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eo.sharepoint.com/sites/TO002-OUSTCommunicationsSupport/Shared Documents/Task 1/Del-004/renamed/"/>
    </mc:Choice>
  </mc:AlternateContent>
  <xr:revisionPtr revIDLastSave="3" documentId="8_{6918FB5C-8D9D-49DD-9784-96B0F03D2BAE}" xr6:coauthVersionLast="45" xr6:coauthVersionMax="45" xr10:uidLastSave="{6A2B5C5E-918A-4CD3-9A5C-4319CF52E9EE}"/>
  <bookViews>
    <workbookView xWindow="6975" yWindow="6855" windowWidth="14400" windowHeight="7365" xr2:uid="{00000000-000D-0000-FFFF-FFFF00000000}"/>
  </bookViews>
  <sheets>
    <sheet name="FOIA Tanks" sheetId="1" r:id="rId1"/>
    <sheet name="Mailing Addresses" sheetId="2" r:id="rId2"/>
    <sheet name="Sheet3" sheetId="3" r:id="rId3"/>
    <sheet name="ESRI_MAPINFO_SHEET" sheetId="4" state="veryHidden" r:id="rId4"/>
  </sheets>
  <definedNames>
    <definedName name="_xlnm.Print_Area" localSheetId="0">'FOIA Tanks'!$L$4:$V$73</definedName>
    <definedName name="_xlnm.Print_Titles" localSheetId="0">'FOIA Tanks'!$1:$3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" l="1"/>
  <c r="F29" i="1"/>
  <c r="F25" i="1"/>
  <c r="F23" i="1"/>
  <c r="F67" i="1" l="1"/>
  <c r="F64" i="1"/>
  <c r="F63" i="1"/>
  <c r="F58" i="1"/>
  <c r="F55" i="1"/>
  <c r="F53" i="1"/>
  <c r="F51" i="1"/>
  <c r="F47" i="1"/>
  <c r="F45" i="1"/>
  <c r="F43" i="1" l="1"/>
  <c r="F41" i="1"/>
  <c r="F39" i="1"/>
  <c r="F37" i="1"/>
  <c r="F35" i="1"/>
  <c r="F33" i="1"/>
  <c r="F31" i="1"/>
  <c r="F27" i="1"/>
  <c r="F19" i="1"/>
  <c r="F17" i="1"/>
  <c r="F15" i="1"/>
  <c r="F12" i="1"/>
  <c r="F10" i="1"/>
  <c r="F8" i="1"/>
  <c r="F7" i="1"/>
  <c r="I69" i="1" l="1"/>
  <c r="U65" i="1"/>
  <c r="T65" i="1"/>
  <c r="S65" i="1"/>
  <c r="U59" i="1"/>
  <c r="T59" i="1"/>
  <c r="S59" i="1"/>
  <c r="U56" i="1"/>
  <c r="T56" i="1"/>
  <c r="S56" i="1"/>
  <c r="Q67" i="1"/>
  <c r="Q70" i="1" s="1"/>
  <c r="U68" i="1"/>
  <c r="T68" i="1"/>
  <c r="S68" i="1"/>
  <c r="U20" i="1"/>
  <c r="T20" i="1"/>
  <c r="S20" i="1"/>
  <c r="U18" i="1"/>
  <c r="T18" i="1"/>
  <c r="S18" i="1"/>
  <c r="U13" i="1"/>
  <c r="T13" i="1"/>
  <c r="S13" i="1"/>
  <c r="R55" i="1" l="1"/>
  <c r="P55" i="1"/>
  <c r="U9" i="1"/>
  <c r="U73" i="1" s="1"/>
  <c r="T9" i="1"/>
  <c r="T73" i="1" s="1"/>
  <c r="S9" i="1"/>
  <c r="S73" i="1" s="1"/>
  <c r="R67" i="1"/>
  <c r="P67" i="1"/>
  <c r="O67" i="1"/>
  <c r="V73" i="1" l="1"/>
  <c r="O2" i="1"/>
  <c r="O1" i="1"/>
  <c r="R19" i="1" l="1"/>
  <c r="P19" i="1"/>
  <c r="O19" i="1"/>
  <c r="N19" i="1"/>
  <c r="R64" i="1"/>
  <c r="P64" i="1"/>
  <c r="O64" i="1"/>
  <c r="R15" i="1" l="1"/>
  <c r="P15" i="1"/>
  <c r="O15" i="1"/>
  <c r="J69" i="1"/>
  <c r="H69" i="1"/>
  <c r="R12" i="1" l="1"/>
  <c r="P12" i="1"/>
  <c r="O12" i="1"/>
  <c r="R8" i="1"/>
  <c r="P8" i="1"/>
  <c r="O8" i="1"/>
  <c r="R58" i="1"/>
  <c r="P58" i="1"/>
  <c r="O58" i="1"/>
  <c r="P70" i="1" l="1"/>
  <c r="R70" i="1"/>
  <c r="N64" i="1"/>
  <c r="N58" i="1"/>
  <c r="N15" i="1"/>
  <c r="N67" i="1" l="1"/>
  <c r="N12" i="1"/>
  <c r="N8" i="1"/>
  <c r="G69" i="1" l="1"/>
  <c r="F49" i="1"/>
  <c r="F69" i="1" s="1"/>
  <c r="N55" i="1"/>
  <c r="N70" i="1" s="1"/>
  <c r="O55" i="1"/>
  <c r="O70" i="1" s="1"/>
  <c r="O72" i="1" s="1"/>
</calcChain>
</file>

<file path=xl/sharedStrings.xml><?xml version="1.0" encoding="utf-8"?>
<sst xmlns="http://schemas.openxmlformats.org/spreadsheetml/2006/main" count="210" uniqueCount="153">
  <si>
    <t>TOWN</t>
  </si>
  <si>
    <t>FACILITY</t>
  </si>
  <si>
    <t>IOWA</t>
  </si>
  <si>
    <t>Tama</t>
  </si>
  <si>
    <t>Onawa</t>
  </si>
  <si>
    <t>Tribe</t>
  </si>
  <si>
    <t>Kickapoo</t>
  </si>
  <si>
    <t>Powhattan</t>
  </si>
  <si>
    <t>Reserve</t>
  </si>
  <si>
    <t>KANSAS</t>
  </si>
  <si>
    <t xml:space="preserve"> </t>
  </si>
  <si>
    <t>Macy</t>
  </si>
  <si>
    <t>Pender</t>
  </si>
  <si>
    <t xml:space="preserve">Pender </t>
  </si>
  <si>
    <t>Rosalie</t>
  </si>
  <si>
    <t>Walthill</t>
  </si>
  <si>
    <t>Heritage Food Town-Walthill (form. Pump &amp; Pack)                           122 Main Street     Walthill, NE</t>
  </si>
  <si>
    <t>Holton</t>
  </si>
  <si>
    <t>Mayetta</t>
  </si>
  <si>
    <t>Emerson</t>
  </si>
  <si>
    <t>Winnebago</t>
  </si>
  <si>
    <t>Santee Sioux</t>
  </si>
  <si>
    <t xml:space="preserve">                                                                                                  </t>
  </si>
  <si>
    <t>D - Diesel</t>
  </si>
  <si>
    <t>all others gas</t>
  </si>
  <si>
    <t>TANK SIZE PRODUCT STORED</t>
  </si>
  <si>
    <t>COUNTY</t>
  </si>
  <si>
    <t>Jackson</t>
  </si>
  <si>
    <t>Brown</t>
  </si>
  <si>
    <t>Thurston</t>
  </si>
  <si>
    <t>Knox</t>
  </si>
  <si>
    <t>Monona</t>
  </si>
  <si>
    <t>E - E10</t>
  </si>
  <si>
    <t>Netawaka</t>
  </si>
  <si>
    <t>Horton</t>
  </si>
  <si>
    <t>Non Tribally Owned Facility</t>
  </si>
  <si>
    <t>Meskwaki</t>
  </si>
  <si>
    <t>US EPA Region VII USTs in Indian Country Universe</t>
  </si>
  <si>
    <t>NEBRASKA</t>
  </si>
  <si>
    <t>Macy Convenience  101 Main Street, Macy NE</t>
  </si>
  <si>
    <t xml:space="preserve">Pony Express Emerson  (formerly Heritage Express Emerson)  1013 Main St., Emerson, NE </t>
  </si>
  <si>
    <t>Santee</t>
  </si>
  <si>
    <t>Pony Express Heritage (formerly Heritage Express Winnebago)  Hwy 77  South,   Winnebago, NE (in town)</t>
  </si>
  <si>
    <t>Pony Express Winnebago    (5000 Ind Parkway, N, ??)  137 HWY 77,        Winnebago, NE (north of town)</t>
  </si>
  <si>
    <t>Permanently Out of Use (Removed or Filled in Place)</t>
  </si>
  <si>
    <t>Currently in Use</t>
  </si>
  <si>
    <t>Temporarily Out of Service</t>
  </si>
  <si>
    <t>TOTAL TANKS (Current in Use, Temp Out, and Perm Out)</t>
  </si>
  <si>
    <t>Totals</t>
  </si>
  <si>
    <t>Omaha (Iowa and Nebraska)</t>
  </si>
  <si>
    <t>PBPN</t>
  </si>
  <si>
    <t>Total</t>
  </si>
  <si>
    <t>Carl T. Curtis Health Center, P.O. Box 250, Macy, Nebraska  68039, Thurston County</t>
  </si>
  <si>
    <t>Logan's Creek Service, 119 Main Street, Pender, Nebraska  68047, Thurston County
[Orphan -- abandoned]</t>
  </si>
  <si>
    <t>Company "A" Service Center, Highway 77, Winnebago, Nebraska  68071</t>
  </si>
  <si>
    <t>Winnebago Oil Company, Highway 77 (Main Street), Winnebago, Nebraska  68071</t>
  </si>
  <si>
    <t>HCI Heritage Express (AKA Smith Farm Services, Smith's Standard &amp; Jiffy Junction), 1504 Highway 77, Rosalie, Nebraska  68055</t>
  </si>
  <si>
    <t>Active</t>
  </si>
  <si>
    <t>Abandoned</t>
  </si>
  <si>
    <t>Permanently Out</t>
  </si>
  <si>
    <t>Total Facilities</t>
  </si>
  <si>
    <t>TO - Temp out</t>
  </si>
  <si>
    <r>
      <t>Meskwaki Fuel CO,</t>
    </r>
    <r>
      <rPr>
        <sz val="10"/>
        <rFont val="Arial"/>
        <family val="2"/>
      </rPr>
      <t xml:space="preserve"> 1496 US HWY 30, Tama IA 52339</t>
    </r>
  </si>
  <si>
    <t>Meskwaki Travel Plaza, 1494 US HWY 30, Tama IA 52339</t>
  </si>
  <si>
    <t>Iowa Tribe of Kansas &amp; Nebraska</t>
  </si>
  <si>
    <t>White Cloud</t>
  </si>
  <si>
    <t>Iowa Tribe</t>
  </si>
  <si>
    <t>Active
Facilities</t>
  </si>
  <si>
    <t>Abandoned
Facilities</t>
  </si>
  <si>
    <t>Permanently Out Facilities</t>
  </si>
  <si>
    <t>Agency Fac. ID</t>
  </si>
  <si>
    <t>Facility Name</t>
  </si>
  <si>
    <t>Facility Address</t>
  </si>
  <si>
    <t>Facility City</t>
  </si>
  <si>
    <t>Facility Zip</t>
  </si>
  <si>
    <t>Owner  Salutation</t>
  </si>
  <si>
    <t>Owner Contact Person</t>
  </si>
  <si>
    <t>Owner Company</t>
  </si>
  <si>
    <t>Owner Address</t>
  </si>
  <si>
    <t>Owner City</t>
  </si>
  <si>
    <t>Owner State</t>
  </si>
  <si>
    <t>Owner Zip</t>
  </si>
  <si>
    <t>Grandview Oil Company, 2340 330th Street, White Cloud, KS 63094</t>
  </si>
  <si>
    <t>Non Tribally Owned Facility
Purchased by Omaha Tribe</t>
  </si>
  <si>
    <t>Pony Express Rosalie, 1504 Highway 77, Rosalie, Nebraska  68055</t>
  </si>
  <si>
    <t xml:space="preserve">Pony Express Emerson, 1013 Main St., Emerson, NE </t>
  </si>
  <si>
    <t>Kickapoo Trading Post,  898 K 20 Hwy, Horton, KS  66439</t>
  </si>
  <si>
    <t>Kickapoo Nation Truck Stop, 1050 US Hwy 75, Netawaka, KS 66516</t>
  </si>
  <si>
    <t>EPA-R7-UST Fac. ID</t>
  </si>
  <si>
    <t>Kickapoo Tribe in Kansas</t>
  </si>
  <si>
    <t>Sac &amp; Fox Nation of Missouri in Kansas &amp; Nebraska</t>
  </si>
  <si>
    <t>Sac &amp; Fox Trading Post, 305 N. Main,  Reserve, KS 66434</t>
  </si>
  <si>
    <t>1-Gasoline 12 K
2-Diesel 5 K
3-Temp Out  5 K
4-Gasoline 5 K</t>
  </si>
  <si>
    <t>1-Gasoline 12 K
2-Gasoline 12 K
3-Gasoline 12 K
4-Diesel</t>
  </si>
  <si>
    <t>Sac &amp; Fox Truck Stop, 1346 US Hwy 75, Powhattan, KS 66527</t>
  </si>
  <si>
    <t>1 - Removed 4 K
2 -  Removed 4 K
3 -  Removed 4 K
4 -  Removed 4 K</t>
  </si>
  <si>
    <t>Winnebago Tribe of Nebraska</t>
  </si>
  <si>
    <t>1 - Diesel 6 K</t>
  </si>
  <si>
    <t xml:space="preserve"> (Formerly DOLEZAR, C-R Pit Stop) (formerly 4th &amp; Willis Clissman)</t>
  </si>
  <si>
    <t>Cubby's, Inc., 701 South 4th Street, Pender, Nebraska  68047</t>
  </si>
  <si>
    <t xml:space="preserve"> (AKA Smith Farm Services)</t>
  </si>
  <si>
    <t>Frazey's Food&amp;Fuel, 317 Whitney       Pender, NE 68047</t>
  </si>
  <si>
    <t>Breitbarth One Stop, 302 N. 4th Street,  Pender, NE 68047</t>
  </si>
  <si>
    <t>Pony Express Walthill, 122 Main Street,  Walthill, NE 68067</t>
  </si>
  <si>
    <t>1 - Gasoline 8 K
2 - Gasoline 8 K
3 - Gasoline 6 K
4 - Diesel 6 K</t>
  </si>
  <si>
    <t>Willis Leinart Farms, 991 33rd Road, Walthill, NE  68067</t>
  </si>
  <si>
    <t>Prairie Band Potawatomi Nation</t>
  </si>
  <si>
    <t xml:space="preserve">The Nation Station Store, 12305 150th Road Mayetta, KS  </t>
  </si>
  <si>
    <t xml:space="preserve">Fuel Plaza (Casino Omaha), 17223 W. 210 ST, Onawa, IA               </t>
  </si>
  <si>
    <t>Indian Country Mini Mart, 20330 US 75 Highway  Holton, KS  66436</t>
  </si>
  <si>
    <t>1 - Diesel 12 K
2 - Diesel 12 K
3 - Diesel 12 K
4 - Gasoline 12 K
5 - Gasoline 12 K
6 - Gasoline 12 K</t>
  </si>
  <si>
    <t>Sac &amp; Fox KS NE</t>
  </si>
  <si>
    <t>Formerly Neska Oil</t>
  </si>
  <si>
    <t xml:space="preserve">Winnebago
l formerly Winnebago Service Unit </t>
  </si>
  <si>
    <t>Winnebago Tribe of Nebraska
Ho Chunk, INC.</t>
  </si>
  <si>
    <t>Omaha Tribe of Nebraska</t>
  </si>
  <si>
    <t>Pony Express Market, US Hwy 77  South, Winnebago, NE 68071</t>
  </si>
  <si>
    <t>Kickapoo Facilies</t>
  </si>
  <si>
    <t>Winnebago Tribe of Nebraska
Winnebago Comprehensive Health Care System</t>
  </si>
  <si>
    <t xml:space="preserve">WCHS Twelve Clans Unity Hospital, 225 S. Bluff Street,  Winnebago, NE   66071                                  </t>
  </si>
  <si>
    <t xml:space="preserve">Ho Chunk, INC.
</t>
  </si>
  <si>
    <t>Ho Chunk, INC.</t>
  </si>
  <si>
    <t>Sac &amp; Fox KS NE Facilities</t>
  </si>
  <si>
    <r>
      <rPr>
        <b/>
        <sz val="10"/>
        <rFont val="Arial"/>
        <family val="2"/>
      </rPr>
      <t>1-Removed 8 K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2-Removed 7 K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3-Removed 15 K</t>
    </r>
    <r>
      <rPr>
        <sz val="10"/>
        <rFont val="Arial"/>
        <family val="2"/>
      </rPr>
      <t xml:space="preserve">
4-Temp Out 10 K
</t>
    </r>
    <r>
      <rPr>
        <b/>
        <sz val="10"/>
        <rFont val="Arial"/>
        <family val="2"/>
      </rPr>
      <t>5-Removed 12K</t>
    </r>
    <r>
      <rPr>
        <sz val="10"/>
        <rFont val="Arial"/>
        <family val="2"/>
      </rPr>
      <t xml:space="preserve">
6-Temp Out 12 K
7-Gasoline 15 K
8-Gasoline 6 K 
9-Diesel 20 K  </t>
    </r>
  </si>
  <si>
    <r>
      <rPr>
        <b/>
        <sz val="10"/>
        <rFont val="Arial"/>
        <family val="2"/>
      </rPr>
      <t>1 - Removed 8K</t>
    </r>
    <r>
      <rPr>
        <sz val="10"/>
        <rFont val="Arial"/>
      </rPr>
      <t xml:space="preserve">
</t>
    </r>
    <r>
      <rPr>
        <b/>
        <sz val="10"/>
        <rFont val="Arial"/>
        <family val="2"/>
      </rPr>
      <t>2 - Removed 8K</t>
    </r>
    <r>
      <rPr>
        <sz val="10"/>
        <rFont val="Arial"/>
      </rPr>
      <t xml:space="preserve">
</t>
    </r>
    <r>
      <rPr>
        <b/>
        <sz val="10"/>
        <rFont val="Arial"/>
        <family val="2"/>
      </rPr>
      <t>3 - Removed 8 K</t>
    </r>
    <r>
      <rPr>
        <sz val="10"/>
        <rFont val="Arial"/>
      </rPr>
      <t xml:space="preserve">
</t>
    </r>
    <r>
      <rPr>
        <b/>
        <sz val="10"/>
        <rFont val="Arial"/>
        <family val="2"/>
      </rPr>
      <t>4 - Removed 8 K</t>
    </r>
    <r>
      <rPr>
        <sz val="10"/>
        <rFont val="Arial"/>
      </rPr>
      <t xml:space="preserve">
</t>
    </r>
    <r>
      <rPr>
        <b/>
        <sz val="10"/>
        <rFont val="Arial"/>
        <family val="2"/>
      </rPr>
      <t>5 - Removed 2 K</t>
    </r>
    <r>
      <rPr>
        <sz val="10"/>
        <rFont val="Arial"/>
      </rPr>
      <t xml:space="preserve">
</t>
    </r>
    <r>
      <rPr>
        <b/>
        <sz val="10"/>
        <rFont val="Arial"/>
        <family val="2"/>
      </rPr>
      <t>6 - Removed 0.56 K</t>
    </r>
    <r>
      <rPr>
        <sz val="10"/>
        <rFont val="Arial"/>
      </rPr>
      <t xml:space="preserve">
</t>
    </r>
    <r>
      <rPr>
        <b/>
        <sz val="10"/>
        <rFont val="Arial"/>
        <family val="2"/>
      </rPr>
      <t>7 - Removed 8 K</t>
    </r>
    <r>
      <rPr>
        <sz val="10"/>
        <rFont val="Arial"/>
      </rPr>
      <t xml:space="preserve">
</t>
    </r>
    <r>
      <rPr>
        <b/>
        <sz val="10"/>
        <rFont val="Arial"/>
        <family val="2"/>
      </rPr>
      <t>8 - Removed 1 K</t>
    </r>
    <r>
      <rPr>
        <sz val="10"/>
        <rFont val="Arial"/>
      </rPr>
      <t xml:space="preserve">
</t>
    </r>
    <r>
      <rPr>
        <b/>
        <sz val="10"/>
        <rFont val="Arial"/>
        <family val="2"/>
      </rPr>
      <t>9 - Removed 4 K</t>
    </r>
    <r>
      <rPr>
        <sz val="10"/>
        <rFont val="Arial"/>
      </rPr>
      <t xml:space="preserve">
</t>
    </r>
    <r>
      <rPr>
        <b/>
        <sz val="10"/>
        <rFont val="Arial"/>
        <family val="2"/>
      </rPr>
      <t>10 - Removed 4 K</t>
    </r>
    <r>
      <rPr>
        <sz val="10"/>
        <rFont val="Arial"/>
      </rPr>
      <t xml:space="preserve">
</t>
    </r>
    <r>
      <rPr>
        <b/>
        <sz val="10"/>
        <rFont val="Arial"/>
        <family val="2"/>
      </rPr>
      <t>11 - Removed 0.56 K</t>
    </r>
    <r>
      <rPr>
        <sz val="10"/>
        <rFont val="Arial"/>
      </rPr>
      <t xml:space="preserve">
12 - Substance 6 K
13 - Substance 6 K
14 - Substance 8 K
15 - Substance 4 K
16 - Substance 6 K
17 - Substance 2 K
18 - Substance 2 K</t>
    </r>
  </si>
  <si>
    <r>
      <rPr>
        <b/>
        <sz val="10"/>
        <rFont val="Arial"/>
        <family val="2"/>
      </rPr>
      <t>1- Filled 6 K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2 - Filled 8 K</t>
    </r>
    <r>
      <rPr>
        <sz val="10"/>
        <rFont val="Arial"/>
        <family val="2"/>
      </rPr>
      <t xml:space="preserve">
3 - Gasoline 8 K
4 - Gasoline 12 K
5 - Diesel 12 K
</t>
    </r>
    <r>
      <rPr>
        <b/>
        <sz val="10"/>
        <rFont val="Arial"/>
        <family val="2"/>
      </rPr>
      <t>6 -- Filled 2 K</t>
    </r>
  </si>
  <si>
    <r>
      <rPr>
        <b/>
        <sz val="10"/>
        <rFont val="Arial"/>
        <family val="2"/>
      </rPr>
      <t>1 - Removed 10 K</t>
    </r>
    <r>
      <rPr>
        <sz val="10"/>
        <rFont val="Arial"/>
      </rPr>
      <t xml:space="preserve">
</t>
    </r>
    <r>
      <rPr>
        <b/>
        <sz val="10"/>
        <rFont val="Arial"/>
        <family val="2"/>
      </rPr>
      <t>2 - Removed 10 K</t>
    </r>
    <r>
      <rPr>
        <sz val="10"/>
        <rFont val="Arial"/>
      </rPr>
      <t xml:space="preserve">
3 - Diesel 10 K
4 - Gasoline 6 K</t>
    </r>
  </si>
  <si>
    <t>Omaha Facilities</t>
  </si>
  <si>
    <t>Abandoned, not inspected</t>
  </si>
  <si>
    <r>
      <rPr>
        <b/>
        <sz val="10"/>
        <rFont val="Arial"/>
        <family val="2"/>
      </rPr>
      <t>1 - Removed 2 K</t>
    </r>
    <r>
      <rPr>
        <sz val="10"/>
        <rFont val="Arial"/>
        <family val="2"/>
      </rPr>
      <t xml:space="preserve">
2 - Diesel 15 K</t>
    </r>
  </si>
  <si>
    <t>Winnebago facilities</t>
  </si>
  <si>
    <t>Santee facilities</t>
  </si>
  <si>
    <t>Meskwaki  facilities</t>
  </si>
  <si>
    <r>
      <rPr>
        <b/>
        <sz val="10"/>
        <rFont val="Arial"/>
        <family val="2"/>
      </rPr>
      <t>1 - Removed 2 K</t>
    </r>
    <r>
      <rPr>
        <sz val="10"/>
        <rFont val="Arial"/>
      </rPr>
      <t xml:space="preserve">
</t>
    </r>
    <r>
      <rPr>
        <b/>
        <sz val="10"/>
        <rFont val="Arial"/>
        <family val="2"/>
      </rPr>
      <t>2 - Removed 2 K</t>
    </r>
    <r>
      <rPr>
        <sz val="10"/>
        <rFont val="Arial"/>
      </rPr>
      <t xml:space="preserve">
</t>
    </r>
    <r>
      <rPr>
        <b/>
        <sz val="10"/>
        <rFont val="Arial"/>
        <family val="2"/>
      </rPr>
      <t>3 - Removed 1 K</t>
    </r>
    <r>
      <rPr>
        <sz val="10"/>
        <rFont val="Arial"/>
      </rPr>
      <t xml:space="preserve">
</t>
    </r>
    <r>
      <rPr>
        <b/>
        <sz val="10"/>
        <rFont val="Arial"/>
        <family val="2"/>
      </rPr>
      <t>4 - Filled 2 K</t>
    </r>
    <r>
      <rPr>
        <sz val="10"/>
        <rFont val="Arial"/>
      </rPr>
      <t xml:space="preserve">
</t>
    </r>
    <r>
      <rPr>
        <b/>
        <i/>
        <u/>
        <sz val="10"/>
        <color rgb="FFC00000"/>
        <rFont val="Arial"/>
        <family val="2"/>
      </rPr>
      <t>5 - Filled 0.5 K</t>
    </r>
    <r>
      <rPr>
        <sz val="10"/>
        <rFont val="Arial"/>
      </rPr>
      <t xml:space="preserve">
6 - Gasoline 2 K
7 - Gasoline 1 K
8 - Gasoline 1 K</t>
    </r>
  </si>
  <si>
    <r>
      <rPr>
        <b/>
        <sz val="10"/>
        <rFont val="Arial"/>
        <family val="2"/>
      </rPr>
      <t>1 - Removed 12 K</t>
    </r>
    <r>
      <rPr>
        <sz val="10"/>
        <rFont val="Arial"/>
      </rPr>
      <t xml:space="preserve">
</t>
    </r>
    <r>
      <rPr>
        <b/>
        <i/>
        <u/>
        <sz val="10"/>
        <color rgb="FFC00000"/>
        <rFont val="Arial"/>
        <family val="2"/>
      </rPr>
      <t>2 - Removed 8 K</t>
    </r>
    <r>
      <rPr>
        <sz val="10"/>
        <rFont val="Arial"/>
      </rPr>
      <t xml:space="preserve">
</t>
    </r>
    <r>
      <rPr>
        <b/>
        <i/>
        <u/>
        <sz val="10"/>
        <color rgb="FFC00000"/>
        <rFont val="Arial"/>
        <family val="2"/>
      </rPr>
      <t>3 - Removed 12 K</t>
    </r>
    <r>
      <rPr>
        <sz val="10"/>
        <rFont val="Arial"/>
      </rPr>
      <t xml:space="preserve">
4 - Diesel 12 K
5 - Gasoline 8 K
6 - Diesel 12 K</t>
    </r>
  </si>
  <si>
    <t xml:space="preserve">Former Jumps Food Barn, 109 Yellowsmoke Street, Macy, Nebraska 68039
SW Corner of Bank and Chase Streets (no address - P.O. Box), Also noted as being at corner of Missouri and Yellowsmoke Streets (reservation names?) </t>
  </si>
  <si>
    <r>
      <t xml:space="preserve">1 - Gasoline 1 K
2 - Gasoline 1 K
</t>
    </r>
    <r>
      <rPr>
        <b/>
        <sz val="10"/>
        <rFont val="Arial"/>
        <family val="2"/>
      </rPr>
      <t>3 - Removed 0.3 K</t>
    </r>
  </si>
  <si>
    <t>Active:
Total Current, Temp, Aband.</t>
  </si>
  <si>
    <t>1 - Diesel 8 K
2 - Gasoline 10 K
3 - Gasoline 10 K</t>
  </si>
  <si>
    <t>1 - Gasoline 10 K
2 - Gasoline 10 K
3 - Gasoline 10 K
4 - Diesel 10 K
5 - Diesel 18 K
6 - Diesel 18 K</t>
  </si>
  <si>
    <t>1 - E85 15 K
2 - Gasoline 15 K
3 - Diesel - 15 K</t>
  </si>
  <si>
    <t>Santee Sioux Nation of Nebraska</t>
  </si>
  <si>
    <t>Lakeview C-Store, 402 Veterans Memorial Drive, Santee, NE 68760</t>
  </si>
  <si>
    <r>
      <rPr>
        <b/>
        <sz val="10"/>
        <color rgb="FFC00000"/>
        <rFont val="Arial"/>
        <family val="2"/>
      </rPr>
      <t>1 - Removed 0.5 K
2 - Removed 1 K
3 - Removed 3 K</t>
    </r>
    <r>
      <rPr>
        <sz val="10"/>
        <rFont val="Arial"/>
      </rPr>
      <t xml:space="preserve">
4 - Gasoline 6 K
5 - Gasoline 6 K</t>
    </r>
  </si>
  <si>
    <t>Pony Express Winnebago, 137 US HWY 77, Winnebago, NE 6807</t>
  </si>
  <si>
    <t>1-Gasoline 15 K
2-Gasoline 8 K
3-Diesel 15 K</t>
  </si>
  <si>
    <t>1 - Diesel 10 K
2 - Diesel 10 K
3 - DEF (Exempt) 8 K
4 - Gasoline 6 K
5 - Gasoline 10 K
6 - E85 10 K
7 - Gasoline 10 K
8 - Gasoline  6 K</t>
  </si>
  <si>
    <t>1 - Gasoline 10 K
2 - Gasoline 8 K
3 - Diesel 6 K
4 - Diesel 12 K</t>
  </si>
  <si>
    <t>1- Gasoline 20 K
2 - Diesel 12 K
3 - Gasoline 8 K</t>
  </si>
  <si>
    <r>
      <t xml:space="preserve">1 - Gasoline 8 K
2 - Gasoline 4K
3 - Diesel 4 K
</t>
    </r>
    <r>
      <rPr>
        <b/>
        <sz val="10"/>
        <rFont val="Arial"/>
        <family val="2"/>
      </rPr>
      <t>4 - Removed 1 K</t>
    </r>
  </si>
  <si>
    <t>1 - Removed 12 K
2 - Removed 12 K</t>
  </si>
  <si>
    <t>Date of Last Revision: 4/3/2020</t>
  </si>
  <si>
    <t>Resurrected Farm, LLC,  2936 M. Avenue, Walthill, NE 68067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</si>
</sst>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name val="Arial"/>
      <family val="2"/>
    </font>
    <font>
      <b/>
      <sz val="9"/>
      <color theme="3"/>
      <name val="Arial"/>
      <family val="2"/>
    </font>
    <font>
      <b/>
      <sz val="14"/>
      <name val="Arial"/>
      <family val="2"/>
    </font>
    <font>
      <b/>
      <i/>
      <u/>
      <sz val="10"/>
      <color rgb="FFC00000"/>
      <name val="Arial"/>
      <family val="2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</cellStyleXfs>
  <cellXfs count="273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5" xfId="2" applyAlignment="1">
      <alignment horizontal="center"/>
    </xf>
    <xf numFmtId="0" fontId="8" fillId="0" borderId="5" xfId="2" applyAlignment="1">
      <alignment horizontal="center" wrapText="1"/>
    </xf>
    <xf numFmtId="0" fontId="0" fillId="0" borderId="1" xfId="0" applyBorder="1" applyAlignment="1">
      <alignment vertical="top"/>
    </xf>
    <xf numFmtId="0" fontId="7" fillId="0" borderId="0" xfId="1" applyBorder="1" applyAlignment="1">
      <alignment horizontal="center" wrapText="1"/>
    </xf>
    <xf numFmtId="0" fontId="7" fillId="0" borderId="0" xfId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vertical="top"/>
    </xf>
    <xf numFmtId="0" fontId="0" fillId="2" borderId="0" xfId="0" applyFill="1"/>
    <xf numFmtId="0" fontId="5" fillId="2" borderId="0" xfId="0" applyFont="1" applyFill="1" applyBorder="1" applyAlignment="1">
      <alignment vertical="top" wrapText="1"/>
    </xf>
    <xf numFmtId="0" fontId="0" fillId="4" borderId="0" xfId="0" applyFill="1"/>
    <xf numFmtId="0" fontId="5" fillId="5" borderId="0" xfId="0" applyFont="1" applyFill="1" applyBorder="1" applyAlignment="1">
      <alignment wrapText="1"/>
    </xf>
    <xf numFmtId="0" fontId="0" fillId="5" borderId="0" xfId="0" applyFill="1"/>
    <xf numFmtId="0" fontId="0" fillId="5" borderId="18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0" fillId="5" borderId="19" xfId="0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0" fillId="4" borderId="18" xfId="0" applyFill="1" applyBorder="1" applyAlignment="1">
      <alignment horizontal="center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/>
    <xf numFmtId="0" fontId="5" fillId="4" borderId="1" xfId="0" applyFont="1" applyFill="1" applyBorder="1" applyAlignment="1">
      <alignment wrapText="1"/>
    </xf>
    <xf numFmtId="0" fontId="0" fillId="4" borderId="1" xfId="0" applyFill="1" applyBorder="1" applyAlignment="1">
      <alignment vertical="top"/>
    </xf>
    <xf numFmtId="0" fontId="0" fillId="4" borderId="19" xfId="0" applyFill="1" applyBorder="1" applyAlignment="1">
      <alignment vertical="top" wrapText="1"/>
    </xf>
    <xf numFmtId="0" fontId="0" fillId="3" borderId="18" xfId="0" applyFill="1" applyBorder="1" applyAlignment="1">
      <alignment horizontal="center" wrapText="1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vertical="top"/>
    </xf>
    <xf numFmtId="0" fontId="0" fillId="3" borderId="19" xfId="0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6" borderId="18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vertical="top" wrapText="1"/>
    </xf>
    <xf numFmtId="0" fontId="0" fillId="6" borderId="19" xfId="0" applyFill="1" applyBorder="1" applyAlignment="1">
      <alignment wrapText="1"/>
    </xf>
    <xf numFmtId="0" fontId="5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0" fontId="5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top" wrapText="1"/>
    </xf>
    <xf numFmtId="0" fontId="6" fillId="6" borderId="19" xfId="0" applyFont="1" applyFill="1" applyBorder="1" applyAlignment="1">
      <alignment vertical="top" wrapText="1"/>
    </xf>
    <xf numFmtId="0" fontId="2" fillId="6" borderId="1" xfId="0" applyFont="1" applyFill="1" applyBorder="1" applyAlignment="1">
      <alignment wrapText="1"/>
    </xf>
    <xf numFmtId="0" fontId="0" fillId="6" borderId="18" xfId="0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wrapText="1"/>
    </xf>
    <xf numFmtId="0" fontId="6" fillId="6" borderId="19" xfId="0" applyFont="1" applyFill="1" applyBorder="1" applyAlignment="1">
      <alignment wrapText="1"/>
    </xf>
    <xf numFmtId="0" fontId="5" fillId="6" borderId="0" xfId="0" applyFont="1" applyFill="1" applyBorder="1" applyAlignment="1">
      <alignment vertical="top" wrapText="1"/>
    </xf>
    <xf numFmtId="0" fontId="0" fillId="6" borderId="0" xfId="0" applyFill="1"/>
    <xf numFmtId="0" fontId="0" fillId="7" borderId="0" xfId="0" applyFill="1"/>
    <xf numFmtId="0" fontId="5" fillId="8" borderId="0" xfId="0" applyFont="1" applyFill="1" applyBorder="1" applyAlignment="1">
      <alignment vertical="top" wrapText="1"/>
    </xf>
    <xf numFmtId="0" fontId="0" fillId="8" borderId="0" xfId="0" applyFill="1"/>
    <xf numFmtId="0" fontId="0" fillId="0" borderId="7" xfId="0" applyBorder="1" applyAlignment="1">
      <alignment horizontal="center"/>
    </xf>
    <xf numFmtId="0" fontId="0" fillId="0" borderId="6" xfId="0" applyBorder="1" applyAlignment="1">
      <alignment wrapText="1"/>
    </xf>
    <xf numFmtId="0" fontId="0" fillId="6" borderId="7" xfId="0" applyFill="1" applyBorder="1" applyAlignment="1">
      <alignment horizontal="center"/>
    </xf>
    <xf numFmtId="0" fontId="5" fillId="6" borderId="23" xfId="0" applyFont="1" applyFill="1" applyBorder="1" applyAlignment="1">
      <alignment horizontal="left" vertical="top"/>
    </xf>
    <xf numFmtId="0" fontId="5" fillId="6" borderId="23" xfId="0" applyFont="1" applyFill="1" applyBorder="1"/>
    <xf numFmtId="0" fontId="5" fillId="6" borderId="23" xfId="0" applyFont="1" applyFill="1" applyBorder="1" applyAlignment="1">
      <alignment wrapText="1"/>
    </xf>
    <xf numFmtId="0" fontId="0" fillId="6" borderId="23" xfId="0" applyFill="1" applyBorder="1" applyAlignment="1">
      <alignment vertical="top"/>
    </xf>
    <xf numFmtId="0" fontId="5" fillId="6" borderId="6" xfId="0" applyFont="1" applyFill="1" applyBorder="1" applyAlignment="1">
      <alignment vertical="top"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0" fontId="0" fillId="8" borderId="7" xfId="0" applyFill="1" applyBorder="1" applyAlignment="1">
      <alignment horizontal="center"/>
    </xf>
    <xf numFmtId="0" fontId="5" fillId="8" borderId="23" xfId="0" applyFont="1" applyFill="1" applyBorder="1" applyAlignment="1">
      <alignment vertical="top"/>
    </xf>
    <xf numFmtId="0" fontId="0" fillId="8" borderId="23" xfId="0" applyFill="1" applyBorder="1" applyAlignment="1">
      <alignment vertical="top"/>
    </xf>
    <xf numFmtId="0" fontId="4" fillId="8" borderId="23" xfId="0" applyFont="1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/>
    <xf numFmtId="0" fontId="0" fillId="0" borderId="7" xfId="0" applyFill="1" applyBorder="1" applyAlignment="1">
      <alignment horizontal="center"/>
    </xf>
    <xf numFmtId="0" fontId="0" fillId="0" borderId="23" xfId="0" applyFill="1" applyBorder="1" applyAlignment="1">
      <alignment vertical="top" wrapText="1"/>
    </xf>
    <xf numFmtId="0" fontId="0" fillId="0" borderId="23" xfId="0" applyFill="1" applyBorder="1" applyAlignment="1">
      <alignment wrapText="1"/>
    </xf>
    <xf numFmtId="0" fontId="0" fillId="0" borderId="23" xfId="0" applyFill="1" applyBorder="1" applyAlignment="1">
      <alignment vertical="top"/>
    </xf>
    <xf numFmtId="3" fontId="0" fillId="0" borderId="6" xfId="0" applyNumberFormat="1" applyFill="1" applyBorder="1" applyAlignment="1">
      <alignment wrapText="1"/>
    </xf>
    <xf numFmtId="0" fontId="0" fillId="0" borderId="0" xfId="0" applyFill="1"/>
    <xf numFmtId="0" fontId="0" fillId="9" borderId="24" xfId="0" applyFill="1" applyBorder="1" applyAlignment="1">
      <alignment horizontal="center" vertical="center"/>
    </xf>
    <xf numFmtId="0" fontId="5" fillId="9" borderId="0" xfId="0" applyFont="1" applyFill="1" applyBorder="1" applyAlignment="1">
      <alignment vertical="top" wrapText="1"/>
    </xf>
    <xf numFmtId="0" fontId="0" fillId="9" borderId="0" xfId="0" applyFill="1"/>
    <xf numFmtId="0" fontId="10" fillId="0" borderId="3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/>
    <xf numFmtId="0" fontId="9" fillId="0" borderId="0" xfId="0" applyFont="1" applyAlignment="1">
      <alignment wrapText="1"/>
    </xf>
    <xf numFmtId="0" fontId="11" fillId="0" borderId="0" xfId="0" applyFont="1"/>
    <xf numFmtId="0" fontId="2" fillId="9" borderId="25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6" xfId="0" applyFill="1" applyBorder="1" applyAlignment="1">
      <alignment vertical="center"/>
    </xf>
    <xf numFmtId="0" fontId="0" fillId="5" borderId="17" xfId="0" applyFill="1" applyBorder="1" applyAlignment="1">
      <alignment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vertical="center" wrapText="1"/>
    </xf>
    <xf numFmtId="0" fontId="5" fillId="5" borderId="21" xfId="0" applyFont="1" applyFill="1" applyBorder="1" applyAlignment="1">
      <alignment vertical="center" wrapText="1"/>
    </xf>
    <xf numFmtId="0" fontId="0" fillId="5" borderId="21" xfId="0" applyFill="1" applyBorder="1" applyAlignment="1">
      <alignment vertical="center"/>
    </xf>
    <xf numFmtId="0" fontId="5" fillId="5" borderId="22" xfId="0" applyFont="1" applyFill="1" applyBorder="1" applyAlignment="1">
      <alignment vertical="center" wrapText="1"/>
    </xf>
    <xf numFmtId="0" fontId="0" fillId="6" borderId="20" xfId="0" applyFill="1" applyBorder="1" applyAlignment="1">
      <alignment horizontal="center" vertical="center"/>
    </xf>
    <xf numFmtId="0" fontId="5" fillId="6" borderId="21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 wrapText="1"/>
    </xf>
    <xf numFmtId="0" fontId="0" fillId="6" borderId="21" xfId="0" applyFill="1" applyBorder="1" applyAlignment="1">
      <alignment vertical="center"/>
    </xf>
    <xf numFmtId="0" fontId="5" fillId="6" borderId="22" xfId="0" applyFont="1" applyFill="1" applyBorder="1" applyAlignment="1">
      <alignment vertical="center" wrapText="1"/>
    </xf>
    <xf numFmtId="0" fontId="0" fillId="6" borderId="18" xfId="0" applyFill="1" applyBorder="1" applyAlignment="1">
      <alignment horizontal="center" vertical="center"/>
    </xf>
    <xf numFmtId="0" fontId="5" fillId="6" borderId="16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5" fillId="6" borderId="19" xfId="0" applyFont="1" applyFill="1" applyBorder="1" applyAlignment="1">
      <alignment vertical="center" wrapText="1"/>
    </xf>
    <xf numFmtId="0" fontId="0" fillId="6" borderId="18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0" fillId="4" borderId="21" xfId="0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top" wrapText="1"/>
    </xf>
    <xf numFmtId="0" fontId="0" fillId="3" borderId="18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9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0" fontId="0" fillId="3" borderId="25" xfId="0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27" xfId="0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/>
    </xf>
    <xf numFmtId="0" fontId="0" fillId="8" borderId="28" xfId="0" applyFill="1" applyBorder="1" applyAlignment="1">
      <alignment vertical="center"/>
    </xf>
    <xf numFmtId="0" fontId="4" fillId="8" borderId="28" xfId="0" applyFont="1" applyFill="1" applyBorder="1" applyAlignment="1">
      <alignment vertical="center" wrapText="1"/>
    </xf>
    <xf numFmtId="0" fontId="0" fillId="8" borderId="29" xfId="0" applyFill="1" applyBorder="1" applyAlignment="1">
      <alignment vertical="center" wrapText="1"/>
    </xf>
    <xf numFmtId="0" fontId="7" fillId="0" borderId="6" xfId="1" applyBorder="1" applyAlignment="1">
      <alignment vertical="center"/>
    </xf>
    <xf numFmtId="0" fontId="7" fillId="0" borderId="0" xfId="1" applyBorder="1" applyAlignment="1">
      <alignment vertical="center"/>
    </xf>
    <xf numFmtId="0" fontId="7" fillId="0" borderId="7" xfId="1" applyBorder="1" applyAlignment="1">
      <alignment vertical="center"/>
    </xf>
    <xf numFmtId="0" fontId="7" fillId="0" borderId="6" xfId="1" applyBorder="1" applyAlignment="1">
      <alignment horizontal="left" vertical="center"/>
    </xf>
    <xf numFmtId="0" fontId="7" fillId="0" borderId="0" xfId="1" applyBorder="1" applyAlignment="1">
      <alignment horizontal="left" vertical="center"/>
    </xf>
    <xf numFmtId="0" fontId="7" fillId="0" borderId="7" xfId="1" applyBorder="1" applyAlignment="1">
      <alignment horizontal="left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5" fillId="3" borderId="32" xfId="0" applyFont="1" applyFill="1" applyBorder="1" applyAlignment="1">
      <alignment vertical="top" wrapText="1"/>
    </xf>
    <xf numFmtId="0" fontId="0" fillId="0" borderId="33" xfId="0" applyFill="1" applyBorder="1" applyAlignment="1">
      <alignment horizontal="center" wrapText="1"/>
    </xf>
    <xf numFmtId="0" fontId="0" fillId="0" borderId="34" xfId="0" applyFill="1" applyBorder="1" applyAlignment="1">
      <alignment wrapText="1"/>
    </xf>
    <xf numFmtId="0" fontId="5" fillId="3" borderId="35" xfId="0" applyFont="1" applyFill="1" applyBorder="1" applyAlignment="1">
      <alignment vertical="top" wrapText="1"/>
    </xf>
    <xf numFmtId="0" fontId="0" fillId="3" borderId="36" xfId="0" applyFill="1" applyBorder="1"/>
    <xf numFmtId="0" fontId="0" fillId="0" borderId="36" xfId="0" applyBorder="1"/>
    <xf numFmtId="0" fontId="0" fillId="0" borderId="37" xfId="0" applyBorder="1"/>
    <xf numFmtId="0" fontId="5" fillId="3" borderId="23" xfId="0" applyFont="1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vertical="center"/>
    </xf>
    <xf numFmtId="0" fontId="5" fillId="3" borderId="34" xfId="0" applyFont="1" applyFill="1" applyBorder="1" applyAlignment="1">
      <alignment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5" fillId="3" borderId="39" xfId="0" applyFont="1" applyFill="1" applyBorder="1" applyAlignment="1">
      <alignment vertical="center" wrapText="1"/>
    </xf>
    <xf numFmtId="0" fontId="0" fillId="3" borderId="13" xfId="0" applyFill="1" applyBorder="1" applyAlignment="1">
      <alignment vertical="top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0" fillId="3" borderId="21" xfId="0" applyFill="1" applyBorder="1" applyAlignment="1">
      <alignment vertical="center"/>
    </xf>
    <xf numFmtId="0" fontId="2" fillId="2" borderId="0" xfId="0" applyFont="1" applyFill="1"/>
    <xf numFmtId="0" fontId="0" fillId="3" borderId="33" xfId="0" applyFill="1" applyBorder="1" applyAlignment="1">
      <alignment vertical="center" wrapText="1"/>
    </xf>
    <xf numFmtId="0" fontId="2" fillId="0" borderId="0" xfId="0" applyFont="1" applyFill="1"/>
    <xf numFmtId="0" fontId="2" fillId="7" borderId="0" xfId="0" applyFont="1" applyFill="1" applyAlignment="1">
      <alignment horizontal="right"/>
    </xf>
    <xf numFmtId="0" fontId="2" fillId="7" borderId="0" xfId="0" applyFont="1" applyFill="1"/>
    <xf numFmtId="0" fontId="2" fillId="8" borderId="0" xfId="0" applyFont="1" applyFill="1" applyAlignment="1">
      <alignment horizontal="right"/>
    </xf>
    <xf numFmtId="0" fontId="2" fillId="8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5" borderId="0" xfId="0" applyFont="1" applyFill="1" applyAlignment="1">
      <alignment horizontal="right"/>
    </xf>
    <xf numFmtId="0" fontId="2" fillId="5" borderId="0" xfId="0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0" fontId="5" fillId="3" borderId="19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2" fillId="0" borderId="23" xfId="0" applyFont="1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5" fillId="3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vertical="center" wrapText="1"/>
    </xf>
    <xf numFmtId="0" fontId="0" fillId="6" borderId="16" xfId="0" applyFill="1" applyBorder="1" applyAlignment="1">
      <alignment vertical="center"/>
    </xf>
    <xf numFmtId="0" fontId="5" fillId="7" borderId="25" xfId="0" applyFont="1" applyFill="1" applyBorder="1" applyAlignment="1">
      <alignment horizontal="left" vertical="center" wrapText="1"/>
    </xf>
    <xf numFmtId="0" fontId="0" fillId="7" borderId="24" xfId="0" applyFill="1" applyBorder="1" applyAlignment="1">
      <alignment horizontal="left" vertical="center"/>
    </xf>
    <xf numFmtId="0" fontId="0" fillId="7" borderId="25" xfId="0" applyFill="1" applyBorder="1" applyAlignment="1">
      <alignment horizontal="left" vertical="center" wrapText="1"/>
    </xf>
    <xf numFmtId="0" fontId="0" fillId="7" borderId="25" xfId="0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left" vertical="center" wrapText="1"/>
    </xf>
    <xf numFmtId="0" fontId="5" fillId="6" borderId="40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7" fillId="0" borderId="6" xfId="1" applyBorder="1" applyAlignment="1">
      <alignment horizontal="center" wrapText="1"/>
    </xf>
    <xf numFmtId="0" fontId="7" fillId="0" borderId="0" xfId="1" applyBorder="1" applyAlignment="1">
      <alignment horizontal="center" wrapText="1"/>
    </xf>
    <xf numFmtId="0" fontId="7" fillId="0" borderId="7" xfId="1" applyBorder="1" applyAlignment="1">
      <alignment horizontal="center" wrapText="1"/>
    </xf>
    <xf numFmtId="0" fontId="7" fillId="0" borderId="6" xfId="1" applyBorder="1" applyAlignment="1">
      <alignment horizontal="center"/>
    </xf>
    <xf numFmtId="0" fontId="7" fillId="0" borderId="0" xfId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8" xfId="1" applyBorder="1" applyAlignment="1">
      <alignment horizontal="center"/>
    </xf>
    <xf numFmtId="0" fontId="7" fillId="0" borderId="9" xfId="1" applyBorder="1" applyAlignment="1">
      <alignment horizontal="center"/>
    </xf>
    <xf numFmtId="0" fontId="7" fillId="0" borderId="10" xfId="1" applyBorder="1" applyAlignment="1">
      <alignment horizontal="center"/>
    </xf>
    <xf numFmtId="0" fontId="7" fillId="0" borderId="8" xfId="1" applyBorder="1" applyAlignment="1">
      <alignment horizontal="center" wrapText="1"/>
    </xf>
    <xf numFmtId="0" fontId="7" fillId="0" borderId="9" xfId="1" applyBorder="1" applyAlignment="1">
      <alignment horizontal="center" wrapText="1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7" fillId="0" borderId="13" xfId="1" applyBorder="1" applyAlignment="1">
      <alignment horizontal="center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zoomScaleNormal="100" workbookViewId="0">
      <pane ySplit="3" topLeftCell="A44" activePane="bottomLeft" state="frozen"/>
      <selection pane="bottomLeft" activeCell="E45" sqref="E45"/>
    </sheetView>
  </sheetViews>
  <sheetFormatPr defaultRowHeight="12.75" x14ac:dyDescent="0.2"/>
  <cols>
    <col min="1" max="1" width="6.28515625" style="3" customWidth="1"/>
    <col min="2" max="2" width="16.5703125" style="4" customWidth="1"/>
    <col min="3" max="3" width="11.7109375" style="4" customWidth="1"/>
    <col min="4" max="4" width="14.5703125" style="4" customWidth="1"/>
    <col min="5" max="5" width="30.85546875" style="4" customWidth="1"/>
    <col min="6" max="6" width="12.7109375" style="4" customWidth="1"/>
    <col min="7" max="9" width="12.28515625" style="4" customWidth="1"/>
    <col min="10" max="10" width="13.85546875" style="4" customWidth="1"/>
    <col min="11" max="11" width="19.140625" style="4" customWidth="1"/>
    <col min="12" max="12" width="19.28515625" style="20" customWidth="1"/>
    <col min="14" max="14" width="18.42578125" customWidth="1"/>
    <col min="15" max="15" width="19.5703125" customWidth="1"/>
    <col min="16" max="17" width="20.42578125" customWidth="1"/>
    <col min="18" max="18" width="19.85546875" customWidth="1"/>
    <col min="20" max="20" width="15.140625" customWidth="1"/>
    <col min="21" max="21" width="16.5703125" customWidth="1"/>
  </cols>
  <sheetData>
    <row r="1" spans="1:24" s="1" customFormat="1" ht="24" customHeight="1" x14ac:dyDescent="0.3">
      <c r="A1" s="2"/>
      <c r="B1" s="259" t="s">
        <v>37</v>
      </c>
      <c r="C1" s="260"/>
      <c r="D1" s="260"/>
      <c r="E1" s="260"/>
      <c r="F1" s="260"/>
      <c r="G1" s="260"/>
      <c r="H1" s="260"/>
      <c r="I1" s="260"/>
      <c r="J1" s="260"/>
      <c r="K1" s="261"/>
      <c r="L1" s="12"/>
      <c r="O1" s="192" t="str">
        <f>B1</f>
        <v>US EPA Region VII USTs in Indian Country Universe</v>
      </c>
      <c r="P1" s="193"/>
      <c r="Q1" s="193"/>
      <c r="R1" s="193"/>
      <c r="S1" s="193"/>
      <c r="T1" s="193"/>
      <c r="U1" s="193"/>
      <c r="V1" s="193"/>
      <c r="W1" s="193"/>
      <c r="X1" s="194"/>
    </row>
    <row r="2" spans="1:24" ht="20.100000000000001" customHeight="1" x14ac:dyDescent="0.3">
      <c r="B2" s="262" t="s">
        <v>151</v>
      </c>
      <c r="C2" s="263"/>
      <c r="D2" s="263"/>
      <c r="E2" s="263"/>
      <c r="F2" s="263"/>
      <c r="G2" s="263"/>
      <c r="H2" s="263"/>
      <c r="I2" s="263"/>
      <c r="J2" s="263"/>
      <c r="K2" s="264"/>
      <c r="L2" s="13"/>
      <c r="O2" s="195" t="str">
        <f>B2</f>
        <v>Date of Last Revision: 4/3/2020</v>
      </c>
      <c r="P2" s="196"/>
      <c r="Q2" s="196"/>
      <c r="R2" s="196"/>
      <c r="S2" s="196"/>
      <c r="T2" s="196"/>
      <c r="U2" s="196"/>
      <c r="V2" s="196"/>
      <c r="W2" s="196"/>
      <c r="X2" s="197"/>
    </row>
    <row r="3" spans="1:24" s="8" customFormat="1" ht="90.75" thickBot="1" x14ac:dyDescent="0.3">
      <c r="A3" s="10" t="s">
        <v>88</v>
      </c>
      <c r="B3" s="9" t="s">
        <v>5</v>
      </c>
      <c r="C3" s="9" t="s">
        <v>0</v>
      </c>
      <c r="D3" s="9" t="s">
        <v>26</v>
      </c>
      <c r="E3" s="9" t="s">
        <v>1</v>
      </c>
      <c r="F3" s="10" t="s">
        <v>47</v>
      </c>
      <c r="G3" s="10" t="s">
        <v>45</v>
      </c>
      <c r="H3" s="10" t="s">
        <v>46</v>
      </c>
      <c r="I3" s="10" t="s">
        <v>128</v>
      </c>
      <c r="J3" s="10" t="s">
        <v>44</v>
      </c>
      <c r="K3" s="10" t="s">
        <v>25</v>
      </c>
      <c r="L3" s="10"/>
      <c r="N3" s="10" t="s">
        <v>47</v>
      </c>
      <c r="O3" s="10" t="s">
        <v>45</v>
      </c>
      <c r="P3" s="10" t="s">
        <v>46</v>
      </c>
      <c r="Q3" s="10" t="s">
        <v>128</v>
      </c>
      <c r="R3" s="10" t="s">
        <v>44</v>
      </c>
      <c r="S3" s="10" t="s">
        <v>67</v>
      </c>
      <c r="T3" s="107" t="s">
        <v>68</v>
      </c>
      <c r="U3" s="107" t="s">
        <v>69</v>
      </c>
    </row>
    <row r="4" spans="1:24" x14ac:dyDescent="0.2">
      <c r="E4" s="5"/>
      <c r="K4" s="5"/>
      <c r="L4" s="15"/>
    </row>
    <row r="5" spans="1:24" ht="19.5" x14ac:dyDescent="0.3">
      <c r="B5" s="265" t="s">
        <v>9</v>
      </c>
      <c r="C5" s="266"/>
      <c r="D5" s="266"/>
      <c r="E5" s="266"/>
      <c r="F5" s="266"/>
      <c r="G5" s="266"/>
      <c r="H5" s="266"/>
      <c r="I5" s="266"/>
      <c r="J5" s="266"/>
      <c r="K5" s="267"/>
      <c r="L5" s="13"/>
    </row>
    <row r="6" spans="1:24" ht="13.5" thickBot="1" x14ac:dyDescent="0.25">
      <c r="A6" s="28"/>
      <c r="B6" s="29" t="s">
        <v>22</v>
      </c>
      <c r="C6" s="29"/>
      <c r="D6" s="29"/>
      <c r="E6" s="23"/>
      <c r="F6" s="29"/>
      <c r="G6" s="29"/>
      <c r="H6" s="29"/>
      <c r="I6" s="29"/>
      <c r="J6" s="29"/>
      <c r="K6" s="23"/>
      <c r="L6" s="15"/>
    </row>
    <row r="7" spans="1:24" ht="51" x14ac:dyDescent="0.2">
      <c r="A7" s="118">
        <v>788</v>
      </c>
      <c r="B7" s="120" t="s">
        <v>89</v>
      </c>
      <c r="C7" s="119" t="s">
        <v>34</v>
      </c>
      <c r="D7" s="119" t="s">
        <v>28</v>
      </c>
      <c r="E7" s="120" t="s">
        <v>86</v>
      </c>
      <c r="F7" s="121">
        <f>SUM(G7:J7)</f>
        <v>4</v>
      </c>
      <c r="G7" s="121">
        <v>3</v>
      </c>
      <c r="H7" s="121">
        <v>1</v>
      </c>
      <c r="I7" s="121">
        <v>0</v>
      </c>
      <c r="J7" s="121">
        <v>0</v>
      </c>
      <c r="K7" s="122" t="s">
        <v>92</v>
      </c>
      <c r="L7" s="16"/>
      <c r="S7">
        <v>1</v>
      </c>
      <c r="T7">
        <v>0</v>
      </c>
      <c r="U7">
        <v>0</v>
      </c>
    </row>
    <row r="8" spans="1:24" ht="39" thickBot="1" x14ac:dyDescent="0.25">
      <c r="A8" s="123">
        <v>412</v>
      </c>
      <c r="B8" s="124" t="s">
        <v>89</v>
      </c>
      <c r="C8" s="124" t="s">
        <v>33</v>
      </c>
      <c r="D8" s="124" t="s">
        <v>28</v>
      </c>
      <c r="E8" s="124" t="s">
        <v>87</v>
      </c>
      <c r="F8" s="125">
        <f>SUM(G8:J8)</f>
        <v>3</v>
      </c>
      <c r="G8" s="124">
        <v>0</v>
      </c>
      <c r="H8" s="124">
        <v>3</v>
      </c>
      <c r="I8" s="124">
        <v>0</v>
      </c>
      <c r="J8" s="124">
        <v>0</v>
      </c>
      <c r="K8" s="126" t="s">
        <v>145</v>
      </c>
      <c r="L8" s="34" t="s">
        <v>6</v>
      </c>
      <c r="M8" s="33"/>
      <c r="N8" s="33">
        <f>SUM(F7:F8)</f>
        <v>7</v>
      </c>
      <c r="O8" s="33">
        <f>SUM(G7:G8)</f>
        <v>3</v>
      </c>
      <c r="P8" s="33">
        <f>SUM(H7:H8)</f>
        <v>4</v>
      </c>
      <c r="Q8" s="33">
        <f>SUM(I7:I8)</f>
        <v>0</v>
      </c>
      <c r="R8" s="33">
        <f>SUM(J7:J8)</f>
        <v>0</v>
      </c>
      <c r="S8" s="33">
        <v>1</v>
      </c>
      <c r="T8" s="33">
        <v>0</v>
      </c>
      <c r="U8" s="33">
        <v>0</v>
      </c>
    </row>
    <row r="9" spans="1:24" ht="18" customHeight="1" thickBot="1" x14ac:dyDescent="0.25">
      <c r="A9" s="30"/>
      <c r="B9" s="26"/>
      <c r="C9" s="26"/>
      <c r="D9" s="26"/>
      <c r="E9" s="26"/>
      <c r="F9" s="27"/>
      <c r="G9" s="27"/>
      <c r="H9" s="27"/>
      <c r="I9" s="27"/>
      <c r="J9" s="27"/>
      <c r="K9" s="26"/>
      <c r="L9" s="108"/>
      <c r="M9" s="103"/>
      <c r="N9" s="103"/>
      <c r="O9" s="103"/>
      <c r="P9" s="103"/>
      <c r="Q9" s="103"/>
      <c r="R9" s="223" t="s">
        <v>117</v>
      </c>
      <c r="S9" s="223">
        <f>SUM(S7:S8)</f>
        <v>2</v>
      </c>
      <c r="T9" s="223">
        <f>SUM(T7:T8)</f>
        <v>0</v>
      </c>
      <c r="U9" s="223">
        <f>SUM(U7:U8)</f>
        <v>0</v>
      </c>
    </row>
    <row r="10" spans="1:24" ht="51" x14ac:dyDescent="0.2">
      <c r="A10" s="127">
        <v>486</v>
      </c>
      <c r="B10" s="128" t="s">
        <v>90</v>
      </c>
      <c r="C10" s="129" t="s">
        <v>8</v>
      </c>
      <c r="D10" s="129" t="s">
        <v>28</v>
      </c>
      <c r="E10" s="129" t="s">
        <v>91</v>
      </c>
      <c r="F10" s="130">
        <f>SUM(G10:J10)</f>
        <v>4</v>
      </c>
      <c r="G10" s="129">
        <v>4</v>
      </c>
      <c r="H10" s="129">
        <v>0</v>
      </c>
      <c r="I10" s="129">
        <v>0</v>
      </c>
      <c r="J10" s="129">
        <v>0</v>
      </c>
      <c r="K10" s="131" t="s">
        <v>93</v>
      </c>
      <c r="S10">
        <v>1</v>
      </c>
      <c r="T10">
        <v>0</v>
      </c>
      <c r="U10">
        <v>0</v>
      </c>
    </row>
    <row r="11" spans="1:24" x14ac:dyDescent="0.2">
      <c r="A11" s="38"/>
      <c r="B11" s="39"/>
      <c r="C11" s="39"/>
      <c r="D11" s="39"/>
      <c r="E11" s="39"/>
      <c r="F11" s="40"/>
      <c r="G11" s="40"/>
      <c r="H11" s="40"/>
      <c r="I11" s="40"/>
      <c r="J11" s="40"/>
      <c r="K11" s="41"/>
      <c r="L11" s="15"/>
    </row>
    <row r="12" spans="1:24" ht="115.5" thickBot="1" x14ac:dyDescent="0.25">
      <c r="A12" s="132">
        <v>806</v>
      </c>
      <c r="B12" s="134" t="s">
        <v>90</v>
      </c>
      <c r="C12" s="133" t="s">
        <v>7</v>
      </c>
      <c r="D12" s="133" t="s">
        <v>28</v>
      </c>
      <c r="E12" s="134" t="s">
        <v>94</v>
      </c>
      <c r="F12" s="135">
        <f>SUM(G12:J12)</f>
        <v>9</v>
      </c>
      <c r="G12" s="133">
        <v>3</v>
      </c>
      <c r="H12" s="133">
        <v>2</v>
      </c>
      <c r="I12" s="133">
        <v>0</v>
      </c>
      <c r="J12" s="133">
        <v>4</v>
      </c>
      <c r="K12" s="136" t="s">
        <v>123</v>
      </c>
      <c r="L12" s="36" t="s">
        <v>111</v>
      </c>
      <c r="M12" s="37"/>
      <c r="N12" s="37">
        <f>SUM(F10:F12)</f>
        <v>13</v>
      </c>
      <c r="O12" s="37">
        <f>SUM(G10:G12)</f>
        <v>7</v>
      </c>
      <c r="P12" s="37">
        <f>SUM(H10:H12)</f>
        <v>2</v>
      </c>
      <c r="Q12" s="37"/>
      <c r="R12" s="37">
        <f>SUM(J10:J12)</f>
        <v>4</v>
      </c>
      <c r="S12" s="37">
        <v>1</v>
      </c>
      <c r="T12" s="37">
        <v>0</v>
      </c>
      <c r="U12" s="37">
        <v>0</v>
      </c>
    </row>
    <row r="13" spans="1:24" x14ac:dyDescent="0.2">
      <c r="A13" s="30"/>
      <c r="B13" s="31"/>
      <c r="C13" s="31"/>
      <c r="D13" s="31"/>
      <c r="E13" s="26"/>
      <c r="F13" s="32"/>
      <c r="G13" s="32"/>
      <c r="H13" s="32"/>
      <c r="I13" s="32"/>
      <c r="J13" s="32"/>
      <c r="K13" s="26"/>
      <c r="L13" s="108"/>
      <c r="M13" s="103"/>
      <c r="N13" s="103"/>
      <c r="O13" s="103"/>
      <c r="P13" s="103"/>
      <c r="Q13" s="103"/>
      <c r="R13" s="234" t="s">
        <v>122</v>
      </c>
      <c r="S13" s="235">
        <f>SUM(S10:S12)</f>
        <v>2</v>
      </c>
      <c r="T13" s="235">
        <f>SUM(T10:T12)</f>
        <v>0</v>
      </c>
      <c r="U13" s="235">
        <f>SUM(U10:U12)</f>
        <v>0</v>
      </c>
    </row>
    <row r="14" spans="1:24" ht="13.5" thickBot="1" x14ac:dyDescent="0.25">
      <c r="A14" s="76"/>
      <c r="B14" s="31"/>
      <c r="C14" s="31"/>
      <c r="D14" s="31"/>
      <c r="E14" s="26"/>
      <c r="F14" s="32"/>
      <c r="G14" s="32"/>
      <c r="H14" s="32"/>
      <c r="I14" s="32"/>
      <c r="J14" s="32"/>
      <c r="K14" s="77"/>
      <c r="L14" s="15"/>
    </row>
    <row r="15" spans="1:24" ht="38.25" x14ac:dyDescent="0.2">
      <c r="A15" s="166">
        <v>735</v>
      </c>
      <c r="B15" s="167" t="s">
        <v>106</v>
      </c>
      <c r="C15" s="168" t="s">
        <v>18</v>
      </c>
      <c r="D15" s="168" t="s">
        <v>27</v>
      </c>
      <c r="E15" s="167" t="s">
        <v>107</v>
      </c>
      <c r="F15" s="168">
        <f>SUM(G15:J15)</f>
        <v>3</v>
      </c>
      <c r="G15" s="168">
        <v>3</v>
      </c>
      <c r="H15" s="168">
        <v>0</v>
      </c>
      <c r="I15" s="168">
        <v>0</v>
      </c>
      <c r="J15" s="168">
        <v>0</v>
      </c>
      <c r="K15" s="169" t="s">
        <v>148</v>
      </c>
      <c r="L15" s="42" t="s">
        <v>50</v>
      </c>
      <c r="M15" s="35"/>
      <c r="N15" s="35">
        <f>SUM(F15:F17)</f>
        <v>4</v>
      </c>
      <c r="O15" s="35">
        <f>SUM(G15:G17)</f>
        <v>4</v>
      </c>
      <c r="P15" s="35">
        <f>SUM(H15:H17)</f>
        <v>0</v>
      </c>
      <c r="Q15" s="35"/>
      <c r="R15" s="35">
        <f>SUM(J15:J17)</f>
        <v>0</v>
      </c>
      <c r="S15" s="35">
        <v>1</v>
      </c>
      <c r="T15" s="35">
        <v>0</v>
      </c>
      <c r="U15" s="35">
        <v>0</v>
      </c>
    </row>
    <row r="16" spans="1:24" x14ac:dyDescent="0.2">
      <c r="A16" s="43"/>
      <c r="B16" s="44"/>
      <c r="C16" s="45"/>
      <c r="D16" s="45"/>
      <c r="E16" s="46"/>
      <c r="F16" s="47"/>
      <c r="G16" s="47"/>
      <c r="H16" s="47"/>
      <c r="I16" s="47"/>
      <c r="J16" s="47"/>
      <c r="K16" s="48"/>
      <c r="L16" s="109"/>
      <c r="M16" s="103"/>
      <c r="N16" s="103"/>
      <c r="O16" s="103"/>
      <c r="P16" s="103"/>
      <c r="Q16" s="103"/>
      <c r="R16" s="103"/>
      <c r="S16" s="103"/>
      <c r="T16" s="103"/>
    </row>
    <row r="17" spans="1:21" ht="26.25" thickBot="1" x14ac:dyDescent="0.25">
      <c r="A17" s="154">
        <v>345</v>
      </c>
      <c r="B17" s="155" t="s">
        <v>35</v>
      </c>
      <c r="C17" s="155" t="s">
        <v>17</v>
      </c>
      <c r="D17" s="155" t="s">
        <v>27</v>
      </c>
      <c r="E17" s="156" t="s">
        <v>109</v>
      </c>
      <c r="F17" s="157">
        <f>SUM(G17:J17)</f>
        <v>1</v>
      </c>
      <c r="G17" s="155">
        <v>1</v>
      </c>
      <c r="H17" s="155">
        <v>0</v>
      </c>
      <c r="I17" s="155">
        <v>0</v>
      </c>
      <c r="J17" s="155">
        <v>0</v>
      </c>
      <c r="K17" s="158" t="s">
        <v>97</v>
      </c>
      <c r="L17" s="16"/>
      <c r="S17">
        <v>1</v>
      </c>
      <c r="T17">
        <v>0</v>
      </c>
      <c r="U17">
        <v>0</v>
      </c>
    </row>
    <row r="18" spans="1:21" ht="13.5" thickBot="1" x14ac:dyDescent="0.25">
      <c r="A18" s="98"/>
      <c r="B18" s="99"/>
      <c r="C18" s="99"/>
      <c r="D18" s="99"/>
      <c r="E18" s="100"/>
      <c r="F18" s="101"/>
      <c r="G18" s="99"/>
      <c r="H18" s="99"/>
      <c r="I18" s="99"/>
      <c r="J18" s="99"/>
      <c r="K18" s="102"/>
      <c r="L18" s="16"/>
      <c r="R18" s="232" t="s">
        <v>50</v>
      </c>
      <c r="S18" s="233">
        <f>SUM(S15:S17)</f>
        <v>2</v>
      </c>
      <c r="T18" s="233">
        <f>SUM(T15:T17)</f>
        <v>0</v>
      </c>
      <c r="U18" s="233">
        <f>SUM(U15:U17)</f>
        <v>0</v>
      </c>
    </row>
    <row r="19" spans="1:21" ht="51.75" thickBot="1" x14ac:dyDescent="0.25">
      <c r="A19" s="104">
        <v>7</v>
      </c>
      <c r="B19" s="115" t="s">
        <v>64</v>
      </c>
      <c r="C19" s="115" t="s">
        <v>65</v>
      </c>
      <c r="D19" s="115" t="s">
        <v>28</v>
      </c>
      <c r="E19" s="115" t="s">
        <v>82</v>
      </c>
      <c r="F19" s="116">
        <f>SUM(G19:J19)</f>
        <v>4</v>
      </c>
      <c r="G19" s="115">
        <v>0</v>
      </c>
      <c r="H19" s="115">
        <v>0</v>
      </c>
      <c r="I19" s="115">
        <v>0</v>
      </c>
      <c r="J19" s="115">
        <v>4</v>
      </c>
      <c r="K19" s="117" t="s">
        <v>95</v>
      </c>
      <c r="L19" s="105" t="s">
        <v>66</v>
      </c>
      <c r="M19" s="106"/>
      <c r="N19" s="106">
        <f>SUM(F18:F19)</f>
        <v>4</v>
      </c>
      <c r="O19" s="106">
        <f>SUM(G18:G19)</f>
        <v>0</v>
      </c>
      <c r="P19" s="106">
        <f>SUM(H18:H19)</f>
        <v>0</v>
      </c>
      <c r="Q19" s="106"/>
      <c r="R19" s="106">
        <f t="shared" ref="R19" si="0">SUM(J18:J19)</f>
        <v>4</v>
      </c>
      <c r="S19" s="106">
        <v>0</v>
      </c>
      <c r="T19" s="106">
        <v>0</v>
      </c>
      <c r="U19" s="106">
        <v>1</v>
      </c>
    </row>
    <row r="20" spans="1:21" x14ac:dyDescent="0.2">
      <c r="A20" s="7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110"/>
      <c r="M20" s="103"/>
      <c r="N20" s="111"/>
      <c r="O20" s="103"/>
      <c r="P20" s="111"/>
      <c r="Q20" s="111"/>
      <c r="R20" s="236" t="s">
        <v>66</v>
      </c>
      <c r="S20" s="237">
        <f>SUM(S19)</f>
        <v>0</v>
      </c>
      <c r="T20" s="237">
        <f>SUM(T19)</f>
        <v>0</v>
      </c>
      <c r="U20" s="237">
        <f>SUM(U19)</f>
        <v>1</v>
      </c>
    </row>
    <row r="21" spans="1:21" ht="19.5" x14ac:dyDescent="0.3">
      <c r="A21" s="6" t="s">
        <v>10</v>
      </c>
      <c r="B21" s="270" t="s">
        <v>38</v>
      </c>
      <c r="C21" s="271"/>
      <c r="D21" s="271"/>
      <c r="E21" s="271"/>
      <c r="F21" s="271"/>
      <c r="G21" s="271"/>
      <c r="H21" s="271"/>
      <c r="I21" s="271"/>
      <c r="J21" s="271"/>
      <c r="K21" s="272"/>
      <c r="L21" s="13"/>
    </row>
    <row r="22" spans="1:21" ht="13.5" thickBot="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15"/>
    </row>
    <row r="23" spans="1:21" ht="38.25" x14ac:dyDescent="0.2">
      <c r="A23" s="173">
        <v>750</v>
      </c>
      <c r="B23" s="175" t="s">
        <v>115</v>
      </c>
      <c r="C23" s="174" t="s">
        <v>11</v>
      </c>
      <c r="D23" s="174" t="s">
        <v>29</v>
      </c>
      <c r="E23" s="175" t="s">
        <v>39</v>
      </c>
      <c r="F23" s="176">
        <f>SUM(G23:J23)</f>
        <v>3</v>
      </c>
      <c r="G23" s="174">
        <v>3</v>
      </c>
      <c r="H23" s="174">
        <v>0</v>
      </c>
      <c r="I23" s="174">
        <v>0</v>
      </c>
      <c r="J23" s="174">
        <v>0</v>
      </c>
      <c r="K23" s="177" t="s">
        <v>138</v>
      </c>
      <c r="L23" s="15"/>
      <c r="S23">
        <v>1</v>
      </c>
      <c r="T23">
        <v>0</v>
      </c>
      <c r="U23">
        <v>0</v>
      </c>
    </row>
    <row r="24" spans="1:21" x14ac:dyDescent="0.2">
      <c r="A24" s="49"/>
      <c r="B24" s="50"/>
      <c r="C24" s="51"/>
      <c r="D24" s="51"/>
      <c r="E24" s="52"/>
      <c r="F24" s="53"/>
      <c r="G24" s="51"/>
      <c r="H24" s="51"/>
      <c r="I24" s="51"/>
      <c r="J24" s="51"/>
      <c r="K24" s="54"/>
      <c r="L24" s="15"/>
    </row>
    <row r="25" spans="1:21" ht="39" customHeight="1" x14ac:dyDescent="0.2">
      <c r="A25" s="160">
        <v>9</v>
      </c>
      <c r="B25" s="170" t="s">
        <v>115</v>
      </c>
      <c r="C25" s="170" t="s">
        <v>11</v>
      </c>
      <c r="D25" s="170" t="s">
        <v>29</v>
      </c>
      <c r="E25" s="170" t="s">
        <v>52</v>
      </c>
      <c r="F25" s="171">
        <f>SUM(G25:J25)</f>
        <v>2</v>
      </c>
      <c r="G25" s="170">
        <v>0</v>
      </c>
      <c r="H25" s="170">
        <v>0</v>
      </c>
      <c r="I25" s="170">
        <v>0</v>
      </c>
      <c r="J25" s="170">
        <v>2</v>
      </c>
      <c r="K25" s="172"/>
      <c r="L25" s="15"/>
      <c r="S25">
        <v>0</v>
      </c>
      <c r="T25">
        <v>0</v>
      </c>
      <c r="U25">
        <v>1</v>
      </c>
    </row>
    <row r="26" spans="1:21" ht="14.25" customHeight="1" x14ac:dyDescent="0.2">
      <c r="A26" s="49"/>
      <c r="B26" s="55"/>
      <c r="C26" s="51"/>
      <c r="D26" s="51"/>
      <c r="E26" s="52"/>
      <c r="F26" s="53"/>
      <c r="G26" s="51"/>
      <c r="H26" s="51"/>
      <c r="I26" s="51"/>
      <c r="J26" s="51"/>
      <c r="K26" s="54"/>
      <c r="L26" s="15"/>
    </row>
    <row r="27" spans="1:21" ht="126.75" customHeight="1" x14ac:dyDescent="0.2">
      <c r="A27" s="245">
        <v>856</v>
      </c>
      <c r="B27" s="162" t="s">
        <v>83</v>
      </c>
      <c r="C27" s="162" t="s">
        <v>11</v>
      </c>
      <c r="D27" s="162" t="s">
        <v>29</v>
      </c>
      <c r="E27" s="162" t="s">
        <v>135</v>
      </c>
      <c r="F27" s="242">
        <f>SUM(G27:J27)</f>
        <v>3</v>
      </c>
      <c r="G27" s="162">
        <v>0</v>
      </c>
      <c r="H27" s="162">
        <v>2</v>
      </c>
      <c r="I27" s="162">
        <v>0</v>
      </c>
      <c r="J27" s="162">
        <v>1</v>
      </c>
      <c r="K27" s="238" t="s">
        <v>136</v>
      </c>
      <c r="L27" s="15"/>
      <c r="S27">
        <v>1</v>
      </c>
      <c r="T27">
        <v>0</v>
      </c>
      <c r="U27">
        <v>0</v>
      </c>
    </row>
    <row r="28" spans="1:21" x14ac:dyDescent="0.2">
      <c r="A28" s="49"/>
      <c r="B28" s="56"/>
      <c r="C28" s="56"/>
      <c r="D28" s="56"/>
      <c r="E28" s="56"/>
      <c r="F28" s="51"/>
      <c r="G28" s="51"/>
      <c r="H28" s="51"/>
      <c r="I28" s="51"/>
      <c r="J28" s="51"/>
      <c r="K28" s="54"/>
      <c r="L28" s="15"/>
    </row>
    <row r="29" spans="1:21" ht="54.75" customHeight="1" x14ac:dyDescent="0.2">
      <c r="A29" s="160">
        <v>11</v>
      </c>
      <c r="B29" s="170" t="s">
        <v>35</v>
      </c>
      <c r="C29" s="170" t="s">
        <v>12</v>
      </c>
      <c r="D29" s="170" t="s">
        <v>29</v>
      </c>
      <c r="E29" s="170" t="s">
        <v>53</v>
      </c>
      <c r="F29" s="171">
        <f>SUM(G29:J29)</f>
        <v>10</v>
      </c>
      <c r="G29" s="170">
        <v>0</v>
      </c>
      <c r="H29" s="170">
        <v>0</v>
      </c>
      <c r="I29" s="170">
        <v>0</v>
      </c>
      <c r="J29" s="170">
        <v>10</v>
      </c>
      <c r="K29" s="164"/>
      <c r="L29" s="15"/>
      <c r="S29">
        <v>0</v>
      </c>
      <c r="T29">
        <v>0</v>
      </c>
      <c r="U29">
        <v>1</v>
      </c>
    </row>
    <row r="30" spans="1:21" ht="12.75" customHeight="1" x14ac:dyDescent="0.2">
      <c r="A30" s="49"/>
      <c r="B30" s="51"/>
      <c r="C30" s="56"/>
      <c r="D30" s="56"/>
      <c r="E30" s="56"/>
      <c r="F30" s="53"/>
      <c r="G30" s="51"/>
      <c r="H30" s="51"/>
      <c r="I30" s="51"/>
      <c r="J30" s="51"/>
      <c r="K30" s="54"/>
      <c r="L30" s="15"/>
    </row>
    <row r="31" spans="1:21" ht="81.75" customHeight="1" x14ac:dyDescent="0.2">
      <c r="A31" s="160">
        <v>637</v>
      </c>
      <c r="B31" s="161" t="s">
        <v>35</v>
      </c>
      <c r="C31" s="161" t="s">
        <v>12</v>
      </c>
      <c r="D31" s="161" t="s">
        <v>29</v>
      </c>
      <c r="E31" s="162" t="s">
        <v>99</v>
      </c>
      <c r="F31" s="163">
        <f>SUM(G31:J31)</f>
        <v>6</v>
      </c>
      <c r="G31" s="161">
        <v>6</v>
      </c>
      <c r="H31" s="161">
        <v>0</v>
      </c>
      <c r="I31" s="161">
        <v>0</v>
      </c>
      <c r="J31" s="161">
        <v>0</v>
      </c>
      <c r="K31" s="164" t="s">
        <v>110</v>
      </c>
      <c r="L31" s="165" t="s">
        <v>100</v>
      </c>
      <c r="S31">
        <v>1</v>
      </c>
      <c r="T31">
        <v>0</v>
      </c>
      <c r="U31">
        <v>0</v>
      </c>
    </row>
    <row r="32" spans="1:21" x14ac:dyDescent="0.2">
      <c r="A32" s="49"/>
      <c r="B32" s="56"/>
      <c r="C32" s="56"/>
      <c r="D32" s="56"/>
      <c r="E32" s="56"/>
      <c r="F32" s="51"/>
      <c r="G32" s="51"/>
      <c r="H32" s="51"/>
      <c r="I32" s="51"/>
      <c r="J32" s="51"/>
      <c r="K32" s="54"/>
      <c r="L32" s="15"/>
    </row>
    <row r="33" spans="1:21" ht="242.25" x14ac:dyDescent="0.2">
      <c r="A33" s="160">
        <v>638</v>
      </c>
      <c r="B33" s="161" t="s">
        <v>35</v>
      </c>
      <c r="C33" s="161" t="s">
        <v>13</v>
      </c>
      <c r="D33" s="161" t="s">
        <v>29</v>
      </c>
      <c r="E33" s="162" t="s">
        <v>101</v>
      </c>
      <c r="F33" s="163">
        <f>SUM(G33:J33)</f>
        <v>18</v>
      </c>
      <c r="G33" s="161">
        <v>7</v>
      </c>
      <c r="H33" s="161">
        <v>0</v>
      </c>
      <c r="I33" s="161">
        <v>0</v>
      </c>
      <c r="J33" s="161">
        <v>11</v>
      </c>
      <c r="K33" s="238" t="s">
        <v>124</v>
      </c>
      <c r="L33" s="165" t="s">
        <v>112</v>
      </c>
      <c r="S33">
        <v>1</v>
      </c>
      <c r="T33">
        <v>0</v>
      </c>
      <c r="U33">
        <v>0</v>
      </c>
    </row>
    <row r="34" spans="1:21" x14ac:dyDescent="0.2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4"/>
      <c r="L34" s="15"/>
    </row>
    <row r="35" spans="1:21" ht="102" x14ac:dyDescent="0.2">
      <c r="A35" s="198">
        <v>639</v>
      </c>
      <c r="B35" s="199" t="s">
        <v>35</v>
      </c>
      <c r="C35" s="199" t="s">
        <v>12</v>
      </c>
      <c r="D35" s="199" t="s">
        <v>29</v>
      </c>
      <c r="E35" s="199" t="s">
        <v>102</v>
      </c>
      <c r="F35" s="200">
        <f>SUM(G35:J35)</f>
        <v>8</v>
      </c>
      <c r="G35" s="199">
        <v>3</v>
      </c>
      <c r="H35" s="199">
        <v>0</v>
      </c>
      <c r="I35" s="199">
        <v>0</v>
      </c>
      <c r="J35" s="199">
        <v>5</v>
      </c>
      <c r="K35" s="239" t="s">
        <v>133</v>
      </c>
      <c r="L35" s="159" t="s">
        <v>98</v>
      </c>
      <c r="S35">
        <v>1</v>
      </c>
      <c r="T35">
        <v>0</v>
      </c>
      <c r="U35">
        <v>0</v>
      </c>
    </row>
    <row r="36" spans="1:21" ht="13.5" thickBot="1" x14ac:dyDescent="0.25">
      <c r="A36" s="49"/>
      <c r="B36" s="56"/>
      <c r="C36" s="56"/>
      <c r="D36" s="56"/>
      <c r="E36" s="56"/>
      <c r="F36" s="51"/>
      <c r="G36" s="51"/>
      <c r="H36" s="51"/>
      <c r="I36" s="51"/>
      <c r="J36" s="51"/>
      <c r="K36" s="54"/>
      <c r="L36" s="15"/>
    </row>
    <row r="37" spans="1:21" ht="89.25" x14ac:dyDescent="0.2">
      <c r="A37" s="224">
        <v>636</v>
      </c>
      <c r="B37" s="208" t="s">
        <v>121</v>
      </c>
      <c r="C37" s="209" t="s">
        <v>14</v>
      </c>
      <c r="D37" s="209" t="s">
        <v>29</v>
      </c>
      <c r="E37" s="208" t="s">
        <v>84</v>
      </c>
      <c r="F37" s="210">
        <f>SUM(G37:J37)</f>
        <v>6</v>
      </c>
      <c r="G37" s="209">
        <v>3</v>
      </c>
      <c r="H37" s="209">
        <v>0</v>
      </c>
      <c r="I37" s="209">
        <v>0</v>
      </c>
      <c r="J37" s="209">
        <v>3</v>
      </c>
      <c r="K37" s="211" t="s">
        <v>125</v>
      </c>
      <c r="L37" s="201" t="s">
        <v>56</v>
      </c>
      <c r="S37">
        <v>1</v>
      </c>
      <c r="T37">
        <v>0</v>
      </c>
      <c r="U37">
        <v>0</v>
      </c>
    </row>
    <row r="38" spans="1:21" x14ac:dyDescent="0.2">
      <c r="A38" s="49"/>
      <c r="B38" s="56"/>
      <c r="C38" s="56"/>
      <c r="D38" s="56"/>
      <c r="E38" s="56"/>
      <c r="F38" s="51"/>
      <c r="G38" s="51"/>
      <c r="H38" s="51"/>
      <c r="I38" s="51"/>
      <c r="J38" s="51"/>
      <c r="K38" s="54"/>
      <c r="L38" s="15"/>
    </row>
    <row r="39" spans="1:21" ht="63.75" x14ac:dyDescent="0.2">
      <c r="A39" s="212">
        <v>484</v>
      </c>
      <c r="B39" s="213" t="s">
        <v>120</v>
      </c>
      <c r="C39" s="213" t="s">
        <v>15</v>
      </c>
      <c r="D39" s="214" t="s">
        <v>29</v>
      </c>
      <c r="E39" s="215" t="s">
        <v>103</v>
      </c>
      <c r="F39" s="216">
        <f>SUM(G39:J39)</f>
        <v>4</v>
      </c>
      <c r="G39" s="215">
        <v>4</v>
      </c>
      <c r="H39" s="215">
        <v>0</v>
      </c>
      <c r="I39" s="215">
        <v>0</v>
      </c>
      <c r="J39" s="215">
        <v>0</v>
      </c>
      <c r="K39" s="217" t="s">
        <v>104</v>
      </c>
      <c r="L39" s="218" t="s">
        <v>16</v>
      </c>
      <c r="S39">
        <v>1</v>
      </c>
      <c r="T39">
        <v>0</v>
      </c>
      <c r="U39">
        <v>0</v>
      </c>
    </row>
    <row r="40" spans="1:21" x14ac:dyDescent="0.2">
      <c r="A40" s="49"/>
      <c r="B40" s="56"/>
      <c r="C40" s="56"/>
      <c r="D40" s="56"/>
      <c r="E40" s="56"/>
      <c r="F40" s="51"/>
      <c r="G40" s="51"/>
      <c r="H40" s="51"/>
      <c r="I40" s="51"/>
      <c r="J40" s="51"/>
      <c r="K40" s="54"/>
      <c r="L40" s="15"/>
    </row>
    <row r="41" spans="1:21" ht="76.5" x14ac:dyDescent="0.2">
      <c r="A41" s="160">
        <v>480</v>
      </c>
      <c r="B41" s="161" t="s">
        <v>35</v>
      </c>
      <c r="C41" s="161" t="s">
        <v>15</v>
      </c>
      <c r="D41" s="161" t="s">
        <v>29</v>
      </c>
      <c r="E41" s="162" t="s">
        <v>105</v>
      </c>
      <c r="F41" s="163">
        <f>SUM(G41:J41)</f>
        <v>6</v>
      </c>
      <c r="G41" s="161">
        <v>3</v>
      </c>
      <c r="H41" s="161">
        <v>0</v>
      </c>
      <c r="I41" s="161">
        <v>0</v>
      </c>
      <c r="J41" s="161">
        <v>3</v>
      </c>
      <c r="K41" s="238" t="s">
        <v>134</v>
      </c>
      <c r="L41" s="15"/>
      <c r="S41">
        <v>1</v>
      </c>
      <c r="T41">
        <v>0</v>
      </c>
      <c r="U41">
        <v>0</v>
      </c>
    </row>
    <row r="42" spans="1:21" x14ac:dyDescent="0.2">
      <c r="A42" s="49"/>
      <c r="B42" s="56"/>
      <c r="C42" s="56"/>
      <c r="D42" s="56"/>
      <c r="E42" s="56"/>
      <c r="F42" s="51"/>
      <c r="G42" s="51"/>
      <c r="H42" s="51"/>
      <c r="I42" s="51"/>
      <c r="J42" s="51"/>
      <c r="K42" s="54"/>
      <c r="L42" s="15"/>
    </row>
    <row r="43" spans="1:21" ht="51.75" thickBot="1" x14ac:dyDescent="0.25">
      <c r="A43" s="219">
        <v>857</v>
      </c>
      <c r="B43" s="220" t="s">
        <v>35</v>
      </c>
      <c r="C43" s="220" t="s">
        <v>15</v>
      </c>
      <c r="D43" s="220" t="s">
        <v>29</v>
      </c>
      <c r="E43" s="221" t="s">
        <v>152</v>
      </c>
      <c r="F43" s="222">
        <f>SUM(G43:J43)</f>
        <v>4</v>
      </c>
      <c r="G43" s="220">
        <v>2</v>
      </c>
      <c r="H43" s="220">
        <v>0</v>
      </c>
      <c r="I43" s="220">
        <v>0</v>
      </c>
      <c r="J43" s="220">
        <v>2</v>
      </c>
      <c r="K43" s="240" t="s">
        <v>126</v>
      </c>
      <c r="L43" s="17"/>
      <c r="S43">
        <v>1</v>
      </c>
      <c r="T43">
        <v>0</v>
      </c>
      <c r="U43">
        <v>0</v>
      </c>
    </row>
    <row r="44" spans="1:21" ht="13.5" thickBot="1" x14ac:dyDescent="0.25">
      <c r="A44" s="202"/>
      <c r="B44" s="100"/>
      <c r="C44" s="100"/>
      <c r="D44" s="100"/>
      <c r="E44" s="243"/>
      <c r="F44" s="99"/>
      <c r="G44" s="99"/>
      <c r="H44" s="99"/>
      <c r="I44" s="99"/>
      <c r="J44" s="99"/>
      <c r="K44" s="203"/>
      <c r="L44" s="15"/>
    </row>
    <row r="45" spans="1:21" ht="63.75" x14ac:dyDescent="0.2">
      <c r="A45" s="247">
        <v>751</v>
      </c>
      <c r="B45" s="143" t="s">
        <v>121</v>
      </c>
      <c r="C45" s="248" t="s">
        <v>19</v>
      </c>
      <c r="D45" s="248" t="s">
        <v>29</v>
      </c>
      <c r="E45" s="143" t="s">
        <v>85</v>
      </c>
      <c r="F45" s="249">
        <f>SUM(G45:J45)</f>
        <v>4</v>
      </c>
      <c r="G45" s="248">
        <v>3</v>
      </c>
      <c r="H45" s="248">
        <v>0</v>
      </c>
      <c r="I45" s="248">
        <v>0</v>
      </c>
      <c r="J45" s="248">
        <v>1</v>
      </c>
      <c r="K45" s="257" t="s">
        <v>149</v>
      </c>
      <c r="L45" s="63" t="s">
        <v>40</v>
      </c>
      <c r="S45">
        <v>1</v>
      </c>
      <c r="T45">
        <v>0</v>
      </c>
      <c r="U45">
        <v>0</v>
      </c>
    </row>
    <row r="46" spans="1:21" x14ac:dyDescent="0.2">
      <c r="A46" s="57"/>
      <c r="B46" s="244"/>
      <c r="C46" s="58"/>
      <c r="D46" s="58"/>
      <c r="E46" s="58"/>
      <c r="F46" s="59"/>
      <c r="G46" s="59"/>
      <c r="H46" s="59"/>
      <c r="I46" s="59"/>
      <c r="J46" s="59"/>
      <c r="K46" s="60"/>
      <c r="L46" s="15"/>
    </row>
    <row r="47" spans="1:21" ht="76.5" x14ac:dyDescent="0.2">
      <c r="A47" s="258">
        <v>635</v>
      </c>
      <c r="B47" s="149" t="s">
        <v>121</v>
      </c>
      <c r="C47" s="150" t="s">
        <v>20</v>
      </c>
      <c r="D47" s="150" t="s">
        <v>29</v>
      </c>
      <c r="E47" s="149" t="s">
        <v>116</v>
      </c>
      <c r="F47" s="151">
        <f>SUM(G47:J47)</f>
        <v>2</v>
      </c>
      <c r="G47" s="149">
        <v>0</v>
      </c>
      <c r="H47" s="149">
        <v>0</v>
      </c>
      <c r="I47" s="149">
        <v>0</v>
      </c>
      <c r="J47" s="149">
        <v>2</v>
      </c>
      <c r="K47" s="152" t="s">
        <v>150</v>
      </c>
      <c r="L47" s="63" t="s">
        <v>42</v>
      </c>
      <c r="S47">
        <v>0</v>
      </c>
      <c r="T47">
        <v>0</v>
      </c>
      <c r="U47">
        <v>1</v>
      </c>
    </row>
    <row r="48" spans="1:21" x14ac:dyDescent="0.2">
      <c r="A48" s="57"/>
      <c r="B48" s="59"/>
      <c r="C48" s="64"/>
      <c r="D48" s="64"/>
      <c r="E48" s="63"/>
      <c r="F48" s="62"/>
      <c r="G48" s="59"/>
      <c r="H48" s="59"/>
      <c r="I48" s="59"/>
      <c r="J48" s="59"/>
      <c r="K48" s="65"/>
      <c r="L48" s="18"/>
    </row>
    <row r="49" spans="1:21" ht="41.25" customHeight="1" x14ac:dyDescent="0.2">
      <c r="A49" s="148">
        <v>21</v>
      </c>
      <c r="B49" s="149" t="s">
        <v>96</v>
      </c>
      <c r="C49" s="150" t="s">
        <v>20</v>
      </c>
      <c r="D49" s="150" t="s">
        <v>29</v>
      </c>
      <c r="E49" s="149" t="s">
        <v>54</v>
      </c>
      <c r="F49" s="151">
        <f>SUM(G49:J49)</f>
        <v>4</v>
      </c>
      <c r="G49" s="149">
        <v>0</v>
      </c>
      <c r="H49" s="149">
        <v>0</v>
      </c>
      <c r="I49" s="149">
        <v>0</v>
      </c>
      <c r="J49" s="149">
        <v>4</v>
      </c>
      <c r="K49" s="152"/>
      <c r="L49" s="18"/>
      <c r="S49">
        <v>0</v>
      </c>
      <c r="T49">
        <v>0</v>
      </c>
      <c r="U49">
        <v>1</v>
      </c>
    </row>
    <row r="50" spans="1:21" ht="12.75" customHeight="1" x14ac:dyDescent="0.2">
      <c r="A50" s="57"/>
      <c r="B50" s="59"/>
      <c r="C50" s="64"/>
      <c r="D50" s="64"/>
      <c r="E50" s="63"/>
      <c r="F50" s="62"/>
      <c r="G50" s="59"/>
      <c r="H50" s="59"/>
      <c r="I50" s="59"/>
      <c r="J50" s="59"/>
      <c r="K50" s="65"/>
      <c r="L50" s="18"/>
    </row>
    <row r="51" spans="1:21" ht="41.25" customHeight="1" x14ac:dyDescent="0.2">
      <c r="A51" s="148">
        <v>22</v>
      </c>
      <c r="B51" s="149" t="s">
        <v>96</v>
      </c>
      <c r="C51" s="150" t="s">
        <v>20</v>
      </c>
      <c r="D51" s="150" t="s">
        <v>29</v>
      </c>
      <c r="E51" s="149" t="s">
        <v>55</v>
      </c>
      <c r="F51" s="151">
        <f>SUM(G51:J51)</f>
        <v>4</v>
      </c>
      <c r="G51" s="149">
        <v>0</v>
      </c>
      <c r="H51" s="149">
        <v>0</v>
      </c>
      <c r="I51" s="149">
        <v>0</v>
      </c>
      <c r="J51" s="149">
        <v>4</v>
      </c>
      <c r="K51" s="153"/>
      <c r="L51" s="18"/>
      <c r="S51">
        <v>0</v>
      </c>
      <c r="T51">
        <v>0</v>
      </c>
      <c r="U51">
        <v>1</v>
      </c>
    </row>
    <row r="52" spans="1:21" ht="13.5" thickBot="1" x14ac:dyDescent="0.25">
      <c r="A52" s="57"/>
      <c r="B52" s="66"/>
      <c r="C52" s="58"/>
      <c r="D52" s="58"/>
      <c r="E52" s="58"/>
      <c r="F52" s="59"/>
      <c r="G52" s="59"/>
      <c r="H52" s="59"/>
      <c r="I52" s="59"/>
      <c r="J52" s="59"/>
      <c r="K52" s="60"/>
      <c r="L52" s="15"/>
    </row>
    <row r="53" spans="1:21" ht="76.5" x14ac:dyDescent="0.2">
      <c r="A53" s="142">
        <v>481</v>
      </c>
      <c r="B53" s="143" t="s">
        <v>114</v>
      </c>
      <c r="C53" s="144" t="s">
        <v>20</v>
      </c>
      <c r="D53" s="144" t="s">
        <v>29</v>
      </c>
      <c r="E53" s="145" t="s">
        <v>144</v>
      </c>
      <c r="F53" s="146">
        <f>SUM(G53:J53)</f>
        <v>3</v>
      </c>
      <c r="G53" s="146">
        <v>3</v>
      </c>
      <c r="H53" s="146">
        <v>0</v>
      </c>
      <c r="I53" s="146">
        <v>0</v>
      </c>
      <c r="J53" s="146">
        <v>0</v>
      </c>
      <c r="K53" s="147" t="s">
        <v>140</v>
      </c>
      <c r="L53" s="61" t="s">
        <v>43</v>
      </c>
      <c r="S53">
        <v>1</v>
      </c>
      <c r="T53">
        <v>0</v>
      </c>
      <c r="U53">
        <v>0</v>
      </c>
    </row>
    <row r="54" spans="1:21" x14ac:dyDescent="0.2">
      <c r="A54" s="67"/>
      <c r="B54" s="68"/>
      <c r="C54" s="68"/>
      <c r="D54" s="68"/>
      <c r="E54" s="69"/>
      <c r="F54" s="62"/>
      <c r="G54" s="62"/>
      <c r="H54" s="62"/>
      <c r="I54" s="62"/>
      <c r="J54" s="62"/>
      <c r="K54" s="70"/>
      <c r="L54" s="19"/>
    </row>
    <row r="55" spans="1:21" ht="90" thickBot="1" x14ac:dyDescent="0.25">
      <c r="A55" s="137">
        <v>640</v>
      </c>
      <c r="B55" s="256" t="s">
        <v>118</v>
      </c>
      <c r="C55" s="138" t="s">
        <v>20</v>
      </c>
      <c r="D55" s="138" t="s">
        <v>29</v>
      </c>
      <c r="E55" s="139" t="s">
        <v>119</v>
      </c>
      <c r="F55" s="140">
        <f>SUM(G55:J55)</f>
        <v>2</v>
      </c>
      <c r="G55" s="140">
        <v>1</v>
      </c>
      <c r="H55" s="140">
        <v>0</v>
      </c>
      <c r="I55" s="140">
        <v>0</v>
      </c>
      <c r="J55" s="140">
        <v>1</v>
      </c>
      <c r="K55" s="141" t="s">
        <v>129</v>
      </c>
      <c r="L55" s="71" t="s">
        <v>113</v>
      </c>
      <c r="M55" s="72"/>
      <c r="N55" s="72">
        <f>SUM(F45:F55)</f>
        <v>19</v>
      </c>
      <c r="O55" s="72">
        <f>SUM(G45:G55)</f>
        <v>7</v>
      </c>
      <c r="P55" s="72">
        <f>SUM(H45:H55)</f>
        <v>0</v>
      </c>
      <c r="Q55" s="72"/>
      <c r="R55" s="72">
        <f>SUM(J45:J55)</f>
        <v>12</v>
      </c>
      <c r="S55" s="72">
        <v>1</v>
      </c>
      <c r="T55" s="72">
        <v>0</v>
      </c>
      <c r="U55" s="72">
        <v>0</v>
      </c>
    </row>
    <row r="56" spans="1:21" x14ac:dyDescent="0.2">
      <c r="A56" s="78"/>
      <c r="B56" s="79"/>
      <c r="C56" s="80"/>
      <c r="D56" s="80"/>
      <c r="E56" s="81"/>
      <c r="F56" s="82"/>
      <c r="G56" s="82"/>
      <c r="H56" s="82"/>
      <c r="I56" s="82"/>
      <c r="J56" s="82"/>
      <c r="K56" s="83"/>
      <c r="L56" s="109"/>
      <c r="M56" s="103"/>
      <c r="N56" s="111"/>
      <c r="O56" s="103"/>
      <c r="P56" s="111"/>
      <c r="Q56" s="111"/>
      <c r="R56" s="225" t="s">
        <v>130</v>
      </c>
      <c r="S56" s="225">
        <f>SUM(S45:S55)</f>
        <v>3</v>
      </c>
      <c r="T56" s="225">
        <f>SUM(T45:T55)</f>
        <v>0</v>
      </c>
      <c r="U56" s="225">
        <f>SUM(U45:U55)</f>
        <v>3</v>
      </c>
    </row>
    <row r="57" spans="1:21" ht="13.5" thickBot="1" x14ac:dyDescent="0.25">
      <c r="A57" s="25"/>
      <c r="B57" s="26"/>
      <c r="C57" s="26"/>
      <c r="D57" s="26"/>
      <c r="E57" s="26"/>
      <c r="F57" s="27"/>
      <c r="G57" s="27"/>
      <c r="H57" s="27"/>
      <c r="I57" s="27"/>
      <c r="J57" s="27"/>
      <c r="K57" s="26"/>
      <c r="L57" s="15"/>
    </row>
    <row r="58" spans="1:21" ht="63" customHeight="1" thickBot="1" x14ac:dyDescent="0.25">
      <c r="A58" s="251">
        <v>371</v>
      </c>
      <c r="B58" s="252" t="s">
        <v>141</v>
      </c>
      <c r="C58" s="250" t="s">
        <v>41</v>
      </c>
      <c r="D58" s="250" t="s">
        <v>30</v>
      </c>
      <c r="E58" s="250" t="s">
        <v>142</v>
      </c>
      <c r="F58" s="253">
        <f>SUM(G58:J58)</f>
        <v>5</v>
      </c>
      <c r="G58" s="252">
        <v>2</v>
      </c>
      <c r="H58" s="252">
        <v>0</v>
      </c>
      <c r="I58" s="252">
        <v>0</v>
      </c>
      <c r="J58" s="252">
        <v>3</v>
      </c>
      <c r="K58" s="255" t="s">
        <v>143</v>
      </c>
      <c r="L58" s="254" t="s">
        <v>21</v>
      </c>
      <c r="M58" s="73"/>
      <c r="N58" s="73">
        <f>SUM(F58)</f>
        <v>5</v>
      </c>
      <c r="O58" s="73">
        <f>SUM(G58)</f>
        <v>2</v>
      </c>
      <c r="P58" s="73">
        <f>SUM(H58)</f>
        <v>0</v>
      </c>
      <c r="Q58" s="73"/>
      <c r="R58" s="73">
        <f>SUM(J58)</f>
        <v>3</v>
      </c>
      <c r="S58" s="73">
        <v>1</v>
      </c>
      <c r="T58" s="73">
        <v>0</v>
      </c>
      <c r="U58" s="73">
        <v>0</v>
      </c>
    </row>
    <row r="59" spans="1:21" x14ac:dyDescent="0.2">
      <c r="A59" s="84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110"/>
      <c r="M59" s="103"/>
      <c r="N59" s="111"/>
      <c r="O59" s="103"/>
      <c r="P59" s="111"/>
      <c r="Q59" s="111"/>
      <c r="R59" s="226" t="s">
        <v>131</v>
      </c>
      <c r="S59" s="227">
        <f>SUM(S58)</f>
        <v>1</v>
      </c>
      <c r="T59" s="227">
        <f>SUM(T58)</f>
        <v>0</v>
      </c>
      <c r="U59" s="227">
        <f>SUM(U58)</f>
        <v>0</v>
      </c>
    </row>
    <row r="60" spans="1:21" ht="12.75" customHeight="1" x14ac:dyDescent="0.2">
      <c r="A60" s="6"/>
    </row>
    <row r="61" spans="1:21" ht="39" customHeight="1" x14ac:dyDescent="0.3">
      <c r="B61" s="268" t="s">
        <v>2</v>
      </c>
      <c r="C61" s="269"/>
      <c r="D61" s="269"/>
      <c r="E61" s="269"/>
      <c r="F61" s="269"/>
      <c r="G61" s="269"/>
      <c r="H61" s="269"/>
      <c r="I61" s="269"/>
      <c r="J61" s="269"/>
      <c r="K61" s="269"/>
      <c r="L61" s="12"/>
    </row>
    <row r="62" spans="1:21" ht="12.75" customHeight="1" thickBot="1" x14ac:dyDescent="0.25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15"/>
    </row>
    <row r="63" spans="1:21" ht="69" customHeight="1" x14ac:dyDescent="0.2">
      <c r="A63" s="187">
        <v>839</v>
      </c>
      <c r="B63" s="188" t="s">
        <v>36</v>
      </c>
      <c r="C63" s="189" t="s">
        <v>3</v>
      </c>
      <c r="D63" s="189" t="s">
        <v>3</v>
      </c>
      <c r="E63" s="190" t="s">
        <v>62</v>
      </c>
      <c r="F63" s="189">
        <f>SUM(G63:J63)</f>
        <v>4</v>
      </c>
      <c r="G63" s="189">
        <v>4</v>
      </c>
      <c r="H63" s="189">
        <v>0</v>
      </c>
      <c r="I63" s="189">
        <v>0</v>
      </c>
      <c r="J63" s="189">
        <v>0</v>
      </c>
      <c r="K63" s="191" t="s">
        <v>147</v>
      </c>
      <c r="S63">
        <v>1</v>
      </c>
      <c r="T63">
        <v>0</v>
      </c>
      <c r="U63">
        <v>0</v>
      </c>
    </row>
    <row r="64" spans="1:21" ht="114" customHeight="1" x14ac:dyDescent="0.2">
      <c r="A64" s="182">
        <v>845</v>
      </c>
      <c r="B64" s="183" t="s">
        <v>36</v>
      </c>
      <c r="C64" s="184" t="s">
        <v>3</v>
      </c>
      <c r="D64" s="184" t="s">
        <v>3</v>
      </c>
      <c r="E64" s="185" t="s">
        <v>63</v>
      </c>
      <c r="F64" s="184">
        <f>SUM(G64:J64)</f>
        <v>7</v>
      </c>
      <c r="G64" s="184">
        <v>7</v>
      </c>
      <c r="H64" s="184">
        <v>0</v>
      </c>
      <c r="I64" s="184">
        <v>0</v>
      </c>
      <c r="J64" s="184">
        <v>0</v>
      </c>
      <c r="K64" s="186" t="s">
        <v>146</v>
      </c>
      <c r="L64" s="74" t="s">
        <v>36</v>
      </c>
      <c r="M64" s="75"/>
      <c r="N64" s="75">
        <f>SUM(F63:F64)</f>
        <v>11</v>
      </c>
      <c r="O64" s="75">
        <f>SUM(G63:G64)</f>
        <v>11</v>
      </c>
      <c r="P64" s="75">
        <f>SUM(H63:H64)</f>
        <v>0</v>
      </c>
      <c r="Q64" s="75"/>
      <c r="R64" s="75">
        <f>SUM(J63:J64)</f>
        <v>0</v>
      </c>
      <c r="S64">
        <v>1</v>
      </c>
      <c r="T64">
        <v>0</v>
      </c>
      <c r="U64">
        <v>0</v>
      </c>
    </row>
    <row r="65" spans="1:22" ht="15" customHeight="1" x14ac:dyDescent="0.2">
      <c r="A65" s="86"/>
      <c r="B65" s="87"/>
      <c r="C65" s="88"/>
      <c r="D65" s="88"/>
      <c r="E65" s="89"/>
      <c r="F65" s="88"/>
      <c r="G65" s="88"/>
      <c r="H65" s="88"/>
      <c r="I65" s="88"/>
      <c r="J65" s="88"/>
      <c r="K65" s="90"/>
      <c r="L65" s="109"/>
      <c r="M65" s="103"/>
      <c r="N65" s="111"/>
      <c r="O65" s="103"/>
      <c r="P65" s="111"/>
      <c r="Q65" s="111"/>
      <c r="R65" s="228" t="s">
        <v>132</v>
      </c>
      <c r="S65" s="229">
        <f>SUM(S63:S64)</f>
        <v>2</v>
      </c>
      <c r="T65" s="229">
        <f>SUM(T63:T64)</f>
        <v>0</v>
      </c>
      <c r="U65" s="229">
        <f>SUM(U63:U64)</f>
        <v>0</v>
      </c>
    </row>
    <row r="66" spans="1:22" ht="13.5" thickBot="1" x14ac:dyDescent="0.25">
      <c r="A66" s="25"/>
      <c r="B66" s="26"/>
      <c r="C66" s="26"/>
      <c r="D66" s="26"/>
      <c r="E66" s="26"/>
      <c r="F66" s="27"/>
      <c r="G66" s="27"/>
      <c r="H66" s="27"/>
      <c r="I66" s="27"/>
      <c r="J66" s="27"/>
      <c r="K66" s="26"/>
      <c r="L66" s="15"/>
    </row>
    <row r="67" spans="1:22" ht="77.25" thickBot="1" x14ac:dyDescent="0.25">
      <c r="A67" s="178">
        <v>753</v>
      </c>
      <c r="B67" s="180" t="s">
        <v>115</v>
      </c>
      <c r="C67" s="179" t="s">
        <v>4</v>
      </c>
      <c r="D67" s="179" t="s">
        <v>31</v>
      </c>
      <c r="E67" s="180" t="s">
        <v>108</v>
      </c>
      <c r="F67" s="179">
        <f>SUM(G67:J67)</f>
        <v>6</v>
      </c>
      <c r="G67" s="179">
        <v>0</v>
      </c>
      <c r="H67" s="179">
        <v>6</v>
      </c>
      <c r="I67" s="179">
        <v>0</v>
      </c>
      <c r="J67" s="179">
        <v>0</v>
      </c>
      <c r="K67" s="181" t="s">
        <v>139</v>
      </c>
      <c r="L67" s="204" t="s">
        <v>49</v>
      </c>
      <c r="M67" s="205"/>
      <c r="N67" s="205">
        <f>F67+SUM(F23:F43)</f>
        <v>76</v>
      </c>
      <c r="O67" s="205">
        <f>G67+SUM(G23:G43)</f>
        <v>31</v>
      </c>
      <c r="P67" s="205">
        <f>H67+SUM(H23:H43)</f>
        <v>8</v>
      </c>
      <c r="Q67" s="205">
        <f>I67+SUM(I23:I43)</f>
        <v>0</v>
      </c>
      <c r="R67" s="205">
        <f>J67+SUM(J23:J43)</f>
        <v>37</v>
      </c>
      <c r="S67" s="206">
        <v>1</v>
      </c>
      <c r="T67" s="206">
        <v>0</v>
      </c>
      <c r="U67" s="207">
        <v>0</v>
      </c>
    </row>
    <row r="68" spans="1:22" x14ac:dyDescent="0.2">
      <c r="A68" s="91"/>
      <c r="B68" s="92"/>
      <c r="C68" s="92"/>
      <c r="D68" s="92"/>
      <c r="E68" s="92"/>
      <c r="F68" s="93"/>
      <c r="G68" s="93"/>
      <c r="H68" s="93"/>
      <c r="I68" s="93"/>
      <c r="J68" s="93"/>
      <c r="K68" s="92"/>
      <c r="L68" s="112"/>
      <c r="M68" s="103"/>
      <c r="N68" s="111"/>
      <c r="O68" s="103"/>
      <c r="P68" s="111"/>
      <c r="Q68" s="111"/>
      <c r="R68" s="230" t="s">
        <v>127</v>
      </c>
      <c r="S68" s="231">
        <f>S67+SUM(S23:S43)</f>
        <v>10</v>
      </c>
      <c r="T68" s="231">
        <f>T67+SUM(T23:T43)</f>
        <v>0</v>
      </c>
      <c r="U68" s="231">
        <f>U67+SUM(U23:U43)</f>
        <v>2</v>
      </c>
    </row>
    <row r="69" spans="1:22" ht="30" customHeight="1" x14ac:dyDescent="0.2">
      <c r="E69" s="14" t="s">
        <v>48</v>
      </c>
      <c r="F69" s="241">
        <f>SUM(F7:F67)</f>
        <v>139</v>
      </c>
      <c r="G69" s="241">
        <f>SUM(G7:G67)</f>
        <v>65</v>
      </c>
      <c r="H69" s="241">
        <f>SUM(H7:H67)</f>
        <v>14</v>
      </c>
      <c r="I69" s="241">
        <f>SUM(I7:I67)</f>
        <v>0</v>
      </c>
      <c r="J69" s="241">
        <f>SUM(J7:J67)</f>
        <v>60</v>
      </c>
    </row>
    <row r="70" spans="1:22" ht="18" x14ac:dyDescent="0.25">
      <c r="F70" s="11"/>
      <c r="G70" s="11"/>
      <c r="H70" s="11"/>
      <c r="I70" s="11"/>
      <c r="K70" s="11" t="s">
        <v>23</v>
      </c>
      <c r="M70" s="94" t="s">
        <v>51</v>
      </c>
      <c r="N70" s="114">
        <f>SUM(N8:N67)</f>
        <v>139</v>
      </c>
      <c r="O70" s="114">
        <f>SUM(O8:O67)</f>
        <v>65</v>
      </c>
      <c r="P70" s="114">
        <f>SUM(P8:P67)</f>
        <v>14</v>
      </c>
      <c r="Q70" s="114">
        <f>SUM(Q8:Q67)</f>
        <v>0</v>
      </c>
      <c r="R70" s="114">
        <f>SUM(R8:R67)</f>
        <v>60</v>
      </c>
    </row>
    <row r="71" spans="1:22" x14ac:dyDescent="0.2">
      <c r="F71" s="11"/>
      <c r="G71" s="11"/>
      <c r="H71" s="11"/>
      <c r="I71" s="11"/>
      <c r="K71" s="11" t="s">
        <v>32</v>
      </c>
      <c r="L71" s="21"/>
    </row>
    <row r="72" spans="1:22" ht="90" x14ac:dyDescent="0.25">
      <c r="K72" s="11" t="s">
        <v>24</v>
      </c>
      <c r="L72" s="94"/>
      <c r="M72" s="95"/>
      <c r="N72" s="246" t="s">
        <v>137</v>
      </c>
      <c r="O72" s="114">
        <f>SUM(O70:Q70)</f>
        <v>79</v>
      </c>
      <c r="Q72" s="95"/>
      <c r="R72" s="113"/>
      <c r="S72" s="95" t="s">
        <v>57</v>
      </c>
      <c r="T72" s="95" t="s">
        <v>58</v>
      </c>
      <c r="U72" s="113" t="s">
        <v>59</v>
      </c>
      <c r="V72" s="95" t="s">
        <v>51</v>
      </c>
    </row>
    <row r="73" spans="1:22" ht="18" x14ac:dyDescent="0.25">
      <c r="K73" s="97" t="s">
        <v>61</v>
      </c>
      <c r="M73" s="95"/>
      <c r="N73" s="95"/>
      <c r="O73" s="95"/>
      <c r="P73" s="95"/>
      <c r="Q73" s="95"/>
      <c r="R73" s="96" t="s">
        <v>60</v>
      </c>
      <c r="S73" s="114">
        <f>S9+S13+S18+S20+S56+S59+S65+S68</f>
        <v>22</v>
      </c>
      <c r="T73" s="114">
        <f>T9+T13+T18+T20+T56+T59+T65+T68</f>
        <v>0</v>
      </c>
      <c r="U73" s="114">
        <f>U9+U13+U18+U20+U56+U59+U65+U68</f>
        <v>6</v>
      </c>
      <c r="V73" s="114">
        <f>SUM(S73:U73)</f>
        <v>28</v>
      </c>
    </row>
  </sheetData>
  <mergeCells count="5">
    <mergeCell ref="B1:K1"/>
    <mergeCell ref="B2:K2"/>
    <mergeCell ref="B5:K5"/>
    <mergeCell ref="B61:K61"/>
    <mergeCell ref="B21:K21"/>
  </mergeCells>
  <phoneticPr fontId="1" type="noConversion"/>
  <pageMargins left="0.36" right="0.56000000000000005" top="0.25" bottom="0.25" header="0.67" footer="0.5"/>
  <pageSetup scale="54" orientation="portrait" r:id="rId1"/>
  <headerFooter alignWithMargins="0"/>
  <rowBreaks count="1" manualBreakCount="1">
    <brk id="34" max="10" man="1"/>
  </rowBreaks>
  <colBreaks count="1" manualBreakCount="1">
    <brk id="11" min="3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"/>
  <sheetViews>
    <sheetView workbookViewId="0">
      <selection activeCell="D2" sqref="D2"/>
    </sheetView>
  </sheetViews>
  <sheetFormatPr defaultRowHeight="12.75" x14ac:dyDescent="0.2"/>
  <cols>
    <col min="1" max="1" width="13.85546875" customWidth="1"/>
    <col min="6" max="6" width="16.42578125" customWidth="1"/>
    <col min="7" max="7" width="20.5703125" customWidth="1"/>
  </cols>
  <sheetData>
    <row r="1" spans="1:12" x14ac:dyDescent="0.2">
      <c r="A1" t="s">
        <v>70</v>
      </c>
      <c r="B1" t="s">
        <v>71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03859F019D34DA61A559BDABD167D" ma:contentTypeVersion="9" ma:contentTypeDescription="Create a new document." ma:contentTypeScope="" ma:versionID="2f51381076acbba569c5ebd650a97d83">
  <xsd:schema xmlns:xsd="http://www.w3.org/2001/XMLSchema" xmlns:xs="http://www.w3.org/2001/XMLSchema" xmlns:p="http://schemas.microsoft.com/office/2006/metadata/properties" xmlns:ns2="86a81173-3790-4bd1-a413-d033f74bbaee" targetNamespace="http://schemas.microsoft.com/office/2006/metadata/properties" ma:root="true" ma:fieldsID="c8d8a5f9968d91b73990f9593018ef51" ns2:_="">
    <xsd:import namespace="86a81173-3790-4bd1-a413-d033f74bba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81173-3790-4bd1-a413-d033f74bb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AE5CD-D2AB-4906-84C8-C56DFB2EA423}">
  <ds:schemaRefs>
    <ds:schemaRef ds:uri="http://purl.org/dc/elements/1.1/"/>
    <ds:schemaRef ds:uri="http://www.w3.org/XML/1998/namespace"/>
    <ds:schemaRef ds:uri="86a81173-3790-4bd1-a413-d033f74bbae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D5397F0-3DD0-42DD-A910-601E99BF8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355AF-A473-4427-BF17-E3F029713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81173-3790-4bd1-a413-d033f74bb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FOIA Tanks</vt:lpstr>
      <vt:lpstr>Mailing Addresses</vt:lpstr>
      <vt:lpstr>Sheet3</vt:lpstr>
      <vt:lpstr>'FOIA Tanks'!Print_Area</vt:lpstr>
      <vt:lpstr>'FOIA Tanks'!Print_Titles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 7 Tribal UST data - April 3, 2020</dc:title>
  <dc:creator>EPA Office of Underground Storage Tanks</dc:creator>
  <cp:keywords>underground storage tanks, reporting</cp:keywords>
  <cp:lastModifiedBy>Kate Bird</cp:lastModifiedBy>
  <cp:lastPrinted>2019-10-11T16:11:49Z</cp:lastPrinted>
  <dcterms:created xsi:type="dcterms:W3CDTF">2009-08-07T17:57:41Z</dcterms:created>
  <dcterms:modified xsi:type="dcterms:W3CDTF">2020-05-19T13:52:37Z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534ef55bdcfc4e41a6ab044b1cd783d2</vt:lpwstr>
  </property>
  <property fmtid="{D5CDD505-2E9C-101B-9397-08002B2CF9AE}" pid="3" name="ContentTypeId">
    <vt:lpwstr>0x010100FD803859F019D34DA61A559BDABD167D</vt:lpwstr>
  </property>
</Properties>
</file>