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gmerilis\Documents\DCM Folder\"/>
    </mc:Choice>
  </mc:AlternateContent>
  <xr:revisionPtr revIDLastSave="0" documentId="13_ncr:1_{D952BCD6-362E-4CD8-AEE9-15A6CA791120}" xr6:coauthVersionLast="44" xr6:coauthVersionMax="44" xr10:uidLastSave="{00000000-0000-0000-0000-000000000000}"/>
  <workbookProtection workbookAlgorithmName="SHA-512" workbookHashValue="Z02oSvnAfed27liA28ek8AJBki3FELQhAA4Ds1xCqsrBGne/PLjLxzJpw5L0L/9dYjAyyM9M3hKlKp0BF5/Fng==" workbookSaltValue="QpjOqsDSL8wj9hebTce6Yg==" workbookSpinCount="100000" lockStructure="1"/>
  <bookViews>
    <workbookView xWindow="-120" yWindow="-120" windowWidth="20730" windowHeight="11160" tabRatio="860" xr2:uid="{0A2DFF6A-049B-4D2F-8B92-7199857C4231}"/>
  </bookViews>
  <sheets>
    <sheet name="Cover Page" sheetId="23" r:id="rId1"/>
    <sheet name="Read Me" sheetId="20" r:id="rId2"/>
    <sheet name="Risk Summary by Scenario" sheetId="22" r:id="rId3"/>
    <sheet name="Exposure Summary" sheetId="21" r:id="rId4"/>
    <sheet name="1. Adhesives" sheetId="4" r:id="rId5"/>
    <sheet name="2. Adhesives Remover" sheetId="5" r:id="rId6"/>
    <sheet name="3. Auto Leak Sealer" sheetId="1" r:id="rId7"/>
    <sheet name="4.  AC Refrigerant" sheetId="3" r:id="rId8"/>
    <sheet name="5. Brake Cleaner" sheetId="6" r:id="rId9"/>
    <sheet name="6. Brush Cleaner" sheetId="7" r:id="rId10"/>
    <sheet name="7. Carbon Remover" sheetId="8" r:id="rId11"/>
    <sheet name="8. Carburetor Cleaner" sheetId="9" r:id="rId12"/>
    <sheet name="9. Coil Cleaner" sheetId="10" r:id="rId13"/>
    <sheet name="10. Cold Pipe Insul." sheetId="12" r:id="rId14"/>
    <sheet name="11. Electronics Cleaner" sheetId="13" r:id="rId15"/>
    <sheet name="12. Engine Cleaner" sheetId="14" r:id="rId16"/>
    <sheet name="13. Gasket Remover" sheetId="15" r:id="rId17"/>
    <sheet name="14. Sealants" sheetId="16" r:id="rId18"/>
    <sheet name="15. Weld Spatter Prot." sheetId="17" r:id="rId19"/>
  </sheets>
  <externalReferences>
    <externalReference r:id="rId20"/>
    <externalReference r:id="rId21"/>
    <externalReference r:id="rId22"/>
    <externalReference r:id="rId23"/>
    <externalReference r:id="rId24"/>
    <externalReference r:id="rId25"/>
    <externalReference r:id="rId26"/>
    <externalReference r:id="rId27"/>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definedName>
    <definedName name="_AtRisk_SimSetting_ConvergenceTolerance" hidden="1">0.01</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15</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4" hidden="1">'1. Adhesives'!#REF!</definedName>
    <definedName name="ACff_50pct">#REF!</definedName>
    <definedName name="ACff_5pct">#REF!</definedName>
    <definedName name="ACff_95pct">#REF!</definedName>
    <definedName name="ACff_99pct">#REF!</definedName>
    <definedName name="ACff_max">#REF!</definedName>
    <definedName name="ACff_mean">#REF!</definedName>
    <definedName name="ACff_min">#REF!</definedName>
    <definedName name="ACnf_50pct">#REF!</definedName>
    <definedName name="ACnf_5pct">#REF!</definedName>
    <definedName name="ACnf_95pct">#REF!</definedName>
    <definedName name="ACnf_99pct">#REF!</definedName>
    <definedName name="ACnf_max">#REF!</definedName>
    <definedName name="ACnf_mean">#REF!</definedName>
    <definedName name="ACnf_min">#REF!</definedName>
    <definedName name="ADCff_50pct">#REF!</definedName>
    <definedName name="ADCff_5pct">#REF!</definedName>
    <definedName name="ADCff_95pct">#REF!</definedName>
    <definedName name="ADCff_99pct">#REF!</definedName>
    <definedName name="ADCff_max">#REF!</definedName>
    <definedName name="ADCff_mean">#REF!</definedName>
    <definedName name="ADCff_min">#REF!</definedName>
    <definedName name="ADCnf_50pct">#REF!</definedName>
    <definedName name="ADCnf_5pct">#REF!</definedName>
    <definedName name="ADCnf_95pct">#REF!</definedName>
    <definedName name="ADCnf_99pct">#REF!</definedName>
    <definedName name="ADCnf_max">#REF!</definedName>
    <definedName name="ADCnf_mean">#REF!</definedName>
    <definedName name="ADCnf_min">#REF!</definedName>
    <definedName name="AER_MC">#REF!</definedName>
    <definedName name="Air_speed_MC">#REF!</definedName>
    <definedName name="AT_50th_non_cancer">[1]Constants!$C$11</definedName>
    <definedName name="AT_50th_non_cancer_DC">[1]Constants!$C$25</definedName>
    <definedName name="AT_95th_non_cancer">[1]Constants!$C$10</definedName>
    <definedName name="AT_95th_non_cancer_DC">[1]Constants!$C$24</definedName>
    <definedName name="AT_AC" localSheetId="1">[2]Constants!$C$4</definedName>
    <definedName name="AT_AC">[3]Constants!$C$4</definedName>
    <definedName name="AT_AC_DC">[1]Constants!$C$17</definedName>
    <definedName name="AT_acute">#REF!</definedName>
    <definedName name="AT_cancer">#REF!</definedName>
    <definedName name="AT_cancer_8hrTWA">#REF!</definedName>
    <definedName name="AT_cancer_DC">[1]Constants!$C$26</definedName>
    <definedName name="AT_non_cancer" localSheetId="1">[2]Constants!$C$10</definedName>
    <definedName name="AT_non_cancer">[3]Constants!$C$10</definedName>
    <definedName name="AT_noncancer">#REF!</definedName>
    <definedName name="AT_noncancer_8hrTWA">#REF!</definedName>
    <definedName name="AWD">[1]Constants!$C$6</definedName>
    <definedName name="AWD_DC_50th">[1]Constants!$C$20</definedName>
    <definedName name="AWD_DC_95th">[1]Constants!$C$19</definedName>
    <definedName name="Cff_mass">#REF!</definedName>
    <definedName name="Cff_ppm">#REF!</definedName>
    <definedName name="Cff_ppm_50pct">#REF!</definedName>
    <definedName name="Cff_ppm_5pct">#REF!</definedName>
    <definedName name="Cff_ppm_95pct">#REF!</definedName>
    <definedName name="Cff_ppm_99pct">#REF!</definedName>
    <definedName name="Cff_ppm_max">#REF!</definedName>
    <definedName name="Cff_ppm_mean">#REF!</definedName>
    <definedName name="Cff_ppm_min">#REF!</definedName>
    <definedName name="Cnf_mass">#REF!</definedName>
    <definedName name="Cnf_ppm">#REF!</definedName>
    <definedName name="Cnf_ppm_50pct">#REF!</definedName>
    <definedName name="Cnf_ppm_5pct">#REF!</definedName>
    <definedName name="Cnf_ppm_95pct">#REF!</definedName>
    <definedName name="Cnf_ppm_99pct">#REF!</definedName>
    <definedName name="Cnf_ppm_max">#REF!</definedName>
    <definedName name="Cnf_ppm_mean">#REF!</definedName>
    <definedName name="Cnf_ppm_min">#REF!</definedName>
    <definedName name="ED_AC" localSheetId="1">[2]Constants!$C$3</definedName>
    <definedName name="ED_AC">[3]Constants!$C$3</definedName>
    <definedName name="ED_AC_DC">[1]Constants!$C$16</definedName>
    <definedName name="ED_acute">#REF!</definedName>
    <definedName name="ED_chronic">#REF!</definedName>
    <definedName name="ED_chronic_DC">[1]Constants!$C$18</definedName>
    <definedName name="EF_chronic">#REF!</definedName>
    <definedName name="Exposure_Drop_down">#REF!</definedName>
    <definedName name="FSA">#REF!</definedName>
    <definedName name="ft_per_cm">#REF!</definedName>
    <definedName name="ft_per_m">#REF!</definedName>
    <definedName name="G_MC">#REF!</definedName>
    <definedName name="g_per_kg">#REF!</definedName>
    <definedName name="HEC_Drop_down">#REF!</definedName>
    <definedName name="Hnf_MC">#REF!</definedName>
    <definedName name="kcoef1">#REF!</definedName>
    <definedName name="kcoef2">#REF!</definedName>
    <definedName name="kcoef3">#REF!</definedName>
    <definedName name="kcoef4">#REF!</definedName>
    <definedName name="kcoef5">#REF!</definedName>
    <definedName name="LADCff_50pct">#REF!</definedName>
    <definedName name="LADCff_5pct">#REF!</definedName>
    <definedName name="LADCff_95pct">#REF!</definedName>
    <definedName name="LADCff_99pct">#REF!</definedName>
    <definedName name="LADCff_max">#REF!</definedName>
    <definedName name="LADCff_mean">#REF!</definedName>
    <definedName name="LADCff_min">#REF!</definedName>
    <definedName name="LADCnf_50pct">#REF!</definedName>
    <definedName name="LADCnf_5pct">#REF!</definedName>
    <definedName name="LADCnf_95pct">#REF!</definedName>
    <definedName name="LADCnf_99pct">#REF!</definedName>
    <definedName name="LADCnf_max">#REF!</definedName>
    <definedName name="LADCnf_mean">#REF!</definedName>
    <definedName name="LADCnf_min">#REF!</definedName>
    <definedName name="lambda1">#REF!</definedName>
    <definedName name="lambda2">#REF!</definedName>
    <definedName name="large_EF">#REF!</definedName>
    <definedName name="large_OH">#REF!</definedName>
    <definedName name="large_SAI">#REF!</definedName>
    <definedName name="Lnf_MC">#REF!</definedName>
    <definedName name="LT" localSheetId="1">'[4]List Values'!$H$21</definedName>
    <definedName name="LT">'[4]List Values'!$H$21</definedName>
    <definedName name="LT_cancer">#REF!</definedName>
    <definedName name="LT_noncancer">#REF!</definedName>
    <definedName name="MC_On_Off">#REF!</definedName>
    <definedName name="medium_EF">#REF!</definedName>
    <definedName name="medium_OH">#REF!</definedName>
    <definedName name="medium_SAI_high">#REF!</definedName>
    <definedName name="medium_SAI_low">#REF!</definedName>
    <definedName name="mg_per_gram">#REF!</definedName>
    <definedName name="min_per_hr">#REF!</definedName>
    <definedName name="Mol_Vol" localSheetId="1">[5]Constants!$B$4</definedName>
    <definedName name="Mol_Vol">[6]Constants!$B$4</definedName>
    <definedName name="MolVol">24.45</definedName>
    <definedName name="MolW" localSheetId="1">[7]Constants!$B$3</definedName>
    <definedName name="MolW">[8]Constants!$B$3</definedName>
    <definedName name="month_per_yr">#REF!</definedName>
    <definedName name="MW">#REF!</definedName>
    <definedName name="NESHAP">#REF!</definedName>
    <definedName name="OD_MC">#REF!</definedName>
    <definedName name="OH_MC">#REF!</definedName>
    <definedName name="Pal_Workbook_GUID" hidden="1">"QFFA8IQU6YFGRFCXE7L4LIWR"</definedName>
    <definedName name="Press">#REF!</definedName>
    <definedName name="Qff">#REF!</definedName>
    <definedName name="Qnf">#REF!</definedName>
    <definedName name="Rgas">#REF!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1000000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M_Drop_down">#REF!</definedName>
    <definedName name="s_per_hr">#REF!</definedName>
    <definedName name="sdfsdaf" localSheetId="1">[2]Constants!$C$5</definedName>
    <definedName name="sdfsdaf">[3]Constants!$C$5</definedName>
    <definedName name="small_EF">#REF!</definedName>
    <definedName name="small_OH">#REF!</definedName>
    <definedName name="small_SAI_high">#REF!</definedName>
    <definedName name="small_SAI_low">#REF!</definedName>
    <definedName name="t1_MC">#REF!</definedName>
    <definedName name="t2_MC">#REF!</definedName>
    <definedName name="Target_Cancer_Drop_down">#REF!</definedName>
    <definedName name="tavg_MC">#REF!</definedName>
    <definedName name="Temp">#REF!</definedName>
    <definedName name="Vff_conv">#REF!</definedName>
    <definedName name="Vff_MC">#REF!</definedName>
    <definedName name="Vnf">#REF!</definedName>
    <definedName name="Wnf_MC">#REF!</definedName>
    <definedName name="WY_50th">[1]Constants!$C$8</definedName>
    <definedName name="WY_50th_DC">[1]Constants!$C$22</definedName>
    <definedName name="WY_95th">[1]Constants!$C$7</definedName>
    <definedName name="WY_95th_DC">[1]Constants!$C$21</definedName>
    <definedName name="WY_chronic">#REF!</definedName>
    <definedName name="WY_high" localSheetId="1">'[4]List Values'!$H$20</definedName>
    <definedName name="WY_high">'[4]List Values'!$H$20</definedName>
    <definedName name="WY_mid" localSheetId="1">'[4]List Values'!$H$19</definedName>
    <definedName name="WY_mid">'[4]List Values'!$H$19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1" i="22" l="1"/>
  <c r="F9" i="22"/>
  <c r="G129" i="21"/>
  <c r="G130" i="21"/>
  <c r="G131" i="21"/>
  <c r="G132" i="21"/>
  <c r="G133" i="21"/>
  <c r="G134" i="21"/>
  <c r="G135" i="21"/>
  <c r="G136" i="21"/>
  <c r="G128" i="21"/>
  <c r="G120" i="21"/>
  <c r="G121" i="21"/>
  <c r="G122" i="21"/>
  <c r="G123" i="21"/>
  <c r="G124" i="21"/>
  <c r="G125" i="21"/>
  <c r="G126" i="21"/>
  <c r="G127" i="21"/>
  <c r="G119" i="21"/>
  <c r="G111" i="21"/>
  <c r="G112" i="21"/>
  <c r="G113" i="21"/>
  <c r="G114" i="21"/>
  <c r="G115" i="21"/>
  <c r="G116" i="21"/>
  <c r="G117" i="21"/>
  <c r="G118" i="21"/>
  <c r="G110" i="21"/>
  <c r="G102" i="21"/>
  <c r="G103" i="21"/>
  <c r="G104" i="21"/>
  <c r="G105" i="21"/>
  <c r="G106" i="21"/>
  <c r="G107" i="21"/>
  <c r="G108" i="21"/>
  <c r="G109" i="21"/>
  <c r="G101" i="21"/>
  <c r="G93" i="21"/>
  <c r="G94" i="21"/>
  <c r="G95" i="21"/>
  <c r="G96" i="21"/>
  <c r="G97" i="21"/>
  <c r="G98" i="21"/>
  <c r="G99" i="21"/>
  <c r="G100" i="21"/>
  <c r="G92" i="21"/>
  <c r="G84" i="21"/>
  <c r="G85" i="21"/>
  <c r="G86" i="21"/>
  <c r="G87" i="21"/>
  <c r="G88" i="21"/>
  <c r="G89" i="21"/>
  <c r="G90" i="21"/>
  <c r="G91" i="21"/>
  <c r="G83" i="21"/>
  <c r="F11" i="22" s="1"/>
  <c r="G75" i="21"/>
  <c r="G76" i="21"/>
  <c r="G77" i="21"/>
  <c r="G78" i="21"/>
  <c r="G79" i="21"/>
  <c r="G80" i="21"/>
  <c r="G81" i="21"/>
  <c r="G82" i="21"/>
  <c r="G74" i="21"/>
  <c r="G66" i="21"/>
  <c r="G67" i="21"/>
  <c r="G68" i="21"/>
  <c r="G69" i="21"/>
  <c r="G70" i="21"/>
  <c r="G71" i="21"/>
  <c r="G72" i="21"/>
  <c r="G73" i="21"/>
  <c r="G65" i="21"/>
  <c r="G57" i="21"/>
  <c r="G58" i="21"/>
  <c r="G59" i="21"/>
  <c r="G60" i="21"/>
  <c r="G61" i="21"/>
  <c r="G62" i="21"/>
  <c r="G63" i="21"/>
  <c r="G64" i="21"/>
  <c r="G56" i="21"/>
  <c r="G55" i="21"/>
  <c r="G48" i="21"/>
  <c r="G49" i="21"/>
  <c r="G50" i="21"/>
  <c r="G51" i="21"/>
  <c r="G52" i="21"/>
  <c r="G53" i="21"/>
  <c r="G54" i="21"/>
  <c r="G47" i="21"/>
  <c r="G2" i="21"/>
  <c r="G39" i="21"/>
  <c r="G40" i="21"/>
  <c r="G41" i="21"/>
  <c r="G42" i="21"/>
  <c r="G43" i="21"/>
  <c r="G44" i="21"/>
  <c r="G45" i="21"/>
  <c r="G46" i="21"/>
  <c r="G38" i="21"/>
  <c r="G37" i="21"/>
  <c r="G30" i="21"/>
  <c r="G31" i="21"/>
  <c r="G32" i="21"/>
  <c r="G33" i="21"/>
  <c r="G34" i="21"/>
  <c r="G35" i="21"/>
  <c r="G36" i="21"/>
  <c r="G29" i="21"/>
  <c r="G21" i="21"/>
  <c r="G22" i="21"/>
  <c r="G23" i="21"/>
  <c r="G24" i="21"/>
  <c r="G25" i="21"/>
  <c r="G26" i="21"/>
  <c r="G27" i="21"/>
  <c r="G28" i="21"/>
  <c r="G20" i="21"/>
  <c r="G12" i="21"/>
  <c r="G13" i="21"/>
  <c r="G14" i="21"/>
  <c r="G15" i="21"/>
  <c r="G16" i="21"/>
  <c r="G17" i="21"/>
  <c r="G18" i="21"/>
  <c r="G19" i="21"/>
  <c r="G11" i="21"/>
  <c r="G3" i="21"/>
  <c r="G4" i="21"/>
  <c r="G5" i="21"/>
  <c r="G6" i="21"/>
  <c r="G7" i="21"/>
  <c r="G8" i="21"/>
  <c r="G9" i="21"/>
  <c r="G10" i="21"/>
  <c r="F13" i="22" l="1"/>
  <c r="G13" i="22" s="1"/>
  <c r="G11" i="22"/>
  <c r="F12" i="22"/>
  <c r="G12" i="22" s="1"/>
</calcChain>
</file>

<file path=xl/sharedStrings.xml><?xml version="1.0" encoding="utf-8"?>
<sst xmlns="http://schemas.openxmlformats.org/spreadsheetml/2006/main" count="961" uniqueCount="111">
  <si>
    <t>Case</t>
  </si>
  <si>
    <t>Auto Leak Sealer</t>
  </si>
  <si>
    <t>Adhesives</t>
  </si>
  <si>
    <t>Adhesive Remover</t>
  </si>
  <si>
    <t>Brake Cleaner</t>
  </si>
  <si>
    <t>Brush Cleaner</t>
  </si>
  <si>
    <t>Carbon Remover</t>
  </si>
  <si>
    <t>Carburetor Cleaner</t>
  </si>
  <si>
    <t>Coil Cleaner</t>
  </si>
  <si>
    <t>Electronics Cleaner</t>
  </si>
  <si>
    <t>Engine Cleaner</t>
  </si>
  <si>
    <t>Gasket Remover</t>
  </si>
  <si>
    <t>Sealants</t>
  </si>
  <si>
    <t>Weld Spatter Protectant</t>
  </si>
  <si>
    <t>Single Value</t>
  </si>
  <si>
    <t>Duration of Use</t>
  </si>
  <si>
    <t>Weight Fraction</t>
  </si>
  <si>
    <t>Scenario Description</t>
  </si>
  <si>
    <t>Central Tendency</t>
  </si>
  <si>
    <t>High-End</t>
  </si>
  <si>
    <t>Low-End</t>
  </si>
  <si>
    <t>Auto AC Refrigerant</t>
  </si>
  <si>
    <t>Exposure Scenario</t>
  </si>
  <si>
    <t>Benchmark MOE</t>
  </si>
  <si>
    <t>MOE</t>
  </si>
  <si>
    <t>(= Total UF)</t>
  </si>
  <si>
    <t>POD
Impairment of the CNS</t>
  </si>
  <si>
    <t>Health Effect, Endpoint and Study</t>
  </si>
  <si>
    <t>Cold Pipe Insulation Spray</t>
  </si>
  <si>
    <t>Adult (≥21 years)</t>
  </si>
  <si>
    <t>Youth (16-20 years)</t>
  </si>
  <si>
    <t>Youth (11-15 years)</t>
  </si>
  <si>
    <t>Select User Age Group</t>
  </si>
  <si>
    <t>Acute HED (mg/kg/day)</t>
  </si>
  <si>
    <t>Low Intensity User</t>
  </si>
  <si>
    <t>Medium Intensity User</t>
  </si>
  <si>
    <t>High Intensity User</t>
  </si>
  <si>
    <t>Description of this workbook:</t>
  </si>
  <si>
    <t>The risk calculator workbook contains the following spreadsheets: Exposure Summary for RE, Risk Calculations, Risk Summary by Scenario and a sheet for each of the 15 exposure scenarios numbered 1 to 15. The workbook is designed such that the user need only to use the first three spreadsheets which have tabs colored green and contain the results of the risk calculator i.e. the Exposure Summary for RE, Risk Summary for RE and Risk Summary by COU. The remaining spreadsheets contain the model results.</t>
  </si>
  <si>
    <t>Worksheet</t>
  </si>
  <si>
    <t>Description</t>
  </si>
  <si>
    <t>Risk Summary by Scenario</t>
  </si>
  <si>
    <t>Exposure Scenarios e.g. 1. Auto Leak Sealant, etc.</t>
  </si>
  <si>
    <t>The output of the exposure model is presented for each exposure scenario in the numbered sheets.</t>
  </si>
  <si>
    <t>Select the Exposure Scenario</t>
  </si>
  <si>
    <t>Exposure Scenarios:</t>
  </si>
  <si>
    <t>Exposure Summary</t>
  </si>
  <si>
    <t>This spreadsheet contains tables of exposure estimates from dermal exposures for each exposure scenario.</t>
  </si>
  <si>
    <t>This is an interactive spreadsheet that allows a user to view risk calculations (i.e. MOEs) from dermal exposures for adult users and bystanders for a selected exposure scenario. The user can select the desired exposure scenario from a drop-down menu. The MOEs are shown for low, medium and high intensity users and bystanders. The worksheet automatically changes the MOE value to bold font when the MOE is less than the benchmark MOE (30).</t>
  </si>
  <si>
    <t>Scenario</t>
  </si>
  <si>
    <t>Recpetor</t>
  </si>
  <si>
    <t>Max</t>
  </si>
  <si>
    <t>Moderate Intensity User</t>
  </si>
  <si>
    <t>Mid</t>
  </si>
  <si>
    <t>Min</t>
  </si>
  <si>
    <t>Cold Pipe Insulation</t>
  </si>
  <si>
    <t>Acute ADR (mg/kg/day)</t>
  </si>
  <si>
    <t>Presented Acute ADR (mg/kg/d)</t>
  </si>
  <si>
    <t>Duration of Use (min)</t>
  </si>
  <si>
    <t>Weight Fraction (%)</t>
  </si>
  <si>
    <t>95% (60)</t>
  </si>
  <si>
    <t>Max (90)</t>
  </si>
  <si>
    <t>50% (4.25)</t>
  </si>
  <si>
    <t>Mid (60)</t>
  </si>
  <si>
    <r>
      <t>10% (0.33)</t>
    </r>
    <r>
      <rPr>
        <vertAlign val="superscript"/>
        <sz val="11"/>
        <color theme="1"/>
        <rFont val="Times New Roman"/>
        <family val="1"/>
      </rPr>
      <t>1</t>
    </r>
  </si>
  <si>
    <t>Min (30)</t>
  </si>
  <si>
    <t>95% (480)</t>
  </si>
  <si>
    <t>Max (75)</t>
  </si>
  <si>
    <t>50% (60)</t>
  </si>
  <si>
    <t>10% (3)</t>
  </si>
  <si>
    <t>Min (50)</t>
  </si>
  <si>
    <t>95% (120)</t>
  </si>
  <si>
    <t>Single Value (1)</t>
  </si>
  <si>
    <t>50% (15)</t>
  </si>
  <si>
    <t>10% (5)</t>
  </si>
  <si>
    <t>Max (3)</t>
  </si>
  <si>
    <t>Min (1)</t>
  </si>
  <si>
    <t>Max (65)</t>
  </si>
  <si>
    <t>Mid (35)</t>
  </si>
  <si>
    <t>10% (1)</t>
  </si>
  <si>
    <t>Min (10)</t>
  </si>
  <si>
    <t>95% (420)</t>
  </si>
  <si>
    <t>Max (70)</t>
  </si>
  <si>
    <t>10% (2)</t>
  </si>
  <si>
    <t>Min (40)</t>
  </si>
  <si>
    <t>95% (45)</t>
  </si>
  <si>
    <t>50% (7)</t>
  </si>
  <si>
    <t>Mid (45)</t>
  </si>
  <si>
    <t>Min (20)</t>
  </si>
  <si>
    <t>Max (100)</t>
  </si>
  <si>
    <t>Min (60)</t>
  </si>
  <si>
    <t>Max (60)</t>
  </si>
  <si>
    <t>50% (5)</t>
  </si>
  <si>
    <r>
      <t>10% (0.25)</t>
    </r>
    <r>
      <rPr>
        <vertAlign val="superscript"/>
        <sz val="11"/>
        <color theme="1"/>
        <rFont val="Times New Roman"/>
        <family val="1"/>
      </rPr>
      <t>1</t>
    </r>
  </si>
  <si>
    <t>95% (30)</t>
  </si>
  <si>
    <t>Single Value (5)</t>
  </si>
  <si>
    <t>50% (2)</t>
  </si>
  <si>
    <r>
      <t>10% (0.17)</t>
    </r>
    <r>
      <rPr>
        <vertAlign val="superscript"/>
        <sz val="11"/>
        <color theme="1"/>
        <rFont val="Times New Roman"/>
        <family val="1"/>
      </rPr>
      <t>1</t>
    </r>
  </si>
  <si>
    <t>Max (80)</t>
  </si>
  <si>
    <t>Max (30)</t>
  </si>
  <si>
    <t xml:space="preserve">Single Value (90) </t>
  </si>
  <si>
    <t>Age Group:</t>
  </si>
  <si>
    <t>Condition of Use</t>
  </si>
  <si>
    <t>Dermal Submodel Presented</t>
  </si>
  <si>
    <t>Presented Acute ADR (mg/kg/day)</t>
  </si>
  <si>
    <t>Absorption</t>
  </si>
  <si>
    <t>Permeability</t>
  </si>
  <si>
    <t>June 2020</t>
  </si>
  <si>
    <t>Consumer Exposure Assessment Dermal Risk Calculator</t>
  </si>
  <si>
    <t>Companion consumer exposure assessment dermal risk calculator spreadsheets for</t>
  </si>
  <si>
    <t xml:space="preserve">Final Risk Evaluation of Methylene Chloride (DCM)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</si>
</sst>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409]mmmm\ d\,\ yyyy;@"/>
  </numFmts>
  <fonts count="9" x14ac:knownFonts="1">
    <font>
      <sz val="11"/>
      <color theme="1"/>
      <name val="Calibri"/>
      <family val="2"/>
      <scheme val="minor"/>
    </font>
    <font>
      <b/>
      <sz val="10"/>
      <color theme="1"/>
      <name val="Times New Roman"/>
      <family val="1"/>
    </font>
    <font>
      <sz val="10"/>
      <color theme="1"/>
      <name val="Times New Roman"/>
      <family val="1"/>
    </font>
    <font>
      <sz val="11"/>
      <color theme="1"/>
      <name val="Times New Roman"/>
      <family val="1"/>
    </font>
    <font>
      <b/>
      <sz val="10"/>
      <name val="Times New Roman"/>
      <family val="1"/>
    </font>
    <font>
      <b/>
      <sz val="11"/>
      <color theme="1"/>
      <name val="Times New Roman"/>
      <family val="1"/>
    </font>
    <font>
      <vertAlign val="superscript"/>
      <sz val="11"/>
      <color theme="1"/>
      <name val="Times New Roman"/>
      <family val="1"/>
    </font>
    <font>
      <b/>
      <i/>
      <sz val="11"/>
      <color theme="1"/>
      <name val="Times New Roman"/>
      <family val="1"/>
    </font>
    <font>
      <b/>
      <sz val="16"/>
      <color theme="1"/>
      <name val="Times New Roman"/>
      <family val="1"/>
    </font>
  </fonts>
  <fills count="9">
    <fill>
      <patternFill patternType="none"/>
    </fill>
    <fill>
      <patternFill patternType="gray125"/>
    </fill>
    <fill>
      <patternFill patternType="solid">
        <fgColor theme="8" tint="0.39994506668294322"/>
        <bgColor indexed="64"/>
      </patternFill>
    </fill>
    <fill>
      <patternFill patternType="solid">
        <fgColor theme="8" tint="0.79998168889431442"/>
        <bgColor indexed="64"/>
      </patternFill>
    </fill>
    <fill>
      <patternFill patternType="solid">
        <fgColor rgb="FF92CDDC"/>
        <bgColor indexed="64"/>
      </patternFill>
    </fill>
    <fill>
      <patternFill patternType="solid">
        <fgColor rgb="FFDAEEF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34">
    <border>
      <left/>
      <right/>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bottom style="medium">
        <color indexed="64"/>
      </bottom>
      <diagonal/>
    </border>
  </borders>
  <cellStyleXfs count="1">
    <xf numFmtId="0" fontId="0" fillId="0" borderId="0"/>
  </cellStyleXfs>
  <cellXfs count="115">
    <xf numFmtId="0" fontId="0" fillId="0" borderId="0" xfId="0"/>
    <xf numFmtId="0" fontId="0" fillId="0" borderId="0" xfId="0" applyAlignment="1">
      <alignment horizontal="center"/>
    </xf>
    <xf numFmtId="0" fontId="3" fillId="0" borderId="14" xfId="0" applyFont="1" applyBorder="1"/>
    <xf numFmtId="0" fontId="3" fillId="0" borderId="3" xfId="0" applyFont="1" applyBorder="1"/>
    <xf numFmtId="0" fontId="3" fillId="0" borderId="18" xfId="0" applyFont="1" applyBorder="1"/>
    <xf numFmtId="164" fontId="3" fillId="0" borderId="18" xfId="0" applyNumberFormat="1" applyFont="1" applyBorder="1" applyAlignment="1">
      <alignment horizontal="center"/>
    </xf>
    <xf numFmtId="165" fontId="3" fillId="0" borderId="14" xfId="0" applyNumberFormat="1" applyFont="1" applyBorder="1" applyAlignment="1">
      <alignment horizontal="center"/>
    </xf>
    <xf numFmtId="2" fontId="3" fillId="0" borderId="3" xfId="0" applyNumberFormat="1" applyFont="1" applyBorder="1" applyAlignment="1">
      <alignment horizontal="center"/>
    </xf>
    <xf numFmtId="2" fontId="3" fillId="0" borderId="18" xfId="0" applyNumberFormat="1" applyFont="1" applyBorder="1" applyAlignment="1">
      <alignment horizontal="center"/>
    </xf>
    <xf numFmtId="0" fontId="2" fillId="0" borderId="14" xfId="0" applyFont="1" applyBorder="1" applyAlignment="1">
      <alignment horizontal="center"/>
    </xf>
    <xf numFmtId="0" fontId="2" fillId="0" borderId="3" xfId="0" applyFont="1" applyBorder="1" applyAlignment="1">
      <alignment horizontal="center"/>
    </xf>
    <xf numFmtId="0" fontId="2" fillId="0" borderId="18" xfId="0" applyFont="1" applyBorder="1" applyAlignment="1">
      <alignment horizontal="center"/>
    </xf>
    <xf numFmtId="0" fontId="0" fillId="0" borderId="3" xfId="0" applyFill="1" applyBorder="1" applyAlignment="1">
      <alignment vertical="center" wrapText="1"/>
    </xf>
    <xf numFmtId="0" fontId="1" fillId="4" borderId="9"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3" fillId="0" borderId="5" xfId="0" applyFont="1" applyBorder="1"/>
    <xf numFmtId="0" fontId="3" fillId="0" borderId="5" xfId="0" applyFont="1" applyBorder="1" applyProtection="1">
      <protection locked="0"/>
    </xf>
    <xf numFmtId="0" fontId="3" fillId="0" borderId="3" xfId="0" applyFont="1" applyBorder="1" applyProtection="1">
      <protection locked="0"/>
    </xf>
    <xf numFmtId="0" fontId="3" fillId="0" borderId="18" xfId="0" applyFont="1" applyBorder="1" applyProtection="1">
      <protection locked="0"/>
    </xf>
    <xf numFmtId="0" fontId="0" fillId="0" borderId="0" xfId="0" applyFill="1" applyBorder="1"/>
    <xf numFmtId="165" fontId="5" fillId="0" borderId="0" xfId="0" applyNumberFormat="1" applyFont="1" applyFill="1" applyBorder="1" applyAlignment="1">
      <alignment horizontal="center" wrapText="1"/>
    </xf>
    <xf numFmtId="2" fontId="3" fillId="0" borderId="0" xfId="0" applyNumberFormat="1" applyFont="1" applyFill="1" applyBorder="1"/>
    <xf numFmtId="0" fontId="3" fillId="0" borderId="23" xfId="0" applyFont="1" applyBorder="1"/>
    <xf numFmtId="0" fontId="3" fillId="0" borderId="24" xfId="0" applyFont="1" applyBorder="1"/>
    <xf numFmtId="0" fontId="3" fillId="0" borderId="22" xfId="0" applyFont="1" applyBorder="1"/>
    <xf numFmtId="0" fontId="3" fillId="0" borderId="25" xfId="0" applyFont="1" applyBorder="1"/>
    <xf numFmtId="164" fontId="3" fillId="0" borderId="3" xfId="0" applyNumberFormat="1" applyFont="1" applyBorder="1" applyAlignment="1">
      <alignment horizontal="center"/>
    </xf>
    <xf numFmtId="164" fontId="3" fillId="0" borderId="14" xfId="0" applyNumberFormat="1" applyFont="1" applyBorder="1" applyAlignment="1">
      <alignment horizontal="center"/>
    </xf>
    <xf numFmtId="0" fontId="5" fillId="6" borderId="29" xfId="0" applyFont="1" applyFill="1" applyBorder="1" applyAlignment="1">
      <alignment horizontal="center" wrapText="1"/>
    </xf>
    <xf numFmtId="0" fontId="5" fillId="6" borderId="30" xfId="0" applyFont="1" applyFill="1" applyBorder="1" applyAlignment="1">
      <alignment horizontal="center" wrapText="1"/>
    </xf>
    <xf numFmtId="0" fontId="5" fillId="6" borderId="31" xfId="0" applyFont="1" applyFill="1" applyBorder="1" applyAlignment="1">
      <alignment horizontal="center" wrapText="1"/>
    </xf>
    <xf numFmtId="49" fontId="5" fillId="6" borderId="29" xfId="0" applyNumberFormat="1" applyFont="1" applyFill="1" applyBorder="1" applyAlignment="1">
      <alignment horizontal="center" wrapText="1"/>
    </xf>
    <xf numFmtId="165" fontId="5" fillId="6" borderId="32" xfId="0" applyNumberFormat="1" applyFont="1" applyFill="1" applyBorder="1" applyAlignment="1">
      <alignment horizontal="center" wrapText="1"/>
    </xf>
    <xf numFmtId="0" fontId="5" fillId="0" borderId="0" xfId="0" applyFont="1" applyFill="1" applyBorder="1" applyAlignment="1">
      <alignment horizontal="center" wrapText="1"/>
    </xf>
    <xf numFmtId="0" fontId="0" fillId="0" borderId="0" xfId="0" applyBorder="1"/>
    <xf numFmtId="0" fontId="7" fillId="2" borderId="6" xfId="0" applyFont="1" applyFill="1" applyBorder="1" applyAlignment="1">
      <alignment horizontal="center" vertical="center" wrapText="1"/>
    </xf>
    <xf numFmtId="0" fontId="3" fillId="0" borderId="0" xfId="0" applyFont="1"/>
    <xf numFmtId="0" fontId="5" fillId="2" borderId="7"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3" xfId="0" applyFont="1" applyFill="1" applyBorder="1" applyAlignment="1">
      <alignment vertical="center" wrapText="1"/>
    </xf>
    <xf numFmtId="0" fontId="3" fillId="0" borderId="33" xfId="0" applyFont="1" applyBorder="1"/>
    <xf numFmtId="0" fontId="5" fillId="7" borderId="29" xfId="0" applyFont="1" applyFill="1" applyBorder="1" applyAlignment="1">
      <alignment horizontal="center" wrapText="1"/>
    </xf>
    <xf numFmtId="165" fontId="5" fillId="7" borderId="29" xfId="0" applyNumberFormat="1" applyFont="1" applyFill="1" applyBorder="1" applyAlignment="1">
      <alignment horizontal="center" wrapText="1"/>
    </xf>
    <xf numFmtId="11" fontId="3" fillId="0" borderId="5" xfId="0" applyNumberFormat="1" applyFont="1" applyBorder="1"/>
    <xf numFmtId="11" fontId="3" fillId="0" borderId="3" xfId="0" applyNumberFormat="1" applyFont="1" applyBorder="1"/>
    <xf numFmtId="11" fontId="3" fillId="0" borderId="18" xfId="0" applyNumberFormat="1" applyFont="1" applyBorder="1"/>
    <xf numFmtId="11" fontId="3" fillId="0" borderId="14" xfId="0" applyNumberFormat="1" applyFont="1" applyBorder="1"/>
    <xf numFmtId="0" fontId="3" fillId="0" borderId="14" xfId="0" applyFont="1" applyBorder="1" applyProtection="1">
      <protection locked="0"/>
    </xf>
    <xf numFmtId="11" fontId="3" fillId="0" borderId="5" xfId="0" applyNumberFormat="1" applyFont="1" applyFill="1" applyBorder="1"/>
    <xf numFmtId="11" fontId="3" fillId="0" borderId="3" xfId="0" applyNumberFormat="1" applyFont="1" applyFill="1" applyBorder="1"/>
    <xf numFmtId="11" fontId="3" fillId="0" borderId="18" xfId="0" applyNumberFormat="1" applyFont="1" applyFill="1" applyBorder="1"/>
    <xf numFmtId="0" fontId="5" fillId="0" borderId="0" xfId="0" applyFont="1" applyAlignment="1">
      <alignment vertical="center"/>
    </xf>
    <xf numFmtId="0" fontId="3" fillId="0" borderId="0" xfId="0" applyFont="1" applyAlignment="1">
      <alignment vertical="center" wrapText="1"/>
    </xf>
    <xf numFmtId="0" fontId="3" fillId="0" borderId="3" xfId="0" applyFont="1" applyBorder="1" applyAlignment="1">
      <alignment vertical="center" wrapText="1"/>
    </xf>
    <xf numFmtId="0" fontId="8" fillId="8" borderId="0" xfId="0" applyFont="1" applyFill="1"/>
    <xf numFmtId="0" fontId="8" fillId="8" borderId="0" xfId="0" applyFont="1" applyFill="1" applyAlignment="1">
      <alignment wrapText="1"/>
    </xf>
    <xf numFmtId="0" fontId="3" fillId="8" borderId="0" xfId="0" applyFont="1" applyFill="1"/>
    <xf numFmtId="0" fontId="5" fillId="8" borderId="0" xfId="0" applyFont="1" applyFill="1"/>
    <xf numFmtId="0" fontId="5" fillId="8" borderId="0" xfId="0" applyFont="1" applyFill="1" applyAlignment="1">
      <alignment wrapText="1"/>
    </xf>
    <xf numFmtId="166" fontId="5" fillId="8" borderId="0" xfId="0" applyNumberFormat="1" applyFont="1" applyFill="1" applyAlignment="1">
      <alignment horizontal="left" wrapText="1"/>
    </xf>
    <xf numFmtId="49" fontId="7" fillId="8" borderId="0" xfId="0" applyNumberFormat="1" applyFont="1" applyFill="1"/>
    <xf numFmtId="0" fontId="3" fillId="3" borderId="8" xfId="0" applyFont="1" applyFill="1" applyBorder="1" applyAlignment="1" applyProtection="1">
      <alignment vertical="center"/>
      <protection locked="0"/>
    </xf>
    <xf numFmtId="0" fontId="3" fillId="0" borderId="0" xfId="0" applyFont="1" applyAlignment="1">
      <alignment horizontal="left"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vertical="center" wrapText="1"/>
    </xf>
    <xf numFmtId="0" fontId="4" fillId="4" borderId="11"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2" xfId="0" applyFont="1" applyFill="1" applyBorder="1" applyAlignment="1">
      <alignment horizontal="center" vertical="center" wrapText="1"/>
    </xf>
    <xf numFmtId="0" fontId="2" fillId="0" borderId="1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8" xfId="0" applyFont="1" applyBorder="1" applyAlignment="1">
      <alignment horizontal="center"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25" xfId="0" applyFont="1" applyBorder="1" applyAlignment="1">
      <alignment horizontal="center" vertical="center"/>
    </xf>
    <xf numFmtId="0" fontId="3" fillId="0" borderId="5"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1" xfId="0" applyFont="1" applyBorder="1" applyAlignment="1">
      <alignment horizontal="center"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5" xfId="0" applyFont="1" applyBorder="1" applyAlignment="1">
      <alignment horizontal="center" vertical="center" wrapText="1"/>
    </xf>
    <xf numFmtId="9" fontId="3" fillId="0" borderId="2" xfId="0" applyNumberFormat="1" applyFont="1" applyBorder="1" applyAlignment="1">
      <alignment horizontal="center" vertical="center" wrapText="1"/>
    </xf>
    <xf numFmtId="9" fontId="3" fillId="0" borderId="4" xfId="0" applyNumberFormat="1" applyFont="1" applyBorder="1" applyAlignment="1">
      <alignment horizontal="center" vertical="center" wrapText="1"/>
    </xf>
    <xf numFmtId="9" fontId="3" fillId="0" borderId="5" xfId="0" applyNumberFormat="1" applyFont="1" applyBorder="1" applyAlignment="1">
      <alignment horizontal="center" vertical="center" wrapText="1"/>
    </xf>
    <xf numFmtId="0" fontId="3" fillId="0" borderId="26" xfId="0" applyFont="1" applyBorder="1" applyAlignment="1">
      <alignment horizontal="center" vertical="center" wrapText="1"/>
    </xf>
    <xf numFmtId="9" fontId="3" fillId="0" borderId="4" xfId="0" applyNumberFormat="1"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9" fontId="3" fillId="0" borderId="2" xfId="0" applyNumberFormat="1" applyFont="1" applyBorder="1" applyAlignment="1">
      <alignment horizontal="center"/>
    </xf>
    <xf numFmtId="0" fontId="3" fillId="0" borderId="4" xfId="0" applyFont="1" applyBorder="1" applyAlignment="1">
      <alignment horizontal="center" wrapText="1"/>
    </xf>
    <xf numFmtId="0" fontId="3" fillId="0" borderId="5" xfId="0" applyFont="1" applyBorder="1" applyAlignment="1">
      <alignment horizontal="center" wrapText="1"/>
    </xf>
    <xf numFmtId="0" fontId="3" fillId="0" borderId="2" xfId="0" applyFont="1" applyBorder="1" applyAlignment="1">
      <alignment horizontal="center" wrapText="1"/>
    </xf>
    <xf numFmtId="0" fontId="3" fillId="0" borderId="25" xfId="0" applyFont="1" applyBorder="1" applyAlignment="1">
      <alignment horizontal="center"/>
    </xf>
    <xf numFmtId="0" fontId="3" fillId="0" borderId="25" xfId="0" applyFont="1" applyBorder="1" applyAlignment="1">
      <alignment horizontal="center" wrapText="1"/>
    </xf>
    <xf numFmtId="0" fontId="3" fillId="0" borderId="26" xfId="0" applyFont="1" applyBorder="1" applyAlignment="1">
      <alignment horizontal="center" vertical="center"/>
    </xf>
    <xf numFmtId="9" fontId="3" fillId="0" borderId="26" xfId="0" applyNumberFormat="1" applyFont="1" applyBorder="1" applyAlignment="1">
      <alignment horizontal="center"/>
    </xf>
    <xf numFmtId="0" fontId="3" fillId="0" borderId="26" xfId="0" applyFont="1" applyBorder="1" applyAlignment="1">
      <alignment horizontal="center" wrapText="1"/>
    </xf>
    <xf numFmtId="9" fontId="3" fillId="0" borderId="26" xfId="0" applyNumberFormat="1" applyFont="1" applyBorder="1" applyAlignment="1" applyProtection="1">
      <alignment horizontal="center"/>
      <protection locked="0"/>
    </xf>
    <xf numFmtId="0" fontId="3" fillId="0" borderId="4" xfId="0" applyFont="1" applyBorder="1" applyAlignment="1" applyProtection="1">
      <alignment horizontal="center"/>
      <protection locked="0"/>
    </xf>
    <xf numFmtId="0" fontId="3" fillId="0" borderId="5" xfId="0" applyFont="1" applyBorder="1" applyAlignment="1" applyProtection="1">
      <alignment horizontal="center"/>
      <protection locked="0"/>
    </xf>
    <xf numFmtId="9" fontId="3" fillId="0" borderId="2" xfId="0" applyNumberFormat="1" applyFont="1" applyBorder="1" applyAlignment="1" applyProtection="1">
      <alignment horizontal="center"/>
      <protection locked="0"/>
    </xf>
    <xf numFmtId="0" fontId="3" fillId="0" borderId="26" xfId="0" applyFont="1" applyBorder="1" applyAlignment="1" applyProtection="1">
      <alignment horizontal="center" wrapText="1"/>
      <protection locked="0"/>
    </xf>
    <xf numFmtId="0" fontId="3" fillId="0" borderId="4" xfId="0" applyFont="1" applyBorder="1" applyAlignment="1" applyProtection="1">
      <alignment horizontal="center" wrapText="1"/>
      <protection locked="0"/>
    </xf>
    <xf numFmtId="0" fontId="3" fillId="0" borderId="5" xfId="0" applyFont="1" applyBorder="1" applyAlignment="1" applyProtection="1">
      <alignment horizontal="center" wrapText="1"/>
      <protection locked="0"/>
    </xf>
    <xf numFmtId="0" fontId="3" fillId="0" borderId="2" xfId="0" applyFont="1" applyBorder="1" applyAlignment="1" applyProtection="1">
      <alignment horizontal="center" wrapText="1"/>
      <protection locked="0"/>
    </xf>
    <xf numFmtId="0" fontId="3" fillId="0" borderId="25" xfId="0" applyFont="1" applyBorder="1" applyAlignment="1" applyProtection="1">
      <alignment horizontal="center"/>
      <protection locked="0"/>
    </xf>
    <xf numFmtId="0" fontId="3" fillId="0" borderId="25" xfId="0" applyFont="1" applyBorder="1" applyAlignment="1" applyProtection="1">
      <alignment horizontal="center" wrapText="1"/>
      <protection locked="0"/>
    </xf>
  </cellXfs>
  <cellStyles count="1">
    <cellStyle name="Normal" xfId="0" builtinId="0"/>
  </cellStyles>
  <dxfs count="1">
    <dxf>
      <font>
        <b/>
        <i val="0"/>
        <color auto="1"/>
      </font>
      <fill>
        <patternFill patternType="none">
          <bgColor auto="1"/>
        </patternFill>
      </fill>
    </dxf>
  </dxfs>
  <tableStyles count="0" defaultTableStyle="TableStyleMedium2" defaultPivotStyle="PivotStyleLight16"/>
  <colors>
    <mruColors>
      <color rgb="FF92CD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2.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sharedStrings" Target="sharedStrings.xml"/><Relationship Id="rId35"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usepa.sharepoint.com/Users/CFiola/Desktop/PERC%20Risk%20Calc/PCE%20Exposure%20Data%20Summary_worki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sepa-my.sharepoint.com/CEB/ExistingChems/Work%20Plan%20Chemicals/PERC/Risk%20Evaluation/Engineering%20Assessment/Calculation%20Spreadsheets/PCE%20Exposure%20Data%20Summary_workin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usepa.sharepoint.com/CEB/ExistingChems/Work%20Plan%20Chemicals/PERC/Risk%20Evaluation/Engineering%20Assessment/Calculation%20Spreadsheets/PCE%20Exposure%20Data%20Summary_working.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usepa-my.sharepoint.com/personal/brinkerhoff_chris_epa_gov/Documents/Documents/DCM/TCE%20Risk%20Calculator%20V.13.4_6.1.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usepa-my.sharepoint.com/CEB/ExistingChems/Work%20Plan%20Chemicals/CCl4/Risk%20Evaluation/Engineering%20Assessment/Calculation%20Spreadsheets/CCl4%20ADC_LADC%20Exposure%20Calcs_2018.11.1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usepa.sharepoint.com/CEB/ExistingChems/Work%20Plan%20Chemicals/CCl4/Risk%20Evaluation/Engineering%20Assessment/Calculation%20Spreadsheets/CCl4%20ADC_LADC%20Exposure%20Calcs_2018.11.18.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usepa-my.sharepoint.com/CEB/ExistingChems/Work%20Plan%20Chemicals/CCl4/Risk%20Evaluation/Engineering%20Assessment/Calculation%20Spreadsheets/CCl4%20Exposure%20Data%20Summary_12_4_2018.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usepa.sharepoint.com/CEB/ExistingChems/Work%20Plan%20Chemicals/CCl4/Risk%20Evaluation/Engineering%20Assessment/Calculation%20Spreadsheets/CCl4%20Exposure%20Data%20Summary_12_4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
      <sheetName val="Summary"/>
      <sheetName val="Manufacture"/>
      <sheetName val="Intermediate"/>
      <sheetName val="Formulation"/>
      <sheetName val="Open-Top Degreasing"/>
      <sheetName val="Closed-Loop Degreasing"/>
      <sheetName val="Cold Cleaning"/>
      <sheetName val="Wipe Cleaning"/>
      <sheetName val="Degreasing (unspecified)"/>
      <sheetName val="Aerosol Degreasing"/>
      <sheetName val="Dry Cleaning"/>
      <sheetName val="Adhesive-Coatings"/>
      <sheetName val="Chemical Maskant"/>
      <sheetName val="MWF"/>
      <sheetName val="Other Spot Cleaning"/>
      <sheetName val="Printing"/>
      <sheetName val="Photocopying"/>
      <sheetName val="Photographic Film"/>
      <sheetName val="Misc. Cleaning"/>
      <sheetName val="Consta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3">
          <cell r="C3">
            <v>8</v>
          </cell>
        </row>
        <row r="6">
          <cell r="C6">
            <v>250</v>
          </cell>
        </row>
        <row r="7">
          <cell r="C7">
            <v>40</v>
          </cell>
        </row>
        <row r="8">
          <cell r="C8">
            <v>31</v>
          </cell>
        </row>
        <row r="10">
          <cell r="C10">
            <v>350400</v>
          </cell>
        </row>
        <row r="11">
          <cell r="C11">
            <v>271560</v>
          </cell>
        </row>
        <row r="16">
          <cell r="C16">
            <v>8</v>
          </cell>
        </row>
        <row r="17">
          <cell r="C17">
            <v>8</v>
          </cell>
        </row>
        <row r="18">
          <cell r="C18">
            <v>12</v>
          </cell>
        </row>
        <row r="19">
          <cell r="C19">
            <v>293</v>
          </cell>
        </row>
        <row r="20">
          <cell r="C20">
            <v>258</v>
          </cell>
        </row>
        <row r="21">
          <cell r="C21">
            <v>40</v>
          </cell>
        </row>
        <row r="22">
          <cell r="C22">
            <v>31</v>
          </cell>
        </row>
        <row r="24">
          <cell r="C24">
            <v>350400</v>
          </cell>
        </row>
        <row r="25">
          <cell r="C25">
            <v>271560</v>
          </cell>
        </row>
        <row r="26">
          <cell r="C26">
            <v>683280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
      <sheetName val="Summary"/>
      <sheetName val="Manufacture"/>
      <sheetName val="Formulation"/>
      <sheetName val="Open-Top Degreasing"/>
      <sheetName val="Closed-Loop Degreasing"/>
      <sheetName val="Cold Cleaning"/>
      <sheetName val="Degreasing (unspecified)"/>
      <sheetName val="Aerosol Degreasing"/>
      <sheetName val="Dry Cleaning"/>
      <sheetName val="Adhesive-Coatings"/>
      <sheetName val="Chemical Maskant"/>
      <sheetName val="MWF"/>
      <sheetName val="Wipe Cleaning"/>
      <sheetName val="Other Spot Cleaning"/>
      <sheetName val="Printing"/>
      <sheetName val="Photocopying"/>
      <sheetName val="Photographic Film"/>
      <sheetName val="Misc. Cleaning"/>
      <sheetName val="Constants"/>
      <sheetName val="Intermediate"/>
      <sheetName val="Other Cleaning"/>
      <sheetName val="Sources"/>
      <sheetName val="Version"/>
    </sheetNames>
    <sheetDataSet>
      <sheetData sheetId="0" refreshError="1"/>
      <sheetData sheetId="1" refreshError="1"/>
      <sheetData sheetId="2" refreshError="1"/>
      <sheetData sheetId="3" refreshError="1"/>
      <sheetData sheetId="4"/>
      <sheetData sheetId="5"/>
      <sheetData sheetId="6"/>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sheetData sheetId="18" refreshError="1"/>
      <sheetData sheetId="19">
        <row r="3">
          <cell r="C3">
            <v>8</v>
          </cell>
        </row>
        <row r="4">
          <cell r="C4">
            <v>8</v>
          </cell>
        </row>
        <row r="5">
          <cell r="C5">
            <v>8</v>
          </cell>
        </row>
        <row r="10">
          <cell r="C10">
            <v>350400</v>
          </cell>
        </row>
      </sheetData>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
      <sheetName val="Summary"/>
      <sheetName val="Manufacture"/>
      <sheetName val="Formulation"/>
      <sheetName val="Open-Top Degreasing"/>
      <sheetName val="Closed-Loop Degreasing"/>
      <sheetName val="Cold Cleaning"/>
      <sheetName val="Degreasing (unspecified)"/>
      <sheetName val="Aerosol Degreasing"/>
      <sheetName val="Dry Cleaning"/>
      <sheetName val="Adhesive-Coatings"/>
      <sheetName val="Chemical Maskant"/>
      <sheetName val="MWF"/>
      <sheetName val="Wipe Cleaning"/>
      <sheetName val="Other Spot Cleaning"/>
      <sheetName val="Printing"/>
      <sheetName val="Photocopying"/>
      <sheetName val="Photographic Film"/>
      <sheetName val="Misc. Cleaning"/>
      <sheetName val="Constants"/>
      <sheetName val="Intermediate"/>
      <sheetName val="Other Cleaning"/>
      <sheetName val="Sources"/>
      <sheetName val="Version"/>
    </sheetNames>
    <sheetDataSet>
      <sheetData sheetId="0" refreshError="1"/>
      <sheetData sheetId="1" refreshError="1"/>
      <sheetData sheetId="2" refreshError="1"/>
      <sheetData sheetId="3" refreshError="1"/>
      <sheetData sheetId="4"/>
      <sheetData sheetId="5"/>
      <sheetData sheetId="6"/>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sheetData sheetId="18" refreshError="1"/>
      <sheetData sheetId="19">
        <row r="3">
          <cell r="C3">
            <v>8</v>
          </cell>
        </row>
        <row r="4">
          <cell r="C4">
            <v>8</v>
          </cell>
        </row>
        <row r="5">
          <cell r="C5">
            <v>8</v>
          </cell>
        </row>
        <row r="10">
          <cell r="C10">
            <v>350400</v>
          </cell>
        </row>
      </sheetData>
      <sheetData sheetId="20" refreshError="1"/>
      <sheetData sheetId="21" refreshError="1"/>
      <sheetData sheetId="22" refreshError="1"/>
      <sheetData sheetId="2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RR"/>
      <sheetName val="Health Data"/>
      <sheetName val="Dermal Crosswalk"/>
      <sheetName val="Dermal Exposure"/>
      <sheetName val="Inhalation Exposure"/>
      <sheetName val="List Values"/>
      <sheetName val="Exposure Factors"/>
    </sheetNames>
    <sheetDataSet>
      <sheetData sheetId="0" refreshError="1"/>
      <sheetData sheetId="1">
        <row r="79">
          <cell r="R79" t="str">
            <v>Dermal Cancer Risk Estimates</v>
          </cell>
        </row>
      </sheetData>
      <sheetData sheetId="2" refreshError="1"/>
      <sheetData sheetId="3" refreshError="1"/>
      <sheetData sheetId="4" refreshError="1"/>
      <sheetData sheetId="5" refreshError="1"/>
      <sheetData sheetId="6">
        <row r="19">
          <cell r="H19">
            <v>31</v>
          </cell>
        </row>
        <row r="20">
          <cell r="H20">
            <v>40</v>
          </cell>
        </row>
        <row r="21">
          <cell r="H21">
            <v>78</v>
          </cell>
        </row>
      </sheetData>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QC"/>
      <sheetName val="Constants"/>
      <sheetName val="1 - MFG"/>
      <sheetName val="Model"/>
      <sheetName val="NA"/>
      <sheetName val="Data comparison"/>
    </sheetNames>
    <sheetDataSet>
      <sheetData sheetId="0"/>
      <sheetData sheetId="1"/>
      <sheetData sheetId="2">
        <row r="4">
          <cell r="B4">
            <v>24.45</v>
          </cell>
        </row>
      </sheetData>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QC"/>
      <sheetName val="Constants"/>
      <sheetName val="1 - MFG"/>
      <sheetName val="Model"/>
      <sheetName val="NA"/>
      <sheetName val="Data comparison"/>
    </sheetNames>
    <sheetDataSet>
      <sheetData sheetId="0"/>
      <sheetData sheetId="1"/>
      <sheetData sheetId="2">
        <row r="4">
          <cell r="B4">
            <v>24.45</v>
          </cell>
        </row>
      </sheetData>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
      <sheetName val="Summary"/>
      <sheetName val="Constants"/>
      <sheetName val="Manufacture"/>
      <sheetName val="Specialty Uses - Aerospace"/>
      <sheetName val="Intermediate_Processing"/>
      <sheetName val="Reactant"/>
    </sheetNames>
    <sheetDataSet>
      <sheetData sheetId="0" refreshError="1"/>
      <sheetData sheetId="1" refreshError="1"/>
      <sheetData sheetId="2" refreshError="1">
        <row r="3">
          <cell r="B3">
            <v>153.82</v>
          </cell>
        </row>
      </sheetData>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
      <sheetName val="Summary"/>
      <sheetName val="Constants"/>
      <sheetName val="Manufacture"/>
      <sheetName val="Specialty Uses - Aerospace"/>
      <sheetName val="Intermediate_Processing"/>
      <sheetName val="Reactant"/>
    </sheetNames>
    <sheetDataSet>
      <sheetData sheetId="0" refreshError="1"/>
      <sheetData sheetId="1" refreshError="1"/>
      <sheetData sheetId="2" refreshError="1">
        <row r="3">
          <cell r="B3">
            <v>153.82</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0A894-7D3E-4D2D-8174-650D632BC9AA}">
  <dimension ref="B2:C8"/>
  <sheetViews>
    <sheetView tabSelected="1" workbookViewId="0">
      <selection activeCell="E23" sqref="E23"/>
    </sheetView>
  </sheetViews>
  <sheetFormatPr defaultColWidth="8.85546875" defaultRowHeight="15" x14ac:dyDescent="0.25"/>
  <cols>
    <col min="1" max="1" width="4" style="56" customWidth="1"/>
    <col min="2" max="2" width="18.140625" style="56" customWidth="1"/>
    <col min="3" max="3" width="8.85546875" style="56"/>
    <col min="4" max="4" width="41.85546875" style="56" customWidth="1"/>
    <col min="5" max="16384" width="8.85546875" style="56"/>
  </cols>
  <sheetData>
    <row r="2" spans="2:3" ht="20.25" x14ac:dyDescent="0.3">
      <c r="B2" s="54" t="s">
        <v>108</v>
      </c>
      <c r="C2" s="55"/>
    </row>
    <row r="3" spans="2:3" x14ac:dyDescent="0.25">
      <c r="B3" s="57"/>
      <c r="C3" s="58"/>
    </row>
    <row r="4" spans="2:3" x14ac:dyDescent="0.25">
      <c r="B4" s="57" t="s">
        <v>109</v>
      </c>
      <c r="C4" s="58"/>
    </row>
    <row r="5" spans="2:3" x14ac:dyDescent="0.25">
      <c r="B5" s="57" t="s">
        <v>110</v>
      </c>
      <c r="C5" s="58"/>
    </row>
    <row r="6" spans="2:3" x14ac:dyDescent="0.25">
      <c r="B6" s="57"/>
      <c r="C6" s="58"/>
    </row>
    <row r="7" spans="2:3" x14ac:dyDescent="0.25">
      <c r="B7" s="57"/>
      <c r="C7" s="58"/>
    </row>
    <row r="8" spans="2:3" x14ac:dyDescent="0.25">
      <c r="B8" s="60" t="s">
        <v>107</v>
      </c>
      <c r="C8" s="59"/>
    </row>
  </sheetData>
  <sheetProtection algorithmName="SHA-512" hashValue="ROqj6gKCfrfK4c+fs+p08najZ1rGLqItOZijZQ/LcX8zDS2T6Grf6PujU9R5M65B+I5RW1Ifge9E+UEwR4rGjA==" saltValue="AHS5NziOpaQoz60OMWbpNg=="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FEBBB-FAD6-4593-91DA-049E194D8D6A}">
  <dimension ref="A1:F10"/>
  <sheetViews>
    <sheetView workbookViewId="0">
      <selection activeCell="A18" sqref="A18"/>
    </sheetView>
  </sheetViews>
  <sheetFormatPr defaultRowHeight="15" x14ac:dyDescent="0.25"/>
  <cols>
    <col min="1" max="1" width="13.28515625" bestFit="1" customWidth="1"/>
    <col min="2" max="2" width="11.42578125" bestFit="1" customWidth="1"/>
    <col min="5" max="5" width="18.28515625" bestFit="1" customWidth="1"/>
    <col min="6" max="6" width="13.7109375" customWidth="1"/>
  </cols>
  <sheetData>
    <row r="1" spans="1:6" ht="44.25" thickBot="1" x14ac:dyDescent="0.3">
      <c r="A1" s="41" t="s">
        <v>102</v>
      </c>
      <c r="B1" s="41" t="s">
        <v>103</v>
      </c>
      <c r="C1" s="41" t="s">
        <v>15</v>
      </c>
      <c r="D1" s="41" t="s">
        <v>16</v>
      </c>
      <c r="E1" s="41" t="s">
        <v>50</v>
      </c>
      <c r="F1" s="42" t="s">
        <v>104</v>
      </c>
    </row>
    <row r="2" spans="1:6" ht="15.75" thickTop="1" x14ac:dyDescent="0.25">
      <c r="A2" s="102" t="s">
        <v>5</v>
      </c>
      <c r="B2" s="102" t="s">
        <v>106</v>
      </c>
      <c r="C2" s="103">
        <v>0.95</v>
      </c>
      <c r="D2" s="104" t="s">
        <v>14</v>
      </c>
      <c r="E2" s="15" t="s">
        <v>29</v>
      </c>
      <c r="F2" s="43">
        <v>3.3912808761220834</v>
      </c>
    </row>
    <row r="3" spans="1:6" x14ac:dyDescent="0.25">
      <c r="A3" s="79"/>
      <c r="B3" s="79"/>
      <c r="C3" s="94"/>
      <c r="D3" s="97"/>
      <c r="E3" s="3" t="s">
        <v>30</v>
      </c>
      <c r="F3" s="44">
        <v>3.1734739329608943</v>
      </c>
    </row>
    <row r="4" spans="1:6" x14ac:dyDescent="0.25">
      <c r="A4" s="79"/>
      <c r="B4" s="79"/>
      <c r="C4" s="95"/>
      <c r="D4" s="98"/>
      <c r="E4" s="3" t="s">
        <v>31</v>
      </c>
      <c r="F4" s="44">
        <v>3.4701961690140846</v>
      </c>
    </row>
    <row r="5" spans="1:6" x14ac:dyDescent="0.25">
      <c r="A5" s="79"/>
      <c r="B5" s="79"/>
      <c r="C5" s="96">
        <v>0.5</v>
      </c>
      <c r="D5" s="99" t="s">
        <v>14</v>
      </c>
      <c r="E5" s="3" t="s">
        <v>29</v>
      </c>
      <c r="F5" s="44">
        <v>0.48446869658886899</v>
      </c>
    </row>
    <row r="6" spans="1:6" x14ac:dyDescent="0.25">
      <c r="A6" s="79"/>
      <c r="B6" s="79"/>
      <c r="C6" s="94"/>
      <c r="D6" s="97"/>
      <c r="E6" s="3" t="s">
        <v>30</v>
      </c>
      <c r="F6" s="44">
        <v>0.45335341899441345</v>
      </c>
    </row>
    <row r="7" spans="1:6" x14ac:dyDescent="0.25">
      <c r="A7" s="79"/>
      <c r="B7" s="79"/>
      <c r="C7" s="95"/>
      <c r="D7" s="98"/>
      <c r="E7" s="3" t="s">
        <v>31</v>
      </c>
      <c r="F7" s="44">
        <v>0.49574230985915496</v>
      </c>
    </row>
    <row r="8" spans="1:6" x14ac:dyDescent="0.25">
      <c r="A8" s="79"/>
      <c r="B8" s="79"/>
      <c r="C8" s="96">
        <v>0.1</v>
      </c>
      <c r="D8" s="99" t="s">
        <v>14</v>
      </c>
      <c r="E8" s="3" t="s">
        <v>29</v>
      </c>
      <c r="F8" s="44">
        <v>4.037239138240576E-2</v>
      </c>
    </row>
    <row r="9" spans="1:6" x14ac:dyDescent="0.25">
      <c r="A9" s="79"/>
      <c r="B9" s="79"/>
      <c r="C9" s="94"/>
      <c r="D9" s="97"/>
      <c r="E9" s="3" t="s">
        <v>30</v>
      </c>
      <c r="F9" s="44">
        <v>3.7779451582867787E-2</v>
      </c>
    </row>
    <row r="10" spans="1:6" ht="15.75" thickBot="1" x14ac:dyDescent="0.3">
      <c r="A10" s="80"/>
      <c r="B10" s="80"/>
      <c r="C10" s="100"/>
      <c r="D10" s="101"/>
      <c r="E10" s="4" t="s">
        <v>31</v>
      </c>
      <c r="F10" s="45">
        <v>4.1311859154929582E-2</v>
      </c>
    </row>
  </sheetData>
  <sheetProtection algorithmName="SHA-512" hashValue="FimEXnh9fKNTTM5m6QQ+pI44XbWf7z70MhEb31xw2vqqIgH13Lvl2zxOpDkihcQN90bkXGhroqYjtDJftQArCQ==" saltValue="0KTtYmQNuzXeFyqnLYQYqA==" spinCount="100000" sheet="1" objects="1" scenarios="1"/>
  <mergeCells count="8">
    <mergeCell ref="A2:A10"/>
    <mergeCell ref="B2:B10"/>
    <mergeCell ref="C2:C4"/>
    <mergeCell ref="D2:D4"/>
    <mergeCell ref="C5:C7"/>
    <mergeCell ref="D5:D7"/>
    <mergeCell ref="C8:C10"/>
    <mergeCell ref="D8:D10"/>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F5035-D3F7-417B-8409-BAF9BEF34CA8}">
  <dimension ref="A1:F19"/>
  <sheetViews>
    <sheetView workbookViewId="0">
      <selection activeCell="D26" sqref="D26"/>
    </sheetView>
  </sheetViews>
  <sheetFormatPr defaultRowHeight="15" x14ac:dyDescent="0.25"/>
  <cols>
    <col min="1" max="1" width="15.5703125" bestFit="1" customWidth="1"/>
    <col min="2" max="2" width="11.42578125" bestFit="1" customWidth="1"/>
    <col min="5" max="5" width="18.28515625" bestFit="1" customWidth="1"/>
    <col min="6" max="6" width="15.140625" customWidth="1"/>
  </cols>
  <sheetData>
    <row r="1" spans="1:6" ht="44.25" thickBot="1" x14ac:dyDescent="0.3">
      <c r="A1" s="41" t="s">
        <v>102</v>
      </c>
      <c r="B1" s="41" t="s">
        <v>103</v>
      </c>
      <c r="C1" s="41" t="s">
        <v>15</v>
      </c>
      <c r="D1" s="41" t="s">
        <v>16</v>
      </c>
      <c r="E1" s="41" t="s">
        <v>50</v>
      </c>
      <c r="F1" s="42" t="s">
        <v>104</v>
      </c>
    </row>
    <row r="2" spans="1:6" ht="15.75" thickTop="1" x14ac:dyDescent="0.25">
      <c r="A2" s="102" t="s">
        <v>6</v>
      </c>
      <c r="B2" s="102" t="s">
        <v>106</v>
      </c>
      <c r="C2" s="103">
        <v>0.95</v>
      </c>
      <c r="D2" s="104" t="s">
        <v>54</v>
      </c>
      <c r="E2" s="2" t="s">
        <v>29</v>
      </c>
      <c r="F2" s="46">
        <v>25.103116696588874</v>
      </c>
    </row>
    <row r="3" spans="1:6" x14ac:dyDescent="0.25">
      <c r="A3" s="79"/>
      <c r="B3" s="79"/>
      <c r="C3" s="94"/>
      <c r="D3" s="97"/>
      <c r="E3" s="3" t="s">
        <v>30</v>
      </c>
      <c r="F3" s="44">
        <v>23.490854748603354</v>
      </c>
    </row>
    <row r="4" spans="1:6" x14ac:dyDescent="0.25">
      <c r="A4" s="79"/>
      <c r="B4" s="79"/>
      <c r="C4" s="95"/>
      <c r="D4" s="98"/>
      <c r="E4" s="3" t="s">
        <v>31</v>
      </c>
      <c r="F4" s="44">
        <v>25.687267605633799</v>
      </c>
    </row>
    <row r="5" spans="1:6" x14ac:dyDescent="0.25">
      <c r="A5" s="79"/>
      <c r="B5" s="79"/>
      <c r="C5" s="96">
        <v>0.95</v>
      </c>
      <c r="D5" s="99" t="s">
        <v>51</v>
      </c>
      <c r="E5" s="3" t="s">
        <v>29</v>
      </c>
      <c r="F5" s="44">
        <v>43.930454219030523</v>
      </c>
    </row>
    <row r="6" spans="1:6" x14ac:dyDescent="0.25">
      <c r="A6" s="79"/>
      <c r="B6" s="79"/>
      <c r="C6" s="94"/>
      <c r="D6" s="97"/>
      <c r="E6" s="3" t="s">
        <v>30</v>
      </c>
      <c r="F6" s="44">
        <v>41.108995810055859</v>
      </c>
    </row>
    <row r="7" spans="1:6" x14ac:dyDescent="0.25">
      <c r="A7" s="79"/>
      <c r="B7" s="79"/>
      <c r="C7" s="95"/>
      <c r="D7" s="98"/>
      <c r="E7" s="3" t="s">
        <v>31</v>
      </c>
      <c r="F7" s="44">
        <v>44.952718309859151</v>
      </c>
    </row>
    <row r="8" spans="1:6" x14ac:dyDescent="0.25">
      <c r="A8" s="79"/>
      <c r="B8" s="79"/>
      <c r="C8" s="96">
        <v>0.5</v>
      </c>
      <c r="D8" s="99" t="s">
        <v>54</v>
      </c>
      <c r="E8" s="3" t="s">
        <v>29</v>
      </c>
      <c r="F8" s="44">
        <v>3.1378895870736092</v>
      </c>
    </row>
    <row r="9" spans="1:6" x14ac:dyDescent="0.25">
      <c r="A9" s="79"/>
      <c r="B9" s="79"/>
      <c r="C9" s="94"/>
      <c r="D9" s="97"/>
      <c r="E9" s="3" t="s">
        <v>30</v>
      </c>
      <c r="F9" s="44">
        <v>2.9363568435754193</v>
      </c>
    </row>
    <row r="10" spans="1:6" x14ac:dyDescent="0.25">
      <c r="A10" s="79"/>
      <c r="B10" s="79"/>
      <c r="C10" s="95"/>
      <c r="D10" s="98"/>
      <c r="E10" s="3" t="s">
        <v>31</v>
      </c>
      <c r="F10" s="44">
        <v>3.2109084507042249</v>
      </c>
    </row>
    <row r="11" spans="1:6" x14ac:dyDescent="0.25">
      <c r="A11" s="79"/>
      <c r="B11" s="79"/>
      <c r="C11" s="96">
        <v>0.5</v>
      </c>
      <c r="D11" s="99" t="s">
        <v>51</v>
      </c>
      <c r="E11" s="3" t="s">
        <v>29</v>
      </c>
      <c r="F11" s="44">
        <v>5.4913067773788153</v>
      </c>
    </row>
    <row r="12" spans="1:6" x14ac:dyDescent="0.25">
      <c r="A12" s="79"/>
      <c r="B12" s="79"/>
      <c r="C12" s="94"/>
      <c r="D12" s="97"/>
      <c r="E12" s="3" t="s">
        <v>30</v>
      </c>
      <c r="F12" s="44">
        <v>5.1386244762569824</v>
      </c>
    </row>
    <row r="13" spans="1:6" x14ac:dyDescent="0.25">
      <c r="A13" s="79"/>
      <c r="B13" s="79"/>
      <c r="C13" s="95"/>
      <c r="D13" s="98"/>
      <c r="E13" s="3" t="s">
        <v>31</v>
      </c>
      <c r="F13" s="44">
        <v>5.6190897887323938</v>
      </c>
    </row>
    <row r="14" spans="1:6" x14ac:dyDescent="0.25">
      <c r="A14" s="79"/>
      <c r="B14" s="79"/>
      <c r="C14" s="96">
        <v>0.1</v>
      </c>
      <c r="D14" s="99" t="s">
        <v>54</v>
      </c>
      <c r="E14" s="3" t="s">
        <v>29</v>
      </c>
      <c r="F14" s="44">
        <v>0.41838527827648125</v>
      </c>
    </row>
    <row r="15" spans="1:6" x14ac:dyDescent="0.25">
      <c r="A15" s="79"/>
      <c r="B15" s="79"/>
      <c r="C15" s="94"/>
      <c r="D15" s="97"/>
      <c r="E15" s="3" t="s">
        <v>30</v>
      </c>
      <c r="F15" s="44">
        <v>0.39151424581005589</v>
      </c>
    </row>
    <row r="16" spans="1:6" x14ac:dyDescent="0.25">
      <c r="A16" s="79"/>
      <c r="B16" s="79"/>
      <c r="C16" s="95"/>
      <c r="D16" s="98"/>
      <c r="E16" s="3" t="s">
        <v>31</v>
      </c>
      <c r="F16" s="44">
        <v>0.42812112676056341</v>
      </c>
    </row>
    <row r="17" spans="1:6" x14ac:dyDescent="0.25">
      <c r="A17" s="79"/>
      <c r="B17" s="79"/>
      <c r="C17" s="96">
        <v>0.1</v>
      </c>
      <c r="D17" s="99" t="s">
        <v>51</v>
      </c>
      <c r="E17" s="3" t="s">
        <v>29</v>
      </c>
      <c r="F17" s="44">
        <v>0.7321742369838421</v>
      </c>
    </row>
    <row r="18" spans="1:6" x14ac:dyDescent="0.25">
      <c r="A18" s="79"/>
      <c r="B18" s="79"/>
      <c r="C18" s="94"/>
      <c r="D18" s="97"/>
      <c r="E18" s="3" t="s">
        <v>30</v>
      </c>
      <c r="F18" s="44">
        <v>0.68514993016759773</v>
      </c>
    </row>
    <row r="19" spans="1:6" ht="15.75" thickBot="1" x14ac:dyDescent="0.3">
      <c r="A19" s="80"/>
      <c r="B19" s="80"/>
      <c r="C19" s="100"/>
      <c r="D19" s="101"/>
      <c r="E19" s="4" t="s">
        <v>31</v>
      </c>
      <c r="F19" s="45">
        <v>0.74921197183098587</v>
      </c>
    </row>
  </sheetData>
  <sheetProtection algorithmName="SHA-512" hashValue="12R9bzeIte9Tu7ZYPBV3x5zjUYGxM9pekCpZ0MtSUGKWv8q4M+rcF3ovDMTjyEeR3p6DcofxdxgrsnWu9ej/iA==" saltValue="uC3uBJNxCa9sTjUdSvhzjw==" spinCount="100000" sheet="1" objects="1" scenarios="1"/>
  <mergeCells count="14">
    <mergeCell ref="A2:A19"/>
    <mergeCell ref="B2:B19"/>
    <mergeCell ref="C2:C4"/>
    <mergeCell ref="C11:C13"/>
    <mergeCell ref="D2:D4"/>
    <mergeCell ref="C5:C7"/>
    <mergeCell ref="D5:D7"/>
    <mergeCell ref="C8:C10"/>
    <mergeCell ref="D8:D10"/>
    <mergeCell ref="D11:D13"/>
    <mergeCell ref="C14:C16"/>
    <mergeCell ref="D14:D16"/>
    <mergeCell ref="C17:C19"/>
    <mergeCell ref="D17:D1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BDBA3-B9EE-4E2C-8F4F-7620A2BF9D1C}">
  <dimension ref="A1:F28"/>
  <sheetViews>
    <sheetView workbookViewId="0">
      <selection activeCell="D31" sqref="D31"/>
    </sheetView>
  </sheetViews>
  <sheetFormatPr defaultRowHeight="15" x14ac:dyDescent="0.25"/>
  <cols>
    <col min="1" max="1" width="17.5703125" bestFit="1" customWidth="1"/>
    <col min="2" max="2" width="11.42578125" bestFit="1" customWidth="1"/>
    <col min="5" max="5" width="18.28515625" bestFit="1" customWidth="1"/>
    <col min="6" max="6" width="12.140625" customWidth="1"/>
  </cols>
  <sheetData>
    <row r="1" spans="1:6" ht="44.25" thickBot="1" x14ac:dyDescent="0.3">
      <c r="A1" s="41" t="s">
        <v>102</v>
      </c>
      <c r="B1" s="41" t="s">
        <v>103</v>
      </c>
      <c r="C1" s="41" t="s">
        <v>15</v>
      </c>
      <c r="D1" s="41" t="s">
        <v>16</v>
      </c>
      <c r="E1" s="41" t="s">
        <v>50</v>
      </c>
      <c r="F1" s="42" t="s">
        <v>104</v>
      </c>
    </row>
    <row r="2" spans="1:6" ht="15.75" thickTop="1" x14ac:dyDescent="0.25">
      <c r="A2" s="102" t="s">
        <v>7</v>
      </c>
      <c r="B2" s="102" t="s">
        <v>106</v>
      </c>
      <c r="C2" s="103">
        <v>0.95</v>
      </c>
      <c r="D2" s="104" t="s">
        <v>54</v>
      </c>
      <c r="E2" s="2" t="s">
        <v>29</v>
      </c>
      <c r="F2" s="46">
        <v>4.54591696588869</v>
      </c>
    </row>
    <row r="3" spans="1:6" x14ac:dyDescent="0.25">
      <c r="A3" s="79"/>
      <c r="B3" s="79"/>
      <c r="C3" s="94"/>
      <c r="D3" s="97"/>
      <c r="E3" s="3" t="s">
        <v>30</v>
      </c>
      <c r="F3" s="44">
        <v>4.2539528631284913</v>
      </c>
    </row>
    <row r="4" spans="1:6" x14ac:dyDescent="0.25">
      <c r="A4" s="79"/>
      <c r="B4" s="79"/>
      <c r="C4" s="95"/>
      <c r="D4" s="98"/>
      <c r="E4" s="3" t="s">
        <v>31</v>
      </c>
      <c r="F4" s="44">
        <v>4.6517007042253518</v>
      </c>
    </row>
    <row r="5" spans="1:6" x14ac:dyDescent="0.25">
      <c r="A5" s="79"/>
      <c r="B5" s="79"/>
      <c r="C5" s="96">
        <v>0.95</v>
      </c>
      <c r="D5" s="99" t="s">
        <v>53</v>
      </c>
      <c r="E5" s="3" t="s">
        <v>29</v>
      </c>
      <c r="F5" s="44">
        <v>10.228313173249553</v>
      </c>
    </row>
    <row r="6" spans="1:6" x14ac:dyDescent="0.25">
      <c r="A6" s="79"/>
      <c r="B6" s="79"/>
      <c r="C6" s="94"/>
      <c r="D6" s="97"/>
      <c r="E6" s="3" t="s">
        <v>30</v>
      </c>
      <c r="F6" s="44">
        <v>9.571393942039105</v>
      </c>
    </row>
    <row r="7" spans="1:6" x14ac:dyDescent="0.25">
      <c r="A7" s="79"/>
      <c r="B7" s="79"/>
      <c r="C7" s="95"/>
      <c r="D7" s="98"/>
      <c r="E7" s="3" t="s">
        <v>31</v>
      </c>
      <c r="F7" s="44">
        <v>10.466326584507042</v>
      </c>
    </row>
    <row r="8" spans="1:6" x14ac:dyDescent="0.25">
      <c r="A8" s="79"/>
      <c r="B8" s="79"/>
      <c r="C8" s="96">
        <v>0.95</v>
      </c>
      <c r="D8" s="99" t="s">
        <v>51</v>
      </c>
      <c r="E8" s="3" t="s">
        <v>29</v>
      </c>
      <c r="F8" s="44">
        <v>15.910709380610415</v>
      </c>
    </row>
    <row r="9" spans="1:6" x14ac:dyDescent="0.25">
      <c r="A9" s="79"/>
      <c r="B9" s="79"/>
      <c r="C9" s="94"/>
      <c r="D9" s="97"/>
      <c r="E9" s="3" t="s">
        <v>30</v>
      </c>
      <c r="F9" s="44">
        <v>14.88883502094972</v>
      </c>
    </row>
    <row r="10" spans="1:6" x14ac:dyDescent="0.25">
      <c r="A10" s="79"/>
      <c r="B10" s="79"/>
      <c r="C10" s="95"/>
      <c r="D10" s="98"/>
      <c r="E10" s="3" t="s">
        <v>31</v>
      </c>
      <c r="F10" s="44">
        <v>16.280952464788733</v>
      </c>
    </row>
    <row r="11" spans="1:6" x14ac:dyDescent="0.25">
      <c r="A11" s="79"/>
      <c r="B11" s="79"/>
      <c r="C11" s="96">
        <v>0.5</v>
      </c>
      <c r="D11" s="99" t="s">
        <v>54</v>
      </c>
      <c r="E11" s="3" t="s">
        <v>29</v>
      </c>
      <c r="F11" s="44">
        <v>0.7071426391382406</v>
      </c>
    </row>
    <row r="12" spans="1:6" x14ac:dyDescent="0.25">
      <c r="A12" s="79"/>
      <c r="B12" s="79"/>
      <c r="C12" s="94"/>
      <c r="D12" s="97"/>
      <c r="E12" s="3" t="s">
        <v>30</v>
      </c>
      <c r="F12" s="44">
        <v>0.66172600093109868</v>
      </c>
    </row>
    <row r="13" spans="1:6" x14ac:dyDescent="0.25">
      <c r="A13" s="79"/>
      <c r="B13" s="79"/>
      <c r="C13" s="95"/>
      <c r="D13" s="98"/>
      <c r="E13" s="3" t="s">
        <v>31</v>
      </c>
      <c r="F13" s="44">
        <v>0.72359788732394348</v>
      </c>
    </row>
    <row r="14" spans="1:6" x14ac:dyDescent="0.25">
      <c r="A14" s="79"/>
      <c r="B14" s="79"/>
      <c r="C14" s="96">
        <v>0.5</v>
      </c>
      <c r="D14" s="99" t="s">
        <v>53</v>
      </c>
      <c r="E14" s="3" t="s">
        <v>29</v>
      </c>
      <c r="F14" s="44">
        <v>1.5910709380610413</v>
      </c>
    </row>
    <row r="15" spans="1:6" x14ac:dyDescent="0.25">
      <c r="A15" s="79"/>
      <c r="B15" s="79"/>
      <c r="C15" s="94"/>
      <c r="D15" s="97"/>
      <c r="E15" s="3" t="s">
        <v>30</v>
      </c>
      <c r="F15" s="44">
        <v>1.488883502094972</v>
      </c>
    </row>
    <row r="16" spans="1:6" x14ac:dyDescent="0.25">
      <c r="A16" s="79"/>
      <c r="B16" s="79"/>
      <c r="C16" s="95"/>
      <c r="D16" s="98"/>
      <c r="E16" s="3" t="s">
        <v>31</v>
      </c>
      <c r="F16" s="44">
        <v>1.6280952464788732</v>
      </c>
    </row>
    <row r="17" spans="1:6" x14ac:dyDescent="0.25">
      <c r="A17" s="79"/>
      <c r="B17" s="79"/>
      <c r="C17" s="96">
        <v>0.5</v>
      </c>
      <c r="D17" s="99" t="s">
        <v>51</v>
      </c>
      <c r="E17" s="3" t="s">
        <v>29</v>
      </c>
      <c r="F17" s="44">
        <v>2.4749992369838423</v>
      </c>
    </row>
    <row r="18" spans="1:6" x14ac:dyDescent="0.25">
      <c r="A18" s="79"/>
      <c r="B18" s="79"/>
      <c r="C18" s="94"/>
      <c r="D18" s="97"/>
      <c r="E18" s="3" t="s">
        <v>30</v>
      </c>
      <c r="F18" s="44">
        <v>2.316041003258845</v>
      </c>
    </row>
    <row r="19" spans="1:6" x14ac:dyDescent="0.25">
      <c r="A19" s="79"/>
      <c r="B19" s="79"/>
      <c r="C19" s="95"/>
      <c r="D19" s="98"/>
      <c r="E19" s="3" t="s">
        <v>31</v>
      </c>
      <c r="F19" s="44">
        <v>2.532592605633802</v>
      </c>
    </row>
    <row r="20" spans="1:6" x14ac:dyDescent="0.25">
      <c r="A20" s="79"/>
      <c r="B20" s="79"/>
      <c r="C20" s="96">
        <v>0.1</v>
      </c>
      <c r="D20" s="99" t="s">
        <v>54</v>
      </c>
      <c r="E20" s="3" t="s">
        <v>29</v>
      </c>
      <c r="F20" s="44">
        <v>0.10102037701974868</v>
      </c>
    </row>
    <row r="21" spans="1:6" x14ac:dyDescent="0.25">
      <c r="A21" s="79"/>
      <c r="B21" s="79"/>
      <c r="C21" s="94"/>
      <c r="D21" s="97"/>
      <c r="E21" s="3" t="s">
        <v>30</v>
      </c>
      <c r="F21" s="44">
        <v>9.4532285847299835E-2</v>
      </c>
    </row>
    <row r="22" spans="1:6" x14ac:dyDescent="0.25">
      <c r="A22" s="79"/>
      <c r="B22" s="79"/>
      <c r="C22" s="95"/>
      <c r="D22" s="98"/>
      <c r="E22" s="3" t="s">
        <v>31</v>
      </c>
      <c r="F22" s="44">
        <v>0.10337112676056338</v>
      </c>
    </row>
    <row r="23" spans="1:6" x14ac:dyDescent="0.25">
      <c r="A23" s="79"/>
      <c r="B23" s="79"/>
      <c r="C23" s="96">
        <v>0.1</v>
      </c>
      <c r="D23" s="99" t="s">
        <v>53</v>
      </c>
      <c r="E23" s="3" t="s">
        <v>29</v>
      </c>
      <c r="F23" s="44">
        <v>0.2272958482944345</v>
      </c>
    </row>
    <row r="24" spans="1:6" x14ac:dyDescent="0.25">
      <c r="A24" s="79"/>
      <c r="B24" s="79"/>
      <c r="C24" s="94"/>
      <c r="D24" s="97"/>
      <c r="E24" s="3" t="s">
        <v>30</v>
      </c>
      <c r="F24" s="44">
        <v>0.21269764315642459</v>
      </c>
    </row>
    <row r="25" spans="1:6" x14ac:dyDescent="0.25">
      <c r="A25" s="79"/>
      <c r="B25" s="79"/>
      <c r="C25" s="95"/>
      <c r="D25" s="98"/>
      <c r="E25" s="3" t="s">
        <v>31</v>
      </c>
      <c r="F25" s="44">
        <v>0.23258503521126758</v>
      </c>
    </row>
    <row r="26" spans="1:6" x14ac:dyDescent="0.25">
      <c r="A26" s="79"/>
      <c r="B26" s="79"/>
      <c r="C26" s="96">
        <v>0.1</v>
      </c>
      <c r="D26" s="99" t="s">
        <v>51</v>
      </c>
      <c r="E26" s="3" t="s">
        <v>29</v>
      </c>
      <c r="F26" s="44">
        <v>0.3535713195691203</v>
      </c>
    </row>
    <row r="27" spans="1:6" x14ac:dyDescent="0.25">
      <c r="A27" s="79"/>
      <c r="B27" s="79"/>
      <c r="C27" s="94"/>
      <c r="D27" s="97"/>
      <c r="E27" s="3" t="s">
        <v>30</v>
      </c>
      <c r="F27" s="44">
        <v>0.33086300046554934</v>
      </c>
    </row>
    <row r="28" spans="1:6" ht="15.75" thickBot="1" x14ac:dyDescent="0.3">
      <c r="A28" s="80"/>
      <c r="B28" s="80"/>
      <c r="C28" s="100"/>
      <c r="D28" s="101"/>
      <c r="E28" s="4" t="s">
        <v>31</v>
      </c>
      <c r="F28" s="45">
        <v>0.36179894366197179</v>
      </c>
    </row>
  </sheetData>
  <sheetProtection algorithmName="SHA-512" hashValue="1fc4f//GymcgKija+pqLsHA4Py2Dv+Cn5Vv/kSWI4X6jOvMxtO6LYpy9N3ZATTlCCzFiaoWnB4BQTH87A7xEtg==" saltValue="CxX1nzAK8QDjS154CpSM+Q==" spinCount="100000" sheet="1" objects="1" scenarios="1"/>
  <mergeCells count="20">
    <mergeCell ref="D20:D22"/>
    <mergeCell ref="C23:C25"/>
    <mergeCell ref="D23:D25"/>
    <mergeCell ref="C26:C28"/>
    <mergeCell ref="D26:D28"/>
    <mergeCell ref="D11:D13"/>
    <mergeCell ref="C14:C16"/>
    <mergeCell ref="D14:D16"/>
    <mergeCell ref="C17:C19"/>
    <mergeCell ref="D17:D19"/>
    <mergeCell ref="D2:D4"/>
    <mergeCell ref="C5:C7"/>
    <mergeCell ref="D5:D7"/>
    <mergeCell ref="C8:C10"/>
    <mergeCell ref="D8:D10"/>
    <mergeCell ref="A2:A28"/>
    <mergeCell ref="B2:B28"/>
    <mergeCell ref="C2:C4"/>
    <mergeCell ref="C11:C13"/>
    <mergeCell ref="C20:C2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6F77A-30E7-4FD1-99FA-8D3D5908BD53}">
  <dimension ref="A1:F19"/>
  <sheetViews>
    <sheetView workbookViewId="0">
      <selection activeCell="C22" sqref="C22"/>
    </sheetView>
  </sheetViews>
  <sheetFormatPr defaultRowHeight="15" x14ac:dyDescent="0.25"/>
  <cols>
    <col min="1" max="2" width="11.42578125" bestFit="1" customWidth="1"/>
    <col min="5" max="5" width="18.28515625" bestFit="1" customWidth="1"/>
    <col min="6" max="6" width="12.42578125" customWidth="1"/>
  </cols>
  <sheetData>
    <row r="1" spans="1:6" ht="44.25" thickBot="1" x14ac:dyDescent="0.3">
      <c r="A1" s="41" t="s">
        <v>102</v>
      </c>
      <c r="B1" s="41" t="s">
        <v>103</v>
      </c>
      <c r="C1" s="41" t="s">
        <v>15</v>
      </c>
      <c r="D1" s="41" t="s">
        <v>16</v>
      </c>
      <c r="E1" s="41" t="s">
        <v>50</v>
      </c>
      <c r="F1" s="42" t="s">
        <v>104</v>
      </c>
    </row>
    <row r="2" spans="1:6" ht="15.75" thickTop="1" x14ac:dyDescent="0.25">
      <c r="A2" s="102" t="s">
        <v>8</v>
      </c>
      <c r="B2" s="102" t="s">
        <v>106</v>
      </c>
      <c r="C2" s="103">
        <v>0.95</v>
      </c>
      <c r="D2" s="104" t="s">
        <v>54</v>
      </c>
      <c r="E2" s="2" t="s">
        <v>29</v>
      </c>
      <c r="F2" s="46">
        <v>43.125867145421914</v>
      </c>
    </row>
    <row r="3" spans="1:6" x14ac:dyDescent="0.25">
      <c r="A3" s="79"/>
      <c r="B3" s="79"/>
      <c r="C3" s="94"/>
      <c r="D3" s="97"/>
      <c r="E3" s="3" t="s">
        <v>30</v>
      </c>
      <c r="F3" s="44">
        <v>40.356083798882686</v>
      </c>
    </row>
    <row r="4" spans="1:6" x14ac:dyDescent="0.25">
      <c r="A4" s="79"/>
      <c r="B4" s="79"/>
      <c r="C4" s="95"/>
      <c r="D4" s="98"/>
      <c r="E4" s="3" t="s">
        <v>31</v>
      </c>
      <c r="F4" s="44">
        <v>44.129408450704226</v>
      </c>
    </row>
    <row r="5" spans="1:6" x14ac:dyDescent="0.25">
      <c r="A5" s="79"/>
      <c r="B5" s="79"/>
      <c r="C5" s="96">
        <v>0.95</v>
      </c>
      <c r="D5" s="99" t="s">
        <v>51</v>
      </c>
      <c r="E5" s="3" t="s">
        <v>29</v>
      </c>
      <c r="F5" s="44">
        <v>71.876445242369854</v>
      </c>
    </row>
    <row r="6" spans="1:6" x14ac:dyDescent="0.25">
      <c r="A6" s="79"/>
      <c r="B6" s="79"/>
      <c r="C6" s="94"/>
      <c r="D6" s="97"/>
      <c r="E6" s="3" t="s">
        <v>30</v>
      </c>
      <c r="F6" s="44">
        <v>67.260139664804484</v>
      </c>
    </row>
    <row r="7" spans="1:6" x14ac:dyDescent="0.25">
      <c r="A7" s="79"/>
      <c r="B7" s="79"/>
      <c r="C7" s="95"/>
      <c r="D7" s="98"/>
      <c r="E7" s="3" t="s">
        <v>31</v>
      </c>
      <c r="F7" s="44">
        <v>73.549014084507036</v>
      </c>
    </row>
    <row r="8" spans="1:6" x14ac:dyDescent="0.25">
      <c r="A8" s="79"/>
      <c r="B8" s="79"/>
      <c r="C8" s="96">
        <v>0.5</v>
      </c>
      <c r="D8" s="99" t="s">
        <v>54</v>
      </c>
      <c r="E8" s="3" t="s">
        <v>29</v>
      </c>
      <c r="F8" s="44">
        <v>5.3907333931777393</v>
      </c>
    </row>
    <row r="9" spans="1:6" x14ac:dyDescent="0.25">
      <c r="A9" s="79"/>
      <c r="B9" s="79"/>
      <c r="C9" s="94"/>
      <c r="D9" s="97"/>
      <c r="E9" s="3" t="s">
        <v>30</v>
      </c>
      <c r="F9" s="44">
        <v>5.0445104748603358</v>
      </c>
    </row>
    <row r="10" spans="1:6" x14ac:dyDescent="0.25">
      <c r="A10" s="79"/>
      <c r="B10" s="79"/>
      <c r="C10" s="95"/>
      <c r="D10" s="98"/>
      <c r="E10" s="3" t="s">
        <v>31</v>
      </c>
      <c r="F10" s="44">
        <v>5.5161760563380282</v>
      </c>
    </row>
    <row r="11" spans="1:6" x14ac:dyDescent="0.25">
      <c r="A11" s="79"/>
      <c r="B11" s="79"/>
      <c r="C11" s="96">
        <v>0.5</v>
      </c>
      <c r="D11" s="99" t="s">
        <v>51</v>
      </c>
      <c r="E11" s="3" t="s">
        <v>29</v>
      </c>
      <c r="F11" s="44">
        <v>8.9845556552962318</v>
      </c>
    </row>
    <row r="12" spans="1:6" x14ac:dyDescent="0.25">
      <c r="A12" s="79"/>
      <c r="B12" s="79"/>
      <c r="C12" s="94"/>
      <c r="D12" s="97"/>
      <c r="E12" s="3" t="s">
        <v>30</v>
      </c>
      <c r="F12" s="44">
        <v>8.4075174581005605</v>
      </c>
    </row>
    <row r="13" spans="1:6" x14ac:dyDescent="0.25">
      <c r="A13" s="79"/>
      <c r="B13" s="79"/>
      <c r="C13" s="95"/>
      <c r="D13" s="98"/>
      <c r="E13" s="3" t="s">
        <v>31</v>
      </c>
      <c r="F13" s="44">
        <v>9.1936267605633795</v>
      </c>
    </row>
    <row r="14" spans="1:6" x14ac:dyDescent="0.25">
      <c r="A14" s="79"/>
      <c r="B14" s="79"/>
      <c r="C14" s="96">
        <v>0.1</v>
      </c>
      <c r="D14" s="99" t="s">
        <v>54</v>
      </c>
      <c r="E14" s="3" t="s">
        <v>29</v>
      </c>
      <c r="F14" s="44">
        <v>0.71876445242369857</v>
      </c>
    </row>
    <row r="15" spans="1:6" x14ac:dyDescent="0.25">
      <c r="A15" s="79"/>
      <c r="B15" s="79"/>
      <c r="C15" s="94"/>
      <c r="D15" s="97"/>
      <c r="E15" s="3" t="s">
        <v>30</v>
      </c>
      <c r="F15" s="44">
        <v>0.67260139664804475</v>
      </c>
    </row>
    <row r="16" spans="1:6" x14ac:dyDescent="0.25">
      <c r="A16" s="79"/>
      <c r="B16" s="79"/>
      <c r="C16" s="95"/>
      <c r="D16" s="98"/>
      <c r="E16" s="3" t="s">
        <v>31</v>
      </c>
      <c r="F16" s="44">
        <v>0.73549014084507036</v>
      </c>
    </row>
    <row r="17" spans="1:6" x14ac:dyDescent="0.25">
      <c r="A17" s="79"/>
      <c r="B17" s="79"/>
      <c r="C17" s="96">
        <v>0.1</v>
      </c>
      <c r="D17" s="99" t="s">
        <v>51</v>
      </c>
      <c r="E17" s="3" t="s">
        <v>29</v>
      </c>
      <c r="F17" s="44">
        <v>1.1979407540394975</v>
      </c>
    </row>
    <row r="18" spans="1:6" x14ac:dyDescent="0.25">
      <c r="A18" s="79"/>
      <c r="B18" s="79"/>
      <c r="C18" s="94"/>
      <c r="D18" s="97"/>
      <c r="E18" s="3" t="s">
        <v>30</v>
      </c>
      <c r="F18" s="44">
        <v>1.1210023277467411</v>
      </c>
    </row>
    <row r="19" spans="1:6" ht="15.75" thickBot="1" x14ac:dyDescent="0.3">
      <c r="A19" s="80"/>
      <c r="B19" s="80"/>
      <c r="C19" s="100"/>
      <c r="D19" s="101"/>
      <c r="E19" s="4" t="s">
        <v>31</v>
      </c>
      <c r="F19" s="45">
        <v>1.2258169014084506</v>
      </c>
    </row>
  </sheetData>
  <sheetProtection algorithmName="SHA-512" hashValue="7nc/Kes7zA152i3J+xq9yNOms1SUg8oty/JLrl07YW/OyijPzcT3Ytfv2bLtOdz/Jef5PPO/vtLpWnBy6a/uEw==" saltValue="KCfLl2bHkuhbKBxYLZxzBg==" spinCount="100000" sheet="1" objects="1" scenarios="1"/>
  <mergeCells count="14">
    <mergeCell ref="A2:A19"/>
    <mergeCell ref="B2:B19"/>
    <mergeCell ref="C2:C4"/>
    <mergeCell ref="C11:C13"/>
    <mergeCell ref="D2:D4"/>
    <mergeCell ref="C5:C7"/>
    <mergeCell ref="D5:D7"/>
    <mergeCell ref="C8:C10"/>
    <mergeCell ref="D8:D10"/>
    <mergeCell ref="D11:D13"/>
    <mergeCell ref="C14:C16"/>
    <mergeCell ref="D14:D16"/>
    <mergeCell ref="C17:C19"/>
    <mergeCell ref="D17:D19"/>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5FF97-9425-477E-8427-3ACDD8DD2C62}">
  <dimension ref="A1:F19"/>
  <sheetViews>
    <sheetView workbookViewId="0">
      <selection activeCell="C23" sqref="C23"/>
    </sheetView>
  </sheetViews>
  <sheetFormatPr defaultRowHeight="15" x14ac:dyDescent="0.25"/>
  <cols>
    <col min="1" max="1" width="18" bestFit="1" customWidth="1"/>
    <col min="2" max="2" width="11.28515625" customWidth="1"/>
    <col min="5" max="5" width="18.28515625" bestFit="1" customWidth="1"/>
    <col min="6" max="6" width="12" customWidth="1"/>
  </cols>
  <sheetData>
    <row r="1" spans="1:6" ht="44.25" thickBot="1" x14ac:dyDescent="0.3">
      <c r="A1" s="41" t="s">
        <v>102</v>
      </c>
      <c r="B1" s="41" t="s">
        <v>103</v>
      </c>
      <c r="C1" s="41" t="s">
        <v>15</v>
      </c>
      <c r="D1" s="41" t="s">
        <v>16</v>
      </c>
      <c r="E1" s="41" t="s">
        <v>50</v>
      </c>
      <c r="F1" s="42" t="s">
        <v>104</v>
      </c>
    </row>
    <row r="2" spans="1:6" ht="15.75" thickTop="1" x14ac:dyDescent="0.25">
      <c r="A2" s="102" t="s">
        <v>55</v>
      </c>
      <c r="B2" s="102" t="s">
        <v>105</v>
      </c>
      <c r="C2" s="103">
        <v>0.95</v>
      </c>
      <c r="D2" s="104" t="s">
        <v>54</v>
      </c>
      <c r="E2" s="2" t="s">
        <v>29</v>
      </c>
      <c r="F2" s="46">
        <v>1.4839213876186657</v>
      </c>
    </row>
    <row r="3" spans="1:6" x14ac:dyDescent="0.25">
      <c r="A3" s="79"/>
      <c r="B3" s="79"/>
      <c r="C3" s="94"/>
      <c r="D3" s="97"/>
      <c r="E3" s="3" t="s">
        <v>30</v>
      </c>
      <c r="F3" s="44">
        <v>1.3886156924742612</v>
      </c>
    </row>
    <row r="4" spans="1:6" x14ac:dyDescent="0.25">
      <c r="A4" s="79"/>
      <c r="B4" s="79"/>
      <c r="C4" s="95"/>
      <c r="D4" s="98"/>
      <c r="E4" s="3" t="s">
        <v>31</v>
      </c>
      <c r="F4" s="44">
        <v>1.5184523200923361</v>
      </c>
    </row>
    <row r="5" spans="1:6" x14ac:dyDescent="0.25">
      <c r="A5" s="79"/>
      <c r="B5" s="79"/>
      <c r="C5" s="96">
        <v>0.95</v>
      </c>
      <c r="D5" s="99" t="s">
        <v>51</v>
      </c>
      <c r="E5" s="3" t="s">
        <v>29</v>
      </c>
      <c r="F5" s="44">
        <v>2.9678427752373313</v>
      </c>
    </row>
    <row r="6" spans="1:6" x14ac:dyDescent="0.25">
      <c r="A6" s="79"/>
      <c r="B6" s="79"/>
      <c r="C6" s="94"/>
      <c r="D6" s="97"/>
      <c r="E6" s="3" t="s">
        <v>30</v>
      </c>
      <c r="F6" s="44">
        <v>2.7772313849485224</v>
      </c>
    </row>
    <row r="7" spans="1:6" x14ac:dyDescent="0.25">
      <c r="A7" s="79"/>
      <c r="B7" s="79"/>
      <c r="C7" s="95"/>
      <c r="D7" s="98"/>
      <c r="E7" s="3" t="s">
        <v>31</v>
      </c>
      <c r="F7" s="44">
        <v>3.0369046401846722</v>
      </c>
    </row>
    <row r="8" spans="1:6" x14ac:dyDescent="0.25">
      <c r="A8" s="79"/>
      <c r="B8" s="79"/>
      <c r="C8" s="96">
        <v>0.5</v>
      </c>
      <c r="D8" s="99" t="s">
        <v>54</v>
      </c>
      <c r="E8" s="3" t="s">
        <v>29</v>
      </c>
      <c r="F8" s="44">
        <v>0.59769682730887252</v>
      </c>
    </row>
    <row r="9" spans="1:6" x14ac:dyDescent="0.25">
      <c r="A9" s="79"/>
      <c r="B9" s="79"/>
      <c r="C9" s="94"/>
      <c r="D9" s="97"/>
      <c r="E9" s="3" t="s">
        <v>30</v>
      </c>
      <c r="F9" s="44">
        <v>0.55930940861704381</v>
      </c>
    </row>
    <row r="10" spans="1:6" x14ac:dyDescent="0.25">
      <c r="A10" s="79"/>
      <c r="B10" s="79"/>
      <c r="C10" s="95"/>
      <c r="D10" s="98"/>
      <c r="E10" s="3" t="s">
        <v>31</v>
      </c>
      <c r="F10" s="44">
        <v>0.61160526542138638</v>
      </c>
    </row>
    <row r="11" spans="1:6" x14ac:dyDescent="0.25">
      <c r="A11" s="79"/>
      <c r="B11" s="79"/>
      <c r="C11" s="96">
        <v>0.5</v>
      </c>
      <c r="D11" s="99" t="s">
        <v>51</v>
      </c>
      <c r="E11" s="3" t="s">
        <v>29</v>
      </c>
      <c r="F11" s="44">
        <v>1.195393654617745</v>
      </c>
    </row>
    <row r="12" spans="1:6" x14ac:dyDescent="0.25">
      <c r="A12" s="79"/>
      <c r="B12" s="79"/>
      <c r="C12" s="94"/>
      <c r="D12" s="97"/>
      <c r="E12" s="3" t="s">
        <v>30</v>
      </c>
      <c r="F12" s="44">
        <v>1.1186188172340876</v>
      </c>
    </row>
    <row r="13" spans="1:6" x14ac:dyDescent="0.25">
      <c r="A13" s="79"/>
      <c r="B13" s="79"/>
      <c r="C13" s="95"/>
      <c r="D13" s="98"/>
      <c r="E13" s="3" t="s">
        <v>31</v>
      </c>
      <c r="F13" s="44">
        <v>1.2232105308427728</v>
      </c>
    </row>
    <row r="14" spans="1:6" x14ac:dyDescent="0.25">
      <c r="A14" s="79"/>
      <c r="B14" s="79"/>
      <c r="C14" s="96">
        <v>0.1</v>
      </c>
      <c r="D14" s="99" t="s">
        <v>54</v>
      </c>
      <c r="E14" s="3" t="s">
        <v>29</v>
      </c>
      <c r="F14" s="44">
        <v>7.5175699166554977E-2</v>
      </c>
    </row>
    <row r="15" spans="1:6" x14ac:dyDescent="0.25">
      <c r="A15" s="79"/>
      <c r="B15" s="79"/>
      <c r="C15" s="94"/>
      <c r="D15" s="97"/>
      <c r="E15" s="3" t="s">
        <v>30</v>
      </c>
      <c r="F15" s="44">
        <v>7.0347497129159484E-2</v>
      </c>
    </row>
    <row r="16" spans="1:6" x14ac:dyDescent="0.25">
      <c r="A16" s="79"/>
      <c r="B16" s="79"/>
      <c r="C16" s="95"/>
      <c r="D16" s="98"/>
      <c r="E16" s="3" t="s">
        <v>31</v>
      </c>
      <c r="F16" s="44">
        <v>7.6925041829340526E-2</v>
      </c>
    </row>
    <row r="17" spans="1:6" x14ac:dyDescent="0.25">
      <c r="A17" s="79"/>
      <c r="B17" s="79"/>
      <c r="C17" s="96">
        <v>0.1</v>
      </c>
      <c r="D17" s="99" t="s">
        <v>51</v>
      </c>
      <c r="E17" s="3" t="s">
        <v>29</v>
      </c>
      <c r="F17" s="44">
        <v>0.15035139833310995</v>
      </c>
    </row>
    <row r="18" spans="1:6" x14ac:dyDescent="0.25">
      <c r="A18" s="79"/>
      <c r="B18" s="79"/>
      <c r="C18" s="94"/>
      <c r="D18" s="97"/>
      <c r="E18" s="3" t="s">
        <v>30</v>
      </c>
      <c r="F18" s="44">
        <v>0.14069499425831897</v>
      </c>
    </row>
    <row r="19" spans="1:6" ht="15.75" thickBot="1" x14ac:dyDescent="0.3">
      <c r="A19" s="80"/>
      <c r="B19" s="80"/>
      <c r="C19" s="100"/>
      <c r="D19" s="101"/>
      <c r="E19" s="4" t="s">
        <v>31</v>
      </c>
      <c r="F19" s="45">
        <v>0.15385008365868105</v>
      </c>
    </row>
  </sheetData>
  <sheetProtection algorithmName="SHA-512" hashValue="9ZnWPOJGyIjsVK+4A29d+O7Dyy4bMV6AT+k2XKoeSzT2IbtGsvnVwNM6dm9zwScho4E54AgpljsJVVdwPJvZAw==" saltValue="3Zbr0LT9KalxI6/OlX8N7g==" spinCount="100000" sheet="1" objects="1" scenarios="1"/>
  <mergeCells count="14">
    <mergeCell ref="A2:A19"/>
    <mergeCell ref="B2:B19"/>
    <mergeCell ref="C2:C4"/>
    <mergeCell ref="C11:C13"/>
    <mergeCell ref="D2:D4"/>
    <mergeCell ref="C5:C7"/>
    <mergeCell ref="D5:D7"/>
    <mergeCell ref="C8:C10"/>
    <mergeCell ref="D8:D10"/>
    <mergeCell ref="D11:D13"/>
    <mergeCell ref="C14:C16"/>
    <mergeCell ref="D14:D16"/>
    <mergeCell ref="C17:C19"/>
    <mergeCell ref="D17:D19"/>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970E2-3BAC-4D4D-A5F3-9393F225A298}">
  <dimension ref="A1:F10"/>
  <sheetViews>
    <sheetView workbookViewId="0">
      <selection activeCell="B18" sqref="B18"/>
    </sheetView>
  </sheetViews>
  <sheetFormatPr defaultRowHeight="15" x14ac:dyDescent="0.25"/>
  <cols>
    <col min="1" max="1" width="17.7109375" bestFit="1" customWidth="1"/>
    <col min="2" max="2" width="11.85546875" customWidth="1"/>
    <col min="5" max="5" width="18.28515625" bestFit="1" customWidth="1"/>
    <col min="6" max="6" width="11.7109375" customWidth="1"/>
  </cols>
  <sheetData>
    <row r="1" spans="1:6" ht="72.75" thickBot="1" x14ac:dyDescent="0.3">
      <c r="A1" s="41" t="s">
        <v>102</v>
      </c>
      <c r="B1" s="41" t="s">
        <v>103</v>
      </c>
      <c r="C1" s="41" t="s">
        <v>15</v>
      </c>
      <c r="D1" s="41" t="s">
        <v>16</v>
      </c>
      <c r="E1" s="41" t="s">
        <v>50</v>
      </c>
      <c r="F1" s="42" t="s">
        <v>104</v>
      </c>
    </row>
    <row r="2" spans="1:6" ht="15.75" thickTop="1" x14ac:dyDescent="0.25">
      <c r="A2" s="102" t="s">
        <v>9</v>
      </c>
      <c r="B2" s="102" t="s">
        <v>105</v>
      </c>
      <c r="C2" s="103">
        <v>0.95</v>
      </c>
      <c r="D2" s="104" t="s">
        <v>14</v>
      </c>
      <c r="E2" s="2" t="s">
        <v>29</v>
      </c>
      <c r="F2" s="46">
        <v>0.25026514823341905</v>
      </c>
    </row>
    <row r="3" spans="1:6" x14ac:dyDescent="0.25">
      <c r="A3" s="79"/>
      <c r="B3" s="79"/>
      <c r="C3" s="94"/>
      <c r="D3" s="97"/>
      <c r="E3" s="3" t="s">
        <v>30</v>
      </c>
      <c r="F3" s="44">
        <v>0.23419172674235231</v>
      </c>
    </row>
    <row r="4" spans="1:6" x14ac:dyDescent="0.25">
      <c r="A4" s="79"/>
      <c r="B4" s="79"/>
      <c r="C4" s="95"/>
      <c r="D4" s="98"/>
      <c r="E4" s="3" t="s">
        <v>31</v>
      </c>
      <c r="F4" s="44">
        <v>0.25608883202574539</v>
      </c>
    </row>
    <row r="5" spans="1:6" x14ac:dyDescent="0.25">
      <c r="A5" s="79"/>
      <c r="B5" s="79"/>
      <c r="C5" s="96">
        <v>0.5</v>
      </c>
      <c r="D5" s="99" t="s">
        <v>14</v>
      </c>
      <c r="E5" s="3" t="s">
        <v>29</v>
      </c>
      <c r="F5" s="44">
        <v>4.8817703339087262E-2</v>
      </c>
    </row>
    <row r="6" spans="1:6" x14ac:dyDescent="0.25">
      <c r="A6" s="79"/>
      <c r="B6" s="79"/>
      <c r="C6" s="94"/>
      <c r="D6" s="97"/>
      <c r="E6" s="3" t="s">
        <v>30</v>
      </c>
      <c r="F6" s="44">
        <v>4.5682358575608026E-2</v>
      </c>
    </row>
    <row r="7" spans="1:6" x14ac:dyDescent="0.25">
      <c r="A7" s="79"/>
      <c r="B7" s="79"/>
      <c r="C7" s="95"/>
      <c r="D7" s="98"/>
      <c r="E7" s="3" t="s">
        <v>31</v>
      </c>
      <c r="F7" s="44">
        <v>4.9953693986291882E-2</v>
      </c>
    </row>
    <row r="8" spans="1:6" x14ac:dyDescent="0.25">
      <c r="A8" s="79"/>
      <c r="B8" s="79"/>
      <c r="C8" s="96">
        <v>0.1</v>
      </c>
      <c r="D8" s="99" t="s">
        <v>14</v>
      </c>
      <c r="E8" s="3" t="s">
        <v>29</v>
      </c>
      <c r="F8" s="44">
        <v>1.3260158047434004E-2</v>
      </c>
    </row>
    <row r="9" spans="1:6" x14ac:dyDescent="0.25">
      <c r="A9" s="79"/>
      <c r="B9" s="79"/>
      <c r="C9" s="94"/>
      <c r="D9" s="97"/>
      <c r="E9" s="3" t="s">
        <v>30</v>
      </c>
      <c r="F9" s="44">
        <v>1.2408516854726747E-2</v>
      </c>
    </row>
    <row r="10" spans="1:6" ht="15.75" thickBot="1" x14ac:dyDescent="0.3">
      <c r="A10" s="80"/>
      <c r="B10" s="80"/>
      <c r="C10" s="100"/>
      <c r="D10" s="101"/>
      <c r="E10" s="4" t="s">
        <v>31</v>
      </c>
      <c r="F10" s="45">
        <v>1.356872265600868E-2</v>
      </c>
    </row>
  </sheetData>
  <sheetProtection algorithmName="SHA-512" hashValue="OMELEOQxqpd9P895ECkPyvmChYlEnElcPF+9VxdFAFiI5Y+0xgR0kOjYoUMXbDMjrsd6f3fG2ASKHSBfYD7/wA==" saltValue="ao56REjI+vfidSl+AQOc6w==" spinCount="100000" sheet="1" objects="1" scenarios="1"/>
  <mergeCells count="8">
    <mergeCell ref="A2:A10"/>
    <mergeCell ref="B2:B10"/>
    <mergeCell ref="C2:C4"/>
    <mergeCell ref="D2:D4"/>
    <mergeCell ref="C5:C7"/>
    <mergeCell ref="D5:D7"/>
    <mergeCell ref="C8:C10"/>
    <mergeCell ref="D8:D10"/>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0CE89-3FE7-4838-80BF-4DD25E029FDB}">
  <dimension ref="A1:F28"/>
  <sheetViews>
    <sheetView workbookViewId="0">
      <selection activeCell="F32" sqref="F32"/>
    </sheetView>
  </sheetViews>
  <sheetFormatPr defaultRowHeight="15" x14ac:dyDescent="0.25"/>
  <cols>
    <col min="1" max="1" width="14" bestFit="1" customWidth="1"/>
    <col min="2" max="2" width="11.42578125" bestFit="1" customWidth="1"/>
    <col min="5" max="5" width="18.28515625" bestFit="1" customWidth="1"/>
    <col min="6" max="6" width="13.5703125" customWidth="1"/>
  </cols>
  <sheetData>
    <row r="1" spans="1:6" ht="44.25" thickBot="1" x14ac:dyDescent="0.3">
      <c r="A1" s="41" t="s">
        <v>102</v>
      </c>
      <c r="B1" s="41" t="s">
        <v>103</v>
      </c>
      <c r="C1" s="41" t="s">
        <v>15</v>
      </c>
      <c r="D1" s="41" t="s">
        <v>16</v>
      </c>
      <c r="E1" s="41" t="s">
        <v>50</v>
      </c>
      <c r="F1" s="42" t="s">
        <v>104</v>
      </c>
    </row>
    <row r="2" spans="1:6" ht="15.75" thickTop="1" x14ac:dyDescent="0.25">
      <c r="A2" s="102" t="s">
        <v>10</v>
      </c>
      <c r="B2" s="102" t="s">
        <v>106</v>
      </c>
      <c r="C2" s="105">
        <v>0.95</v>
      </c>
      <c r="D2" s="109" t="s">
        <v>54</v>
      </c>
      <c r="E2" s="47" t="s">
        <v>29</v>
      </c>
      <c r="F2" s="46">
        <v>12.122445242369842</v>
      </c>
    </row>
    <row r="3" spans="1:6" x14ac:dyDescent="0.25">
      <c r="A3" s="79"/>
      <c r="B3" s="79"/>
      <c r="C3" s="106"/>
      <c r="D3" s="110"/>
      <c r="E3" s="17" t="s">
        <v>30</v>
      </c>
      <c r="F3" s="44">
        <v>11.343874301675978</v>
      </c>
    </row>
    <row r="4" spans="1:6" x14ac:dyDescent="0.25">
      <c r="A4" s="79"/>
      <c r="B4" s="79"/>
      <c r="C4" s="107"/>
      <c r="D4" s="111"/>
      <c r="E4" s="17" t="s">
        <v>31</v>
      </c>
      <c r="F4" s="44">
        <v>12.404535211267605</v>
      </c>
    </row>
    <row r="5" spans="1:6" x14ac:dyDescent="0.25">
      <c r="A5" s="79"/>
      <c r="B5" s="79"/>
      <c r="C5" s="108">
        <v>0.95</v>
      </c>
      <c r="D5" s="112" t="s">
        <v>53</v>
      </c>
      <c r="E5" s="17" t="s">
        <v>29</v>
      </c>
      <c r="F5" s="44">
        <v>27.27550179533214</v>
      </c>
    </row>
    <row r="6" spans="1:6" x14ac:dyDescent="0.25">
      <c r="A6" s="79"/>
      <c r="B6" s="79"/>
      <c r="C6" s="106"/>
      <c r="D6" s="110"/>
      <c r="E6" s="17" t="s">
        <v>30</v>
      </c>
      <c r="F6" s="44">
        <v>25.523717178770948</v>
      </c>
    </row>
    <row r="7" spans="1:6" x14ac:dyDescent="0.25">
      <c r="A7" s="79"/>
      <c r="B7" s="79"/>
      <c r="C7" s="107"/>
      <c r="D7" s="111"/>
      <c r="E7" s="17" t="s">
        <v>31</v>
      </c>
      <c r="F7" s="44">
        <v>27.910204225352111</v>
      </c>
    </row>
    <row r="8" spans="1:6" x14ac:dyDescent="0.25">
      <c r="A8" s="79"/>
      <c r="B8" s="79"/>
      <c r="C8" s="108">
        <v>0.95</v>
      </c>
      <c r="D8" s="112" t="s">
        <v>51</v>
      </c>
      <c r="E8" s="17" t="s">
        <v>29</v>
      </c>
      <c r="F8" s="44">
        <v>42.428558348294438</v>
      </c>
    </row>
    <row r="9" spans="1:6" x14ac:dyDescent="0.25">
      <c r="A9" s="79"/>
      <c r="B9" s="79"/>
      <c r="C9" s="106"/>
      <c r="D9" s="110"/>
      <c r="E9" s="17" t="s">
        <v>30</v>
      </c>
      <c r="F9" s="44">
        <v>39.703560055865907</v>
      </c>
    </row>
    <row r="10" spans="1:6" x14ac:dyDescent="0.25">
      <c r="A10" s="79"/>
      <c r="B10" s="79"/>
      <c r="C10" s="107"/>
      <c r="D10" s="111"/>
      <c r="E10" s="17" t="s">
        <v>31</v>
      </c>
      <c r="F10" s="44">
        <v>43.415873239436614</v>
      </c>
    </row>
    <row r="11" spans="1:6" x14ac:dyDescent="0.25">
      <c r="A11" s="79"/>
      <c r="B11" s="79"/>
      <c r="C11" s="108">
        <v>0.5</v>
      </c>
      <c r="D11" s="112" t="s">
        <v>54</v>
      </c>
      <c r="E11" s="17" t="s">
        <v>29</v>
      </c>
      <c r="F11" s="44">
        <v>1.5153056552962303</v>
      </c>
    </row>
    <row r="12" spans="1:6" x14ac:dyDescent="0.25">
      <c r="A12" s="79"/>
      <c r="B12" s="79"/>
      <c r="C12" s="106"/>
      <c r="D12" s="110"/>
      <c r="E12" s="17" t="s">
        <v>30</v>
      </c>
      <c r="F12" s="44">
        <v>1.4179842877094972</v>
      </c>
    </row>
    <row r="13" spans="1:6" x14ac:dyDescent="0.25">
      <c r="A13" s="79"/>
      <c r="B13" s="79"/>
      <c r="C13" s="107"/>
      <c r="D13" s="111"/>
      <c r="E13" s="17" t="s">
        <v>31</v>
      </c>
      <c r="F13" s="44">
        <v>1.5505669014084507</v>
      </c>
    </row>
    <row r="14" spans="1:6" x14ac:dyDescent="0.25">
      <c r="A14" s="79"/>
      <c r="B14" s="79"/>
      <c r="C14" s="108">
        <v>0.5</v>
      </c>
      <c r="D14" s="112" t="s">
        <v>53</v>
      </c>
      <c r="E14" s="17" t="s">
        <v>29</v>
      </c>
      <c r="F14" s="44">
        <v>3.4094377244165175</v>
      </c>
    </row>
    <row r="15" spans="1:6" x14ac:dyDescent="0.25">
      <c r="A15" s="79"/>
      <c r="B15" s="79"/>
      <c r="C15" s="106"/>
      <c r="D15" s="110"/>
      <c r="E15" s="17" t="s">
        <v>30</v>
      </c>
      <c r="F15" s="44">
        <v>3.1904646473463685</v>
      </c>
    </row>
    <row r="16" spans="1:6" x14ac:dyDescent="0.25">
      <c r="A16" s="79"/>
      <c r="B16" s="79"/>
      <c r="C16" s="107"/>
      <c r="D16" s="111"/>
      <c r="E16" s="17" t="s">
        <v>31</v>
      </c>
      <c r="F16" s="44">
        <v>3.4887755281690138</v>
      </c>
    </row>
    <row r="17" spans="1:6" x14ac:dyDescent="0.25">
      <c r="A17" s="79"/>
      <c r="B17" s="79"/>
      <c r="C17" s="108">
        <v>0.5</v>
      </c>
      <c r="D17" s="112" t="s">
        <v>51</v>
      </c>
      <c r="E17" s="17" t="s">
        <v>29</v>
      </c>
      <c r="F17" s="44">
        <v>5.3035697935368047</v>
      </c>
    </row>
    <row r="18" spans="1:6" x14ac:dyDescent="0.25">
      <c r="A18" s="79"/>
      <c r="B18" s="79"/>
      <c r="C18" s="106"/>
      <c r="D18" s="110"/>
      <c r="E18" s="17" t="s">
        <v>30</v>
      </c>
      <c r="F18" s="44">
        <v>4.9629450069832384</v>
      </c>
    </row>
    <row r="19" spans="1:6" x14ac:dyDescent="0.25">
      <c r="A19" s="79"/>
      <c r="B19" s="79"/>
      <c r="C19" s="107"/>
      <c r="D19" s="111"/>
      <c r="E19" s="17" t="s">
        <v>31</v>
      </c>
      <c r="F19" s="44">
        <v>5.4269841549295768</v>
      </c>
    </row>
    <row r="20" spans="1:6" x14ac:dyDescent="0.25">
      <c r="A20" s="79"/>
      <c r="B20" s="79"/>
      <c r="C20" s="108">
        <v>0.1</v>
      </c>
      <c r="D20" s="112" t="s">
        <v>54</v>
      </c>
      <c r="E20" s="17" t="s">
        <v>29</v>
      </c>
      <c r="F20" s="44">
        <v>0.50510188509874343</v>
      </c>
    </row>
    <row r="21" spans="1:6" x14ac:dyDescent="0.25">
      <c r="A21" s="79"/>
      <c r="B21" s="79"/>
      <c r="C21" s="106"/>
      <c r="D21" s="110"/>
      <c r="E21" s="17" t="s">
        <v>30</v>
      </c>
      <c r="F21" s="44">
        <v>0.47266142923649912</v>
      </c>
    </row>
    <row r="22" spans="1:6" x14ac:dyDescent="0.25">
      <c r="A22" s="79"/>
      <c r="B22" s="79"/>
      <c r="C22" s="107"/>
      <c r="D22" s="111"/>
      <c r="E22" s="17" t="s">
        <v>31</v>
      </c>
      <c r="F22" s="44">
        <v>0.51685563380281685</v>
      </c>
    </row>
    <row r="23" spans="1:6" x14ac:dyDescent="0.25">
      <c r="A23" s="79"/>
      <c r="B23" s="79"/>
      <c r="C23" s="108">
        <v>0.1</v>
      </c>
      <c r="D23" s="112" t="s">
        <v>53</v>
      </c>
      <c r="E23" s="17" t="s">
        <v>29</v>
      </c>
      <c r="F23" s="44">
        <v>1.1364792414721727</v>
      </c>
    </row>
    <row r="24" spans="1:6" x14ac:dyDescent="0.25">
      <c r="A24" s="79"/>
      <c r="B24" s="79"/>
      <c r="C24" s="106"/>
      <c r="D24" s="110"/>
      <c r="E24" s="17" t="s">
        <v>30</v>
      </c>
      <c r="F24" s="44">
        <v>1.0634882157821228</v>
      </c>
    </row>
    <row r="25" spans="1:6" x14ac:dyDescent="0.25">
      <c r="A25" s="79"/>
      <c r="B25" s="79"/>
      <c r="C25" s="107"/>
      <c r="D25" s="111"/>
      <c r="E25" s="17" t="s">
        <v>31</v>
      </c>
      <c r="F25" s="44">
        <v>1.1629251760563377</v>
      </c>
    </row>
    <row r="26" spans="1:6" x14ac:dyDescent="0.25">
      <c r="A26" s="79"/>
      <c r="B26" s="79"/>
      <c r="C26" s="108">
        <v>0.1</v>
      </c>
      <c r="D26" s="112" t="s">
        <v>51</v>
      </c>
      <c r="E26" s="17" t="s">
        <v>29</v>
      </c>
      <c r="F26" s="44">
        <v>1.7678565978456018</v>
      </c>
    </row>
    <row r="27" spans="1:6" x14ac:dyDescent="0.25">
      <c r="A27" s="79"/>
      <c r="B27" s="79"/>
      <c r="C27" s="106"/>
      <c r="D27" s="110"/>
      <c r="E27" s="17" t="s">
        <v>30</v>
      </c>
      <c r="F27" s="44">
        <v>1.6543150023277466</v>
      </c>
    </row>
    <row r="28" spans="1:6" ht="15.75" thickBot="1" x14ac:dyDescent="0.3">
      <c r="A28" s="80"/>
      <c r="B28" s="80"/>
      <c r="C28" s="113"/>
      <c r="D28" s="114"/>
      <c r="E28" s="18" t="s">
        <v>31</v>
      </c>
      <c r="F28" s="45">
        <v>1.8089947183098589</v>
      </c>
    </row>
  </sheetData>
  <sheetProtection algorithmName="SHA-512" hashValue="mZZcR5V1a7QjtbY9+rLofImuc9kktlkU3cQS+G2FkVgJc98jcNAd8oiR2ex8rdTzRzkLNSq02+7NQkiRL1Kbpg==" saltValue="WoZg0GDzPwK25KWE1nltLg==" spinCount="100000" sheet="1" objects="1" scenarios="1"/>
  <mergeCells count="20">
    <mergeCell ref="D20:D22"/>
    <mergeCell ref="C23:C25"/>
    <mergeCell ref="D23:D25"/>
    <mergeCell ref="C26:C28"/>
    <mergeCell ref="D26:D28"/>
    <mergeCell ref="D11:D13"/>
    <mergeCell ref="C14:C16"/>
    <mergeCell ref="D14:D16"/>
    <mergeCell ref="C17:C19"/>
    <mergeCell ref="D17:D19"/>
    <mergeCell ref="D2:D4"/>
    <mergeCell ref="C5:C7"/>
    <mergeCell ref="D5:D7"/>
    <mergeCell ref="C8:C10"/>
    <mergeCell ref="D8:D10"/>
    <mergeCell ref="A2:A28"/>
    <mergeCell ref="B2:B28"/>
    <mergeCell ref="C2:C4"/>
    <mergeCell ref="C11:C13"/>
    <mergeCell ref="C20:C2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CE588-BAB6-4386-9208-596D7C1D0FBB}">
  <dimension ref="A1:F19"/>
  <sheetViews>
    <sheetView workbookViewId="0">
      <selection activeCell="B25" sqref="B25"/>
    </sheetView>
  </sheetViews>
  <sheetFormatPr defaultRowHeight="15" x14ac:dyDescent="0.25"/>
  <cols>
    <col min="1" max="1" width="15.28515625" bestFit="1" customWidth="1"/>
    <col min="2" max="2" width="11.42578125" bestFit="1" customWidth="1"/>
    <col min="5" max="5" width="18.28515625" bestFit="1" customWidth="1"/>
    <col min="6" max="6" width="12.28515625" customWidth="1"/>
  </cols>
  <sheetData>
    <row r="1" spans="1:6" ht="44.25" thickBot="1" x14ac:dyDescent="0.3">
      <c r="A1" s="41" t="s">
        <v>102</v>
      </c>
      <c r="B1" s="41" t="s">
        <v>103</v>
      </c>
      <c r="C1" s="41" t="s">
        <v>15</v>
      </c>
      <c r="D1" s="41" t="s">
        <v>16</v>
      </c>
      <c r="E1" s="41" t="s">
        <v>50</v>
      </c>
      <c r="F1" s="42" t="s">
        <v>104</v>
      </c>
    </row>
    <row r="2" spans="1:6" ht="15.75" thickTop="1" x14ac:dyDescent="0.25">
      <c r="A2" s="102" t="s">
        <v>11</v>
      </c>
      <c r="B2" s="102" t="s">
        <v>106</v>
      </c>
      <c r="C2" s="103">
        <v>0.95</v>
      </c>
      <c r="D2" s="104" t="s">
        <v>54</v>
      </c>
      <c r="E2" s="2" t="s">
        <v>29</v>
      </c>
      <c r="F2" s="46">
        <v>16.703227648114904</v>
      </c>
    </row>
    <row r="3" spans="1:6" x14ac:dyDescent="0.25">
      <c r="A3" s="79"/>
      <c r="B3" s="79"/>
      <c r="C3" s="94"/>
      <c r="D3" s="97"/>
      <c r="E3" s="3" t="s">
        <v>30</v>
      </c>
      <c r="F3" s="44">
        <v>15.630453351955309</v>
      </c>
    </row>
    <row r="4" spans="1:6" x14ac:dyDescent="0.25">
      <c r="A4" s="79"/>
      <c r="B4" s="79"/>
      <c r="C4" s="95"/>
      <c r="D4" s="98"/>
      <c r="E4" s="3" t="s">
        <v>31</v>
      </c>
      <c r="F4" s="44">
        <v>17.091912676056339</v>
      </c>
    </row>
    <row r="5" spans="1:6" x14ac:dyDescent="0.25">
      <c r="A5" s="79"/>
      <c r="B5" s="79"/>
      <c r="C5" s="96">
        <v>0.95</v>
      </c>
      <c r="D5" s="99" t="s">
        <v>51</v>
      </c>
      <c r="E5" s="3" t="s">
        <v>29</v>
      </c>
      <c r="F5" s="44">
        <v>22.270970197486538</v>
      </c>
    </row>
    <row r="6" spans="1:6" x14ac:dyDescent="0.25">
      <c r="A6" s="79"/>
      <c r="B6" s="79"/>
      <c r="C6" s="94"/>
      <c r="D6" s="97"/>
      <c r="E6" s="3" t="s">
        <v>30</v>
      </c>
      <c r="F6" s="44">
        <v>20.840604469273746</v>
      </c>
    </row>
    <row r="7" spans="1:6" x14ac:dyDescent="0.25">
      <c r="A7" s="79"/>
      <c r="B7" s="79"/>
      <c r="C7" s="95"/>
      <c r="D7" s="98"/>
      <c r="E7" s="3" t="s">
        <v>31</v>
      </c>
      <c r="F7" s="44">
        <v>22.789216901408452</v>
      </c>
    </row>
    <row r="8" spans="1:6" x14ac:dyDescent="0.25">
      <c r="A8" s="79"/>
      <c r="B8" s="79"/>
      <c r="C8" s="96">
        <v>0.5</v>
      </c>
      <c r="D8" s="99" t="s">
        <v>54</v>
      </c>
      <c r="E8" s="3" t="s">
        <v>29</v>
      </c>
      <c r="F8" s="44">
        <v>4.175806912028726</v>
      </c>
    </row>
    <row r="9" spans="1:6" x14ac:dyDescent="0.25">
      <c r="A9" s="79"/>
      <c r="B9" s="79"/>
      <c r="C9" s="94"/>
      <c r="D9" s="97"/>
      <c r="E9" s="3" t="s">
        <v>30</v>
      </c>
      <c r="F9" s="44">
        <v>3.9076133379888272</v>
      </c>
    </row>
    <row r="10" spans="1:6" x14ac:dyDescent="0.25">
      <c r="A10" s="79"/>
      <c r="B10" s="79"/>
      <c r="C10" s="95"/>
      <c r="D10" s="98"/>
      <c r="E10" s="3" t="s">
        <v>31</v>
      </c>
      <c r="F10" s="44">
        <v>4.2729781690140847</v>
      </c>
    </row>
    <row r="11" spans="1:6" x14ac:dyDescent="0.25">
      <c r="A11" s="79"/>
      <c r="B11" s="79"/>
      <c r="C11" s="96">
        <v>0.5</v>
      </c>
      <c r="D11" s="99" t="s">
        <v>51</v>
      </c>
      <c r="E11" s="3" t="s">
        <v>29</v>
      </c>
      <c r="F11" s="44">
        <v>5.5677425493716344</v>
      </c>
    </row>
    <row r="12" spans="1:6" x14ac:dyDescent="0.25">
      <c r="A12" s="79"/>
      <c r="B12" s="79"/>
      <c r="C12" s="94"/>
      <c r="D12" s="97"/>
      <c r="E12" s="3" t="s">
        <v>30</v>
      </c>
      <c r="F12" s="44">
        <v>5.2101511173184365</v>
      </c>
    </row>
    <row r="13" spans="1:6" x14ac:dyDescent="0.25">
      <c r="A13" s="79"/>
      <c r="B13" s="79"/>
      <c r="C13" s="95"/>
      <c r="D13" s="98"/>
      <c r="E13" s="3" t="s">
        <v>31</v>
      </c>
      <c r="F13" s="44">
        <v>5.6973042253521129</v>
      </c>
    </row>
    <row r="14" spans="1:6" x14ac:dyDescent="0.25">
      <c r="A14" s="79"/>
      <c r="B14" s="79"/>
      <c r="C14" s="96">
        <v>0.1</v>
      </c>
      <c r="D14" s="99" t="s">
        <v>54</v>
      </c>
      <c r="E14" s="3" t="s">
        <v>29</v>
      </c>
      <c r="F14" s="44">
        <v>0.55677425493716359</v>
      </c>
    </row>
    <row r="15" spans="1:6" x14ac:dyDescent="0.25">
      <c r="A15" s="79"/>
      <c r="B15" s="79"/>
      <c r="C15" s="94"/>
      <c r="D15" s="97"/>
      <c r="E15" s="3" t="s">
        <v>30</v>
      </c>
      <c r="F15" s="44">
        <v>0.52101511173184356</v>
      </c>
    </row>
    <row r="16" spans="1:6" x14ac:dyDescent="0.25">
      <c r="A16" s="79"/>
      <c r="B16" s="79"/>
      <c r="C16" s="95"/>
      <c r="D16" s="98"/>
      <c r="E16" s="3" t="s">
        <v>31</v>
      </c>
      <c r="F16" s="44">
        <v>0.56973042253521122</v>
      </c>
    </row>
    <row r="17" spans="1:6" x14ac:dyDescent="0.25">
      <c r="A17" s="79"/>
      <c r="B17" s="79"/>
      <c r="C17" s="96">
        <v>0.1</v>
      </c>
      <c r="D17" s="99" t="s">
        <v>51</v>
      </c>
      <c r="E17" s="3" t="s">
        <v>29</v>
      </c>
      <c r="F17" s="44">
        <v>0.74236567324955138</v>
      </c>
    </row>
    <row r="18" spans="1:6" x14ac:dyDescent="0.25">
      <c r="A18" s="79"/>
      <c r="B18" s="79"/>
      <c r="C18" s="94"/>
      <c r="D18" s="97"/>
      <c r="E18" s="3" t="s">
        <v>30</v>
      </c>
      <c r="F18" s="44">
        <v>0.69468681564245816</v>
      </c>
    </row>
    <row r="19" spans="1:6" ht="15.75" thickBot="1" x14ac:dyDescent="0.3">
      <c r="A19" s="80"/>
      <c r="B19" s="80"/>
      <c r="C19" s="100"/>
      <c r="D19" s="101"/>
      <c r="E19" s="4" t="s">
        <v>31</v>
      </c>
      <c r="F19" s="45">
        <v>0.75964056338028174</v>
      </c>
    </row>
  </sheetData>
  <sheetProtection algorithmName="SHA-512" hashValue="HAYkRsYhhLLg+Ic5fsYHvaCyN+Ud/+2RuuBn1uQWaYkYWZSlpB3FGjOGhhk2I/7Ydt8+ySdwbK7ODPPSU6bIJg==" saltValue="AGeF9/IaKQXV+TbH0q3BAw==" spinCount="100000" sheet="1" objects="1" scenarios="1"/>
  <mergeCells count="14">
    <mergeCell ref="A2:A19"/>
    <mergeCell ref="B2:B19"/>
    <mergeCell ref="C2:C4"/>
    <mergeCell ref="C11:C13"/>
    <mergeCell ref="D2:D4"/>
    <mergeCell ref="C5:C7"/>
    <mergeCell ref="D5:D7"/>
    <mergeCell ref="C8:C10"/>
    <mergeCell ref="D8:D10"/>
    <mergeCell ref="D11:D13"/>
    <mergeCell ref="C14:C16"/>
    <mergeCell ref="D14:D16"/>
    <mergeCell ref="C17:C19"/>
    <mergeCell ref="D17:D19"/>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EA390-BF30-4F4B-9B3D-0C1854989602}">
  <dimension ref="A1:F19"/>
  <sheetViews>
    <sheetView workbookViewId="0">
      <selection activeCell="D22" sqref="D22"/>
    </sheetView>
  </sheetViews>
  <sheetFormatPr defaultRowHeight="15" x14ac:dyDescent="0.25"/>
  <cols>
    <col min="1" max="1" width="11.28515625" customWidth="1"/>
    <col min="2" max="2" width="12.5703125" customWidth="1"/>
    <col min="5" max="5" width="18.28515625" bestFit="1" customWidth="1"/>
    <col min="6" max="6" width="12.85546875" customWidth="1"/>
  </cols>
  <sheetData>
    <row r="1" spans="1:6" ht="44.25" thickBot="1" x14ac:dyDescent="0.3">
      <c r="A1" s="41" t="s">
        <v>102</v>
      </c>
      <c r="B1" s="41" t="s">
        <v>103</v>
      </c>
      <c r="C1" s="41" t="s">
        <v>15</v>
      </c>
      <c r="D1" s="41" t="s">
        <v>16</v>
      </c>
      <c r="E1" s="41" t="s">
        <v>50</v>
      </c>
      <c r="F1" s="42" t="s">
        <v>104</v>
      </c>
    </row>
    <row r="2" spans="1:6" ht="15.75" thickTop="1" x14ac:dyDescent="0.25">
      <c r="A2" s="79" t="s">
        <v>12</v>
      </c>
      <c r="B2" s="102" t="s">
        <v>105</v>
      </c>
      <c r="C2" s="93">
        <v>0.95</v>
      </c>
      <c r="D2" s="97" t="s">
        <v>54</v>
      </c>
      <c r="E2" s="15" t="s">
        <v>29</v>
      </c>
      <c r="F2" s="43">
        <v>0.43281040472211091</v>
      </c>
    </row>
    <row r="3" spans="1:6" x14ac:dyDescent="0.25">
      <c r="A3" s="79"/>
      <c r="B3" s="79"/>
      <c r="C3" s="94"/>
      <c r="D3" s="97"/>
      <c r="E3" s="3" t="s">
        <v>30</v>
      </c>
      <c r="F3" s="44">
        <v>0.40501291030499298</v>
      </c>
    </row>
    <row r="4" spans="1:6" x14ac:dyDescent="0.25">
      <c r="A4" s="79"/>
      <c r="B4" s="79"/>
      <c r="C4" s="95"/>
      <c r="D4" s="98"/>
      <c r="E4" s="3" t="s">
        <v>31</v>
      </c>
      <c r="F4" s="44">
        <v>0.44288192669359816</v>
      </c>
    </row>
    <row r="5" spans="1:6" x14ac:dyDescent="0.25">
      <c r="A5" s="79"/>
      <c r="B5" s="79"/>
      <c r="C5" s="96">
        <v>0.95</v>
      </c>
      <c r="D5" s="99" t="s">
        <v>51</v>
      </c>
      <c r="E5" s="3" t="s">
        <v>29</v>
      </c>
      <c r="F5" s="44">
        <v>1.2984312141663328</v>
      </c>
    </row>
    <row r="6" spans="1:6" x14ac:dyDescent="0.25">
      <c r="A6" s="79"/>
      <c r="B6" s="79"/>
      <c r="C6" s="94"/>
      <c r="D6" s="97"/>
      <c r="E6" s="3" t="s">
        <v>30</v>
      </c>
      <c r="F6" s="44">
        <v>1.2150387309149788</v>
      </c>
    </row>
    <row r="7" spans="1:6" x14ac:dyDescent="0.25">
      <c r="A7" s="79"/>
      <c r="B7" s="79"/>
      <c r="C7" s="95"/>
      <c r="D7" s="98"/>
      <c r="E7" s="3" t="s">
        <v>31</v>
      </c>
      <c r="F7" s="44">
        <v>1.3286457800807945</v>
      </c>
    </row>
    <row r="8" spans="1:6" x14ac:dyDescent="0.25">
      <c r="A8" s="79"/>
      <c r="B8" s="79"/>
      <c r="C8" s="96">
        <v>0.5</v>
      </c>
      <c r="D8" s="99" t="s">
        <v>54</v>
      </c>
      <c r="E8" s="3" t="s">
        <v>29</v>
      </c>
      <c r="F8" s="44">
        <v>0.34084529633779898</v>
      </c>
    </row>
    <row r="9" spans="1:6" x14ac:dyDescent="0.25">
      <c r="A9" s="79"/>
      <c r="B9" s="79"/>
      <c r="C9" s="94"/>
      <c r="D9" s="97"/>
      <c r="E9" s="3" t="s">
        <v>30</v>
      </c>
      <c r="F9" s="44">
        <v>0.31895431331456464</v>
      </c>
    </row>
    <row r="10" spans="1:6" x14ac:dyDescent="0.25">
      <c r="A10" s="79"/>
      <c r="B10" s="79"/>
      <c r="C10" s="95"/>
      <c r="D10" s="98"/>
      <c r="E10" s="3" t="s">
        <v>31</v>
      </c>
      <c r="F10" s="44">
        <v>0.34877678516868393</v>
      </c>
    </row>
    <row r="11" spans="1:6" x14ac:dyDescent="0.25">
      <c r="A11" s="79"/>
      <c r="B11" s="79"/>
      <c r="C11" s="96">
        <v>0.5</v>
      </c>
      <c r="D11" s="99" t="s">
        <v>51</v>
      </c>
      <c r="E11" s="3" t="s">
        <v>29</v>
      </c>
      <c r="F11" s="44">
        <v>1.0225358890133966</v>
      </c>
    </row>
    <row r="12" spans="1:6" x14ac:dyDescent="0.25">
      <c r="A12" s="79"/>
      <c r="B12" s="79"/>
      <c r="C12" s="94"/>
      <c r="D12" s="97"/>
      <c r="E12" s="3" t="s">
        <v>30</v>
      </c>
      <c r="F12" s="44">
        <v>0.95686293994369387</v>
      </c>
    </row>
    <row r="13" spans="1:6" x14ac:dyDescent="0.25">
      <c r="A13" s="79"/>
      <c r="B13" s="79"/>
      <c r="C13" s="95"/>
      <c r="D13" s="98"/>
      <c r="E13" s="3" t="s">
        <v>31</v>
      </c>
      <c r="F13" s="44">
        <v>1.0463303555060517</v>
      </c>
    </row>
    <row r="14" spans="1:6" x14ac:dyDescent="0.25">
      <c r="A14" s="79"/>
      <c r="B14" s="79"/>
      <c r="C14" s="96">
        <v>0.1</v>
      </c>
      <c r="D14" s="99" t="s">
        <v>54</v>
      </c>
      <c r="E14" s="3" t="s">
        <v>29</v>
      </c>
      <c r="F14" s="44">
        <v>8.0722186623687603E-2</v>
      </c>
    </row>
    <row r="15" spans="1:6" x14ac:dyDescent="0.25">
      <c r="A15" s="79"/>
      <c r="B15" s="79"/>
      <c r="C15" s="94"/>
      <c r="D15" s="97"/>
      <c r="E15" s="3" t="s">
        <v>30</v>
      </c>
      <c r="F15" s="44">
        <v>7.5537758274627428E-2</v>
      </c>
    </row>
    <row r="16" spans="1:6" x14ac:dyDescent="0.25">
      <c r="A16" s="79"/>
      <c r="B16" s="79"/>
      <c r="C16" s="95"/>
      <c r="D16" s="98"/>
      <c r="E16" s="3" t="s">
        <v>31</v>
      </c>
      <c r="F16" s="44">
        <v>8.2600596355285799E-2</v>
      </c>
    </row>
    <row r="17" spans="1:6" x14ac:dyDescent="0.25">
      <c r="A17" s="79"/>
      <c r="B17" s="79"/>
      <c r="C17" s="96">
        <v>0.1</v>
      </c>
      <c r="D17" s="99" t="s">
        <v>51</v>
      </c>
      <c r="E17" s="3" t="s">
        <v>29</v>
      </c>
      <c r="F17" s="44">
        <v>0.24216655987106278</v>
      </c>
    </row>
    <row r="18" spans="1:6" x14ac:dyDescent="0.25">
      <c r="A18" s="79"/>
      <c r="B18" s="79"/>
      <c r="C18" s="94"/>
      <c r="D18" s="97"/>
      <c r="E18" s="3" t="s">
        <v>30</v>
      </c>
      <c r="F18" s="44">
        <v>0.2266132748238823</v>
      </c>
    </row>
    <row r="19" spans="1:6" ht="15.75" thickBot="1" x14ac:dyDescent="0.3">
      <c r="A19" s="80"/>
      <c r="B19" s="80"/>
      <c r="C19" s="100"/>
      <c r="D19" s="101"/>
      <c r="E19" s="4" t="s">
        <v>31</v>
      </c>
      <c r="F19" s="45">
        <v>0.24780178906585731</v>
      </c>
    </row>
  </sheetData>
  <sheetProtection algorithmName="SHA-512" hashValue="VHELulMQ8XxR4UcZBGaiy+smpPhWVPWBeEkdv64YQk9JtUktSLP7btc66vGVYt6VKRPmEjD823yOX5iKwLgvzg==" saltValue="0oYbVPLOlDYwIEE253Y+MQ==" spinCount="100000" sheet="1" objects="1" scenarios="1"/>
  <mergeCells count="14">
    <mergeCell ref="A2:A19"/>
    <mergeCell ref="B2:B19"/>
    <mergeCell ref="C2:C4"/>
    <mergeCell ref="C11:C13"/>
    <mergeCell ref="D2:D4"/>
    <mergeCell ref="C5:C7"/>
    <mergeCell ref="D5:D7"/>
    <mergeCell ref="C8:C10"/>
    <mergeCell ref="D8:D10"/>
    <mergeCell ref="D11:D13"/>
    <mergeCell ref="C14:C16"/>
    <mergeCell ref="D14:D16"/>
    <mergeCell ref="C17:C19"/>
    <mergeCell ref="D17:D19"/>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813D1-6524-4329-AF91-1CF186F0340F}">
  <dimension ref="A1:F10"/>
  <sheetViews>
    <sheetView workbookViewId="0">
      <selection activeCell="D21" sqref="D21"/>
    </sheetView>
  </sheetViews>
  <sheetFormatPr defaultRowHeight="15" x14ac:dyDescent="0.25"/>
  <cols>
    <col min="1" max="1" width="21.7109375" bestFit="1" customWidth="1"/>
    <col min="2" max="2" width="11.85546875" customWidth="1"/>
    <col min="5" max="5" width="18.28515625" bestFit="1" customWidth="1"/>
    <col min="6" max="6" width="12" customWidth="1"/>
  </cols>
  <sheetData>
    <row r="1" spans="1:6" ht="44.25" thickBot="1" x14ac:dyDescent="0.3">
      <c r="A1" s="41" t="s">
        <v>102</v>
      </c>
      <c r="B1" s="41" t="s">
        <v>103</v>
      </c>
      <c r="C1" s="41" t="s">
        <v>15</v>
      </c>
      <c r="D1" s="41" t="s">
        <v>16</v>
      </c>
      <c r="E1" s="41" t="s">
        <v>50</v>
      </c>
      <c r="F1" s="42" t="s">
        <v>104</v>
      </c>
    </row>
    <row r="2" spans="1:6" ht="15.75" thickTop="1" x14ac:dyDescent="0.25">
      <c r="A2" s="79" t="s">
        <v>13</v>
      </c>
      <c r="B2" s="102" t="s">
        <v>105</v>
      </c>
      <c r="C2" s="93">
        <v>0.95</v>
      </c>
      <c r="D2" s="97" t="s">
        <v>14</v>
      </c>
      <c r="E2" s="15" t="s">
        <v>29</v>
      </c>
      <c r="F2" s="43">
        <v>4.8598425444511308</v>
      </c>
    </row>
    <row r="3" spans="1:6" x14ac:dyDescent="0.25">
      <c r="A3" s="79"/>
      <c r="B3" s="79"/>
      <c r="C3" s="94"/>
      <c r="D3" s="97"/>
      <c r="E3" s="3" t="s">
        <v>30</v>
      </c>
      <c r="F3" s="44">
        <v>4.5477163928532072</v>
      </c>
    </row>
    <row r="4" spans="1:6" x14ac:dyDescent="0.25">
      <c r="A4" s="79"/>
      <c r="B4" s="79"/>
      <c r="C4" s="95"/>
      <c r="D4" s="98"/>
      <c r="E4" s="3" t="s">
        <v>31</v>
      </c>
      <c r="F4" s="44">
        <v>4.972931348302402</v>
      </c>
    </row>
    <row r="5" spans="1:6" x14ac:dyDescent="0.25">
      <c r="A5" s="79"/>
      <c r="B5" s="79"/>
      <c r="C5" s="96">
        <v>0.5</v>
      </c>
      <c r="D5" s="99" t="s">
        <v>14</v>
      </c>
      <c r="E5" s="3" t="s">
        <v>29</v>
      </c>
      <c r="F5" s="44">
        <v>1.957457109436558</v>
      </c>
    </row>
    <row r="6" spans="1:6" x14ac:dyDescent="0.25">
      <c r="A6" s="79"/>
      <c r="B6" s="79"/>
      <c r="C6" s="94"/>
      <c r="D6" s="97"/>
      <c r="E6" s="3" t="s">
        <v>30</v>
      </c>
      <c r="F6" s="44">
        <v>1.8317383132208189</v>
      </c>
    </row>
    <row r="7" spans="1:6" x14ac:dyDescent="0.25">
      <c r="A7" s="79"/>
      <c r="B7" s="79"/>
      <c r="C7" s="95"/>
      <c r="D7" s="98"/>
      <c r="E7" s="3" t="s">
        <v>31</v>
      </c>
      <c r="F7" s="44">
        <v>2.0030072442550404</v>
      </c>
    </row>
    <row r="8" spans="1:6" x14ac:dyDescent="0.25">
      <c r="A8" s="79"/>
      <c r="B8" s="79"/>
      <c r="C8" s="96">
        <v>0.1</v>
      </c>
      <c r="D8" s="99" t="s">
        <v>14</v>
      </c>
      <c r="E8" s="3" t="s">
        <v>29</v>
      </c>
      <c r="F8" s="44">
        <v>0.2462004147704675</v>
      </c>
    </row>
    <row r="9" spans="1:6" x14ac:dyDescent="0.25">
      <c r="A9" s="79"/>
      <c r="B9" s="79"/>
      <c r="C9" s="94"/>
      <c r="D9" s="97"/>
      <c r="E9" s="3" t="s">
        <v>30</v>
      </c>
      <c r="F9" s="44">
        <v>0.23038805309799734</v>
      </c>
    </row>
    <row r="10" spans="1:6" ht="15.75" thickBot="1" x14ac:dyDescent="0.3">
      <c r="A10" s="80"/>
      <c r="B10" s="80"/>
      <c r="C10" s="100"/>
      <c r="D10" s="101"/>
      <c r="E10" s="4" t="s">
        <v>31</v>
      </c>
      <c r="F10" s="45">
        <v>0.25192951199109026</v>
      </c>
    </row>
  </sheetData>
  <sheetProtection algorithmName="SHA-512" hashValue="pGuFuBdgB5uh1QLqWQLYO5wvgY2sw/0m0kjAc3J532FzYlc2dqA5V5kYOWN06fTQPOJnyTisJLmnOJbxinuhVw==" saltValue="reiX44jUqHl0A4/Cycnf/A==" spinCount="100000" sheet="1" objects="1" scenarios="1"/>
  <mergeCells count="8">
    <mergeCell ref="A2:A10"/>
    <mergeCell ref="B2:B10"/>
    <mergeCell ref="C2:C4"/>
    <mergeCell ref="D2:D4"/>
    <mergeCell ref="C5:C7"/>
    <mergeCell ref="D5:D7"/>
    <mergeCell ref="C8:C10"/>
    <mergeCell ref="D8:D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7FDCF-EE37-49F5-B212-1D31738DF3A9}">
  <sheetPr>
    <tabColor rgb="FF92D050"/>
  </sheetPr>
  <dimension ref="A1:B7"/>
  <sheetViews>
    <sheetView workbookViewId="0">
      <selection activeCell="B23" sqref="B23"/>
    </sheetView>
  </sheetViews>
  <sheetFormatPr defaultRowHeight="15" x14ac:dyDescent="0.25"/>
  <cols>
    <col min="1" max="1" width="16.42578125" style="36" customWidth="1"/>
    <col min="2" max="2" width="176.7109375" style="36" customWidth="1"/>
    <col min="3" max="16384" width="9.140625" style="36"/>
  </cols>
  <sheetData>
    <row r="1" spans="1:2" x14ac:dyDescent="0.25">
      <c r="A1" s="51" t="s">
        <v>37</v>
      </c>
      <c r="B1" s="52"/>
    </row>
    <row r="2" spans="1:2" ht="45" customHeight="1" x14ac:dyDescent="0.25">
      <c r="A2" s="62" t="s">
        <v>38</v>
      </c>
      <c r="B2" s="62"/>
    </row>
    <row r="3" spans="1:2" x14ac:dyDescent="0.25">
      <c r="A3" s="52"/>
      <c r="B3" s="52"/>
    </row>
    <row r="4" spans="1:2" x14ac:dyDescent="0.25">
      <c r="A4" s="53" t="s">
        <v>39</v>
      </c>
      <c r="B4" s="53" t="s">
        <v>40</v>
      </c>
    </row>
    <row r="5" spans="1:2" ht="30" x14ac:dyDescent="0.25">
      <c r="A5" s="53" t="s">
        <v>46</v>
      </c>
      <c r="B5" s="53" t="s">
        <v>47</v>
      </c>
    </row>
    <row r="6" spans="1:2" ht="45" x14ac:dyDescent="0.25">
      <c r="A6" s="53" t="s">
        <v>41</v>
      </c>
      <c r="B6" s="53" t="s">
        <v>48</v>
      </c>
    </row>
    <row r="7" spans="1:2" ht="60" x14ac:dyDescent="0.25">
      <c r="A7" s="53" t="s">
        <v>42</v>
      </c>
      <c r="B7" s="53" t="s">
        <v>43</v>
      </c>
    </row>
  </sheetData>
  <sheetProtection algorithmName="SHA-512" hashValue="J2IQLmqtHvpi+jmH+uCmvmQD/hZ+9aLq+J4C44HMEMOP1+KkD8DvmGoQVYwe8jjC4xkRC3bPrqV58JGYzXlTbw==" saltValue="mirTdjyNNLh3atAEMEfhBA==" spinCount="100000" sheet="1" objects="1" scenarios="1"/>
  <mergeCells count="1">
    <mergeCell ref="A2:B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88A50-B9C8-4C25-B059-F13E73684EDA}">
  <sheetPr>
    <tabColor theme="9"/>
  </sheetPr>
  <dimension ref="B1:N25"/>
  <sheetViews>
    <sheetView workbookViewId="0">
      <selection activeCell="F8" sqref="F8"/>
    </sheetView>
  </sheetViews>
  <sheetFormatPr defaultRowHeight="15" x14ac:dyDescent="0.25"/>
  <cols>
    <col min="2" max="2" width="26.28515625" customWidth="1"/>
    <col min="3" max="3" width="16.28515625" customWidth="1"/>
    <col min="4" max="4" width="10.85546875" customWidth="1"/>
    <col min="5" max="5" width="22.5703125" customWidth="1"/>
    <col min="6" max="6" width="18.140625" bestFit="1" customWidth="1"/>
    <col min="7" max="7" width="10.85546875" customWidth="1"/>
    <col min="8" max="8" width="10.28515625" customWidth="1"/>
    <col min="14" max="14" width="38" customWidth="1"/>
  </cols>
  <sheetData>
    <row r="1" spans="2:14" ht="15.75" thickBot="1" x14ac:dyDescent="0.3"/>
    <row r="2" spans="2:14" x14ac:dyDescent="0.25">
      <c r="B2" s="35" t="s">
        <v>22</v>
      </c>
      <c r="C2" s="36"/>
      <c r="D2" s="36"/>
      <c r="E2" s="36"/>
      <c r="F2" s="36"/>
      <c r="G2" s="36"/>
      <c r="H2" s="36"/>
      <c r="I2" s="36"/>
      <c r="J2" s="36"/>
      <c r="K2" s="36"/>
      <c r="L2" s="36"/>
      <c r="M2" s="36"/>
      <c r="N2" s="36" t="s">
        <v>45</v>
      </c>
    </row>
    <row r="3" spans="2:14" ht="28.5" x14ac:dyDescent="0.25">
      <c r="B3" s="37" t="s">
        <v>44</v>
      </c>
      <c r="C3" s="36"/>
      <c r="D3" s="36"/>
      <c r="E3" s="36"/>
      <c r="F3" s="36"/>
      <c r="G3" s="36"/>
      <c r="H3" s="36"/>
      <c r="I3" s="36"/>
      <c r="J3" s="36"/>
      <c r="K3" s="36"/>
      <c r="L3" s="36"/>
      <c r="M3" s="36"/>
      <c r="N3" s="38" t="s">
        <v>2</v>
      </c>
    </row>
    <row r="4" spans="2:14" ht="15.75" thickBot="1" x14ac:dyDescent="0.3">
      <c r="B4" s="61" t="s">
        <v>13</v>
      </c>
      <c r="C4" s="36"/>
      <c r="D4" s="36"/>
      <c r="E4" s="36"/>
      <c r="F4" s="36"/>
      <c r="G4" s="36"/>
      <c r="H4" s="36"/>
      <c r="I4" s="36"/>
      <c r="J4" s="36"/>
      <c r="K4" s="36"/>
      <c r="L4" s="36"/>
      <c r="M4" s="36"/>
      <c r="N4" s="39" t="s">
        <v>3</v>
      </c>
    </row>
    <row r="5" spans="2:14" x14ac:dyDescent="0.25">
      <c r="B5" s="36"/>
      <c r="C5" s="36"/>
      <c r="D5" s="36"/>
      <c r="E5" s="36"/>
      <c r="F5" s="36"/>
      <c r="G5" s="36"/>
      <c r="H5" s="36"/>
      <c r="I5" s="36"/>
      <c r="J5" s="36"/>
      <c r="K5" s="36"/>
      <c r="L5" s="36"/>
      <c r="M5" s="36"/>
      <c r="N5" s="39" t="s">
        <v>1</v>
      </c>
    </row>
    <row r="6" spans="2:14" ht="15.75" thickBot="1" x14ac:dyDescent="0.3">
      <c r="B6" s="36"/>
      <c r="C6" s="36"/>
      <c r="D6" s="36"/>
      <c r="E6" s="36"/>
      <c r="F6" s="40"/>
      <c r="G6" s="36"/>
      <c r="H6" s="36"/>
      <c r="I6" s="36"/>
      <c r="J6" s="36"/>
      <c r="K6" s="36"/>
      <c r="L6" s="36"/>
      <c r="M6" s="36"/>
      <c r="N6" s="39" t="s">
        <v>21</v>
      </c>
    </row>
    <row r="7" spans="2:14" ht="28.5" x14ac:dyDescent="0.25">
      <c r="B7" s="36"/>
      <c r="C7" s="36"/>
      <c r="D7" s="36"/>
      <c r="E7" s="36"/>
      <c r="F7" s="37" t="s">
        <v>32</v>
      </c>
      <c r="G7" s="36"/>
      <c r="H7" s="36"/>
      <c r="I7" s="36"/>
      <c r="J7" s="36"/>
      <c r="K7" s="36"/>
      <c r="L7" s="36"/>
      <c r="M7" s="36"/>
      <c r="N7" s="39" t="s">
        <v>4</v>
      </c>
    </row>
    <row r="8" spans="2:14" ht="15.75" thickBot="1" x14ac:dyDescent="0.3">
      <c r="B8" s="36"/>
      <c r="C8" s="36"/>
      <c r="D8" s="36"/>
      <c r="E8" s="36"/>
      <c r="F8" s="61" t="s">
        <v>29</v>
      </c>
      <c r="G8" s="36"/>
      <c r="H8" s="36"/>
      <c r="I8" s="36"/>
      <c r="J8" s="36"/>
      <c r="K8" s="36"/>
      <c r="L8" s="36"/>
      <c r="M8" s="36"/>
      <c r="N8" s="39" t="s">
        <v>5</v>
      </c>
    </row>
    <row r="9" spans="2:14" ht="24.75" customHeight="1" x14ac:dyDescent="0.25">
      <c r="B9" s="36"/>
      <c r="C9" s="66" t="s">
        <v>27</v>
      </c>
      <c r="D9" s="68" t="s">
        <v>33</v>
      </c>
      <c r="E9" s="68" t="s">
        <v>22</v>
      </c>
      <c r="F9" s="70" t="str">
        <f>LEFT(F8,5)&amp;" User"</f>
        <v>Adult User</v>
      </c>
      <c r="G9" s="71"/>
      <c r="H9" s="13" t="s">
        <v>23</v>
      </c>
      <c r="I9" s="36"/>
      <c r="J9" s="36"/>
      <c r="K9" s="36"/>
      <c r="L9" s="36"/>
      <c r="M9" s="36"/>
      <c r="N9" s="39" t="s">
        <v>6</v>
      </c>
    </row>
    <row r="10" spans="2:14" ht="26.25" thickBot="1" x14ac:dyDescent="0.3">
      <c r="B10" s="36"/>
      <c r="C10" s="67"/>
      <c r="D10" s="69"/>
      <c r="E10" s="69"/>
      <c r="F10" s="14" t="s">
        <v>56</v>
      </c>
      <c r="G10" s="14" t="s">
        <v>24</v>
      </c>
      <c r="H10" s="14" t="s">
        <v>25</v>
      </c>
      <c r="I10" s="36"/>
      <c r="J10" s="36"/>
      <c r="K10" s="36"/>
      <c r="L10" s="36"/>
      <c r="M10" s="36"/>
      <c r="N10" s="39" t="s">
        <v>7</v>
      </c>
    </row>
    <row r="11" spans="2:14" x14ac:dyDescent="0.25">
      <c r="B11" s="2" t="s">
        <v>20</v>
      </c>
      <c r="C11" s="72" t="s">
        <v>26</v>
      </c>
      <c r="D11" s="75">
        <v>16</v>
      </c>
      <c r="E11" s="9" t="s">
        <v>34</v>
      </c>
      <c r="F11" s="6">
        <f>VLOOKUP($B$4&amp;" "&amp;B11&amp;" "&amp;$F$8,'Exposure Summary'!$G$2:$H$136,2,FALSE)</f>
        <v>0.2462004147704675</v>
      </c>
      <c r="G11" s="27">
        <f>$D$11/F11</f>
        <v>64.987705300646184</v>
      </c>
      <c r="H11" s="63">
        <v>30</v>
      </c>
      <c r="I11" s="36"/>
      <c r="J11" s="36"/>
      <c r="K11" s="36"/>
      <c r="L11" s="36"/>
      <c r="M11" s="36"/>
      <c r="N11" s="39" t="s">
        <v>8</v>
      </c>
    </row>
    <row r="12" spans="2:14" x14ac:dyDescent="0.25">
      <c r="B12" s="3" t="s">
        <v>18</v>
      </c>
      <c r="C12" s="73"/>
      <c r="D12" s="76"/>
      <c r="E12" s="10" t="s">
        <v>35</v>
      </c>
      <c r="F12" s="7">
        <f>VLOOKUP($B$4&amp;" "&amp;B12&amp;" "&amp;$F$8,'Exposure Summary'!$G$2:$H$136,2,FALSE)</f>
        <v>1.957457109436558</v>
      </c>
      <c r="G12" s="26">
        <f t="shared" ref="G12:G13" si="0">$D$11/F12</f>
        <v>8.1738700290631154</v>
      </c>
      <c r="H12" s="64"/>
      <c r="I12" s="36"/>
      <c r="J12" s="36"/>
      <c r="K12" s="36"/>
      <c r="L12" s="36"/>
      <c r="M12" s="36"/>
      <c r="N12" s="39" t="s">
        <v>28</v>
      </c>
    </row>
    <row r="13" spans="2:14" ht="15.75" thickBot="1" x14ac:dyDescent="0.3">
      <c r="B13" s="4" t="s">
        <v>19</v>
      </c>
      <c r="C13" s="74"/>
      <c r="D13" s="77"/>
      <c r="E13" s="11" t="s">
        <v>36</v>
      </c>
      <c r="F13" s="8">
        <f>VLOOKUP($B$4&amp;" "&amp;B13&amp;" "&amp;$F$8,'Exposure Summary'!$G$2:$H$136,2,FALSE)</f>
        <v>4.8598425444511308</v>
      </c>
      <c r="G13" s="5">
        <f t="shared" si="0"/>
        <v>3.2922877343564299</v>
      </c>
      <c r="H13" s="65"/>
      <c r="I13" s="36"/>
      <c r="J13" s="36"/>
      <c r="K13" s="36"/>
      <c r="L13" s="36"/>
      <c r="M13" s="36"/>
      <c r="N13" s="39" t="s">
        <v>9</v>
      </c>
    </row>
    <row r="14" spans="2:14" x14ac:dyDescent="0.25">
      <c r="B14" s="36"/>
      <c r="C14" s="36"/>
      <c r="D14" s="36"/>
      <c r="E14" s="36"/>
      <c r="F14" s="36"/>
      <c r="G14" s="36"/>
      <c r="H14" s="36"/>
      <c r="I14" s="36"/>
      <c r="J14" s="36"/>
      <c r="K14" s="36"/>
      <c r="L14" s="36"/>
      <c r="M14" s="36"/>
      <c r="N14" s="39" t="s">
        <v>10</v>
      </c>
    </row>
    <row r="15" spans="2:14" x14ac:dyDescent="0.25">
      <c r="B15" s="36"/>
      <c r="C15" s="36"/>
      <c r="D15" s="36"/>
      <c r="E15" s="36"/>
      <c r="F15" s="36"/>
      <c r="G15" s="36"/>
      <c r="H15" s="36"/>
      <c r="I15" s="36"/>
      <c r="J15" s="36"/>
      <c r="K15" s="36"/>
      <c r="L15" s="36"/>
      <c r="M15" s="36"/>
      <c r="N15" s="39" t="s">
        <v>11</v>
      </c>
    </row>
    <row r="16" spans="2:14" x14ac:dyDescent="0.25">
      <c r="B16" s="36"/>
      <c r="C16" s="36"/>
      <c r="D16" s="36"/>
      <c r="E16" s="36"/>
      <c r="F16" s="36"/>
      <c r="G16" s="36"/>
      <c r="H16" s="36"/>
      <c r="I16" s="36"/>
      <c r="J16" s="36"/>
      <c r="K16" s="36"/>
      <c r="L16" s="36"/>
      <c r="M16" s="36"/>
      <c r="N16" s="39" t="s">
        <v>12</v>
      </c>
    </row>
    <row r="17" spans="2:14" x14ac:dyDescent="0.25">
      <c r="B17" s="36"/>
      <c r="C17" s="36"/>
      <c r="D17" s="36"/>
      <c r="E17" s="36"/>
      <c r="F17" s="36"/>
      <c r="G17" s="36"/>
      <c r="H17" s="36"/>
      <c r="I17" s="36"/>
      <c r="J17" s="36"/>
      <c r="K17" s="36"/>
      <c r="L17" s="36"/>
      <c r="M17" s="36"/>
      <c r="N17" s="39" t="s">
        <v>13</v>
      </c>
    </row>
    <row r="18" spans="2:14" x14ac:dyDescent="0.25">
      <c r="B18" s="36"/>
      <c r="C18" s="36"/>
      <c r="D18" s="36"/>
      <c r="E18" s="36"/>
      <c r="F18" s="36"/>
      <c r="G18" s="36"/>
      <c r="H18" s="36"/>
      <c r="I18" s="36"/>
      <c r="J18" s="36"/>
      <c r="K18" s="36"/>
      <c r="L18" s="36"/>
      <c r="M18" s="36"/>
      <c r="N18" s="36"/>
    </row>
    <row r="19" spans="2:14" x14ac:dyDescent="0.25">
      <c r="B19" s="36"/>
      <c r="C19" s="36"/>
      <c r="D19" s="36"/>
      <c r="E19" s="36"/>
      <c r="F19" s="36"/>
      <c r="G19" s="36"/>
      <c r="H19" s="36"/>
      <c r="I19" s="36"/>
      <c r="J19" s="36"/>
      <c r="K19" s="36"/>
      <c r="L19" s="36"/>
      <c r="M19" s="36"/>
      <c r="N19" s="36" t="s">
        <v>101</v>
      </c>
    </row>
    <row r="20" spans="2:14" x14ac:dyDescent="0.25">
      <c r="B20" s="36"/>
      <c r="C20" s="36"/>
      <c r="D20" s="36"/>
      <c r="E20" s="36"/>
      <c r="F20" s="36"/>
      <c r="G20" s="36"/>
      <c r="H20" s="36"/>
      <c r="I20" s="36"/>
      <c r="J20" s="36"/>
      <c r="K20" s="36"/>
      <c r="L20" s="36"/>
      <c r="M20" s="36"/>
      <c r="N20" s="39" t="s">
        <v>29</v>
      </c>
    </row>
    <row r="21" spans="2:14" x14ac:dyDescent="0.25">
      <c r="B21" s="36"/>
      <c r="C21" s="36"/>
      <c r="D21" s="36"/>
      <c r="E21" s="36" t="str">
        <f>$A$171&amp;" "&amp;A173&amp;" "&amp;D173</f>
        <v xml:space="preserve">  </v>
      </c>
      <c r="F21" s="36"/>
      <c r="G21" s="36"/>
      <c r="H21" s="36"/>
      <c r="I21" s="36"/>
      <c r="J21" s="36"/>
      <c r="K21" s="36"/>
      <c r="L21" s="36"/>
      <c r="M21" s="36"/>
      <c r="N21" s="39" t="s">
        <v>30</v>
      </c>
    </row>
    <row r="22" spans="2:14" x14ac:dyDescent="0.25">
      <c r="B22" s="36"/>
      <c r="C22" s="36"/>
      <c r="D22" s="36"/>
      <c r="E22" s="36"/>
      <c r="F22" s="36"/>
      <c r="G22" s="36"/>
      <c r="H22" s="36"/>
      <c r="I22" s="36"/>
      <c r="J22" s="36"/>
      <c r="K22" s="36"/>
      <c r="L22" s="36"/>
      <c r="M22" s="36"/>
      <c r="N22" s="39" t="s">
        <v>31</v>
      </c>
    </row>
    <row r="23" spans="2:14" x14ac:dyDescent="0.25">
      <c r="B23" s="36"/>
      <c r="C23" s="36"/>
      <c r="D23" s="36"/>
      <c r="E23" s="36"/>
      <c r="F23" s="36"/>
      <c r="G23" s="36"/>
      <c r="H23" s="36"/>
      <c r="I23" s="36"/>
      <c r="J23" s="36"/>
      <c r="K23" s="36"/>
      <c r="L23" s="36"/>
      <c r="M23" s="36"/>
      <c r="N23" s="36"/>
    </row>
    <row r="24" spans="2:14" x14ac:dyDescent="0.25">
      <c r="B24" s="36"/>
      <c r="C24" s="36"/>
      <c r="D24" s="36"/>
      <c r="E24" s="36"/>
      <c r="F24" s="36"/>
      <c r="G24" s="36"/>
      <c r="H24" s="36"/>
      <c r="I24" s="36"/>
      <c r="J24" s="36"/>
      <c r="K24" s="36"/>
      <c r="L24" s="36"/>
      <c r="M24" s="36"/>
      <c r="N24" s="36"/>
    </row>
    <row r="25" spans="2:14" x14ac:dyDescent="0.25">
      <c r="B25" s="36"/>
      <c r="C25" s="36"/>
      <c r="D25" s="36"/>
      <c r="E25" s="36"/>
      <c r="F25" s="36"/>
      <c r="G25" s="36"/>
      <c r="H25" s="36"/>
      <c r="I25" s="36"/>
      <c r="J25" s="36"/>
      <c r="K25" s="36"/>
      <c r="L25" s="36"/>
      <c r="M25" s="36"/>
      <c r="N25" s="36"/>
    </row>
  </sheetData>
  <sheetProtection algorithmName="SHA-512" hashValue="aEZnMvUTahmE+U+yZLUGL3jaRuraeYlQNvvOhoEML0EMKGGPQ/wXEnX9kIB2lfW0zgDtzdiysxHLOhRNFep1AA==" saltValue="FWQJyxJUCai9Fd113E2kWQ==" spinCount="100000" sheet="1" objects="1" scenarios="1"/>
  <mergeCells count="7">
    <mergeCell ref="H11:H13"/>
    <mergeCell ref="C9:C10"/>
    <mergeCell ref="D9:D10"/>
    <mergeCell ref="E9:E10"/>
    <mergeCell ref="F9:G9"/>
    <mergeCell ref="C11:C13"/>
    <mergeCell ref="D11:D13"/>
  </mergeCells>
  <conditionalFormatting sqref="G11:G13">
    <cfRule type="cellIs" dxfId="0" priority="1" operator="lessThan">
      <formula>$H$11</formula>
    </cfRule>
  </conditionalFormatting>
  <dataValidations count="2">
    <dataValidation type="list" allowBlank="1" showInputMessage="1" showErrorMessage="1" sqref="F8:G8" xr:uid="{6039CA48-9B8F-4014-A37D-8806D909F774}">
      <formula1>$N$20:$N$22</formula1>
    </dataValidation>
    <dataValidation type="list" allowBlank="1" showInputMessage="1" showErrorMessage="1" sqref="B4" xr:uid="{A75014AC-999D-4121-8A32-EC888985870F}">
      <formula1>$N$3:$N$17</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F53CC-8A07-4A1F-AF65-CD8F3F02177B}">
  <sheetPr>
    <tabColor theme="9"/>
  </sheetPr>
  <dimension ref="A1:S190"/>
  <sheetViews>
    <sheetView zoomScaleNormal="100" workbookViewId="0">
      <selection activeCell="A92" sqref="A92:A100"/>
    </sheetView>
  </sheetViews>
  <sheetFormatPr defaultRowHeight="15" x14ac:dyDescent="0.25"/>
  <cols>
    <col min="1" max="1" width="21.7109375" bestFit="1" customWidth="1"/>
    <col min="2" max="2" width="21.7109375" customWidth="1"/>
    <col min="3" max="3" width="22" bestFit="1" customWidth="1"/>
    <col min="6" max="6" width="18.28515625" bestFit="1" customWidth="1"/>
    <col min="7" max="7" width="53.42578125" bestFit="1" customWidth="1"/>
    <col min="8" max="8" width="11.7109375" customWidth="1"/>
  </cols>
  <sheetData>
    <row r="1" spans="1:13" ht="58.5" thickBot="1" x14ac:dyDescent="0.3">
      <c r="A1" s="29" t="s">
        <v>49</v>
      </c>
      <c r="B1" s="30" t="s">
        <v>17</v>
      </c>
      <c r="C1" s="28" t="s">
        <v>0</v>
      </c>
      <c r="D1" s="31" t="s">
        <v>58</v>
      </c>
      <c r="E1" s="31" t="s">
        <v>59</v>
      </c>
      <c r="F1" s="28" t="s">
        <v>50</v>
      </c>
      <c r="G1" s="28" t="s">
        <v>40</v>
      </c>
      <c r="H1" s="32" t="s">
        <v>57</v>
      </c>
      <c r="I1" s="20"/>
      <c r="J1" s="20"/>
      <c r="K1" s="33"/>
      <c r="L1" s="33"/>
      <c r="M1" s="34"/>
    </row>
    <row r="2" spans="1:13" ht="15.75" thickTop="1" x14ac:dyDescent="0.25">
      <c r="A2" s="83" t="s">
        <v>2</v>
      </c>
      <c r="B2" s="22" t="s">
        <v>19</v>
      </c>
      <c r="C2" s="79" t="s">
        <v>36</v>
      </c>
      <c r="D2" s="86" t="s">
        <v>60</v>
      </c>
      <c r="E2" s="86" t="s">
        <v>61</v>
      </c>
      <c r="F2" s="15" t="s">
        <v>29</v>
      </c>
      <c r="G2" s="15" t="str">
        <f t="shared" ref="G2:G10" si="0">$A$2&amp;" "&amp;B2&amp;" "&amp;F2</f>
        <v>Adhesives High-End Adult (≥21 years)</v>
      </c>
      <c r="H2" s="48">
        <v>2.5453889051996428</v>
      </c>
      <c r="I2" s="21"/>
      <c r="J2" s="21"/>
    </row>
    <row r="3" spans="1:13" x14ac:dyDescent="0.25">
      <c r="A3" s="83"/>
      <c r="B3" s="23" t="s">
        <v>19</v>
      </c>
      <c r="C3" s="79"/>
      <c r="D3" s="86"/>
      <c r="E3" s="86"/>
      <c r="F3" s="3" t="s">
        <v>30</v>
      </c>
      <c r="G3" s="15" t="str">
        <f t="shared" si="0"/>
        <v>Adhesives High-End Youth (16-20 years)</v>
      </c>
      <c r="H3" s="49">
        <v>2.3819098549972559</v>
      </c>
      <c r="I3" s="21"/>
      <c r="J3" s="21"/>
    </row>
    <row r="4" spans="1:13" x14ac:dyDescent="0.25">
      <c r="A4" s="83"/>
      <c r="B4" s="23" t="s">
        <v>19</v>
      </c>
      <c r="C4" s="81"/>
      <c r="D4" s="87"/>
      <c r="E4" s="87"/>
      <c r="F4" s="3" t="s">
        <v>31</v>
      </c>
      <c r="G4" s="15" t="str">
        <f t="shared" si="0"/>
        <v>Adhesives High-End Youth (11-15 years)</v>
      </c>
      <c r="H4" s="49">
        <v>2.6046202453083853</v>
      </c>
      <c r="I4" s="21"/>
      <c r="J4" s="21"/>
    </row>
    <row r="5" spans="1:13" x14ac:dyDescent="0.25">
      <c r="A5" s="83"/>
      <c r="B5" s="23" t="s">
        <v>18</v>
      </c>
      <c r="C5" s="78" t="s">
        <v>52</v>
      </c>
      <c r="D5" s="89" t="s">
        <v>62</v>
      </c>
      <c r="E5" s="85" t="s">
        <v>63</v>
      </c>
      <c r="F5" s="3" t="s">
        <v>29</v>
      </c>
      <c r="G5" s="15" t="str">
        <f t="shared" si="0"/>
        <v>Adhesives Central Tendency Adult (≥21 years)</v>
      </c>
      <c r="H5" s="49">
        <v>0.60205462585187808</v>
      </c>
      <c r="I5" s="21"/>
      <c r="J5" s="21"/>
    </row>
    <row r="6" spans="1:13" x14ac:dyDescent="0.25">
      <c r="A6" s="83"/>
      <c r="B6" s="23" t="s">
        <v>18</v>
      </c>
      <c r="C6" s="79"/>
      <c r="D6" s="90"/>
      <c r="E6" s="86"/>
      <c r="F6" s="3" t="s">
        <v>30</v>
      </c>
      <c r="G6" s="15" t="str">
        <f t="shared" si="0"/>
        <v>Adhesives Central Tendency Youth (16-20 years)</v>
      </c>
      <c r="H6" s="49">
        <v>0.56338732506999678</v>
      </c>
      <c r="I6" s="21"/>
      <c r="J6" s="21"/>
    </row>
    <row r="7" spans="1:13" x14ac:dyDescent="0.25">
      <c r="A7" s="83"/>
      <c r="B7" s="23" t="s">
        <v>18</v>
      </c>
      <c r="C7" s="81"/>
      <c r="D7" s="91"/>
      <c r="E7" s="87"/>
      <c r="F7" s="3" t="s">
        <v>31</v>
      </c>
      <c r="G7" s="15" t="str">
        <f t="shared" si="0"/>
        <v>Adhesives Central Tendency Youth (11-15 years)</v>
      </c>
      <c r="H7" s="49">
        <v>0.61606447017666033</v>
      </c>
      <c r="I7" s="21"/>
      <c r="J7" s="21"/>
    </row>
    <row r="8" spans="1:13" x14ac:dyDescent="0.25">
      <c r="A8" s="83"/>
      <c r="B8" s="23" t="s">
        <v>20</v>
      </c>
      <c r="C8" s="78" t="s">
        <v>34</v>
      </c>
      <c r="D8" s="85" t="s">
        <v>64</v>
      </c>
      <c r="E8" s="85" t="s">
        <v>65</v>
      </c>
      <c r="F8" s="3" t="s">
        <v>29</v>
      </c>
      <c r="G8" s="15" t="str">
        <f t="shared" si="0"/>
        <v>Adhesives Low-End Adult (≥21 years)</v>
      </c>
      <c r="H8" s="49">
        <v>4.2983272158877102E-2</v>
      </c>
      <c r="I8" s="21"/>
      <c r="J8" s="21"/>
    </row>
    <row r="9" spans="1:13" x14ac:dyDescent="0.25">
      <c r="A9" s="83"/>
      <c r="B9" s="23" t="s">
        <v>20</v>
      </c>
      <c r="C9" s="79"/>
      <c r="D9" s="86"/>
      <c r="E9" s="86"/>
      <c r="F9" s="3" t="s">
        <v>30</v>
      </c>
      <c r="G9" s="15" t="str">
        <f t="shared" si="0"/>
        <v>Adhesives Low-End Youth (16-20 years)</v>
      </c>
      <c r="H9" s="49">
        <v>4.0222647056453786E-2</v>
      </c>
      <c r="I9" s="21"/>
      <c r="J9" s="21"/>
    </row>
    <row r="10" spans="1:13" ht="15.75" thickBot="1" x14ac:dyDescent="0.3">
      <c r="A10" s="84"/>
      <c r="B10" s="24" t="s">
        <v>20</v>
      </c>
      <c r="C10" s="80"/>
      <c r="D10" s="88"/>
      <c r="E10" s="88"/>
      <c r="F10" s="4" t="s">
        <v>31</v>
      </c>
      <c r="G10" s="4" t="str">
        <f t="shared" si="0"/>
        <v>Adhesives Low-End Youth (11-15 years)</v>
      </c>
      <c r="H10" s="50">
        <v>4.3983495270963548E-2</v>
      </c>
      <c r="I10" s="21"/>
      <c r="J10" s="21"/>
    </row>
    <row r="11" spans="1:13" x14ac:dyDescent="0.25">
      <c r="A11" s="82" t="s">
        <v>3</v>
      </c>
      <c r="B11" s="22" t="s">
        <v>19</v>
      </c>
      <c r="C11" s="79" t="s">
        <v>36</v>
      </c>
      <c r="D11" s="86" t="s">
        <v>66</v>
      </c>
      <c r="E11" s="86" t="s">
        <v>67</v>
      </c>
      <c r="F11" s="15" t="s">
        <v>29</v>
      </c>
      <c r="G11" s="15" t="str">
        <f t="shared" ref="G11:G19" si="1">$A$11&amp;" "&amp;B11&amp;" "&amp;F11</f>
        <v>Adhesive Remover High-End Adult (≥21 years)</v>
      </c>
      <c r="H11" s="48">
        <v>179.26200000000006</v>
      </c>
      <c r="I11" s="21"/>
      <c r="J11" s="19"/>
    </row>
    <row r="12" spans="1:13" x14ac:dyDescent="0.25">
      <c r="A12" s="83"/>
      <c r="B12" s="23" t="s">
        <v>19</v>
      </c>
      <c r="C12" s="79"/>
      <c r="D12" s="86"/>
      <c r="E12" s="86"/>
      <c r="F12" s="3" t="s">
        <v>30</v>
      </c>
      <c r="G12" s="15" t="str">
        <f t="shared" si="1"/>
        <v>Adhesive Remover High-End Youth (16-20 years)</v>
      </c>
      <c r="H12" s="49">
        <v>167.74879608938551</v>
      </c>
      <c r="I12" s="21"/>
      <c r="J12" s="19"/>
    </row>
    <row r="13" spans="1:13" x14ac:dyDescent="0.25">
      <c r="A13" s="83"/>
      <c r="B13" s="23" t="s">
        <v>19</v>
      </c>
      <c r="C13" s="81"/>
      <c r="D13" s="87"/>
      <c r="E13" s="87"/>
      <c r="F13" s="3" t="s">
        <v>31</v>
      </c>
      <c r="G13" s="15" t="str">
        <f t="shared" si="1"/>
        <v>Adhesive Remover High-End Youth (11-15 years)</v>
      </c>
      <c r="H13" s="49">
        <v>183.43343661971832</v>
      </c>
      <c r="I13" s="21"/>
      <c r="J13" s="19"/>
    </row>
    <row r="14" spans="1:13" x14ac:dyDescent="0.25">
      <c r="A14" s="83"/>
      <c r="B14" s="23" t="s">
        <v>18</v>
      </c>
      <c r="C14" s="78" t="s">
        <v>52</v>
      </c>
      <c r="D14" s="85" t="s">
        <v>68</v>
      </c>
      <c r="E14" s="85" t="s">
        <v>67</v>
      </c>
      <c r="F14" s="3" t="s">
        <v>29</v>
      </c>
      <c r="G14" s="15" t="str">
        <f t="shared" si="1"/>
        <v>Adhesive Remover Central Tendency Adult (≥21 years)</v>
      </c>
      <c r="H14" s="49">
        <v>22.407750000000007</v>
      </c>
      <c r="I14" s="21"/>
      <c r="J14" s="19"/>
    </row>
    <row r="15" spans="1:13" ht="14.45" customHeight="1" x14ac:dyDescent="0.25">
      <c r="A15" s="83"/>
      <c r="B15" s="23" t="s">
        <v>18</v>
      </c>
      <c r="C15" s="79"/>
      <c r="D15" s="86"/>
      <c r="E15" s="86"/>
      <c r="F15" s="3" t="s">
        <v>30</v>
      </c>
      <c r="G15" s="15" t="str">
        <f t="shared" si="1"/>
        <v>Adhesive Remover Central Tendency Youth (16-20 years)</v>
      </c>
      <c r="H15" s="49">
        <v>20.968599511173188</v>
      </c>
      <c r="I15" s="21"/>
      <c r="J15" s="19"/>
    </row>
    <row r="16" spans="1:13" x14ac:dyDescent="0.25">
      <c r="A16" s="83"/>
      <c r="B16" s="23" t="s">
        <v>18</v>
      </c>
      <c r="C16" s="81"/>
      <c r="D16" s="87"/>
      <c r="E16" s="87"/>
      <c r="F16" s="3" t="s">
        <v>31</v>
      </c>
      <c r="G16" s="15" t="str">
        <f t="shared" si="1"/>
        <v>Adhesive Remover Central Tendency Youth (11-15 years)</v>
      </c>
      <c r="H16" s="49">
        <v>22.92917957746479</v>
      </c>
      <c r="I16" s="21"/>
      <c r="J16" s="19"/>
    </row>
    <row r="17" spans="1:10" x14ac:dyDescent="0.25">
      <c r="A17" s="83"/>
      <c r="B17" s="23" t="s">
        <v>20</v>
      </c>
      <c r="C17" s="78" t="s">
        <v>34</v>
      </c>
      <c r="D17" s="85" t="s">
        <v>69</v>
      </c>
      <c r="E17" s="85" t="s">
        <v>70</v>
      </c>
      <c r="F17" s="3" t="s">
        <v>29</v>
      </c>
      <c r="G17" s="15" t="str">
        <f t="shared" si="1"/>
        <v>Adhesive Remover Low-End Adult (≥21 years)</v>
      </c>
      <c r="H17" s="49">
        <v>0.74692500000000017</v>
      </c>
      <c r="I17" s="21"/>
      <c r="J17" s="19"/>
    </row>
    <row r="18" spans="1:10" ht="15" customHeight="1" x14ac:dyDescent="0.25">
      <c r="A18" s="83"/>
      <c r="B18" s="23" t="s">
        <v>20</v>
      </c>
      <c r="C18" s="79"/>
      <c r="D18" s="86"/>
      <c r="E18" s="86"/>
      <c r="F18" s="3" t="s">
        <v>30</v>
      </c>
      <c r="G18" s="15" t="str">
        <f t="shared" si="1"/>
        <v>Adhesive Remover Low-End Youth (16-20 years)</v>
      </c>
      <c r="H18" s="49">
        <v>0.69895331703910613</v>
      </c>
      <c r="I18" s="21"/>
      <c r="J18" s="19"/>
    </row>
    <row r="19" spans="1:10" ht="15.75" thickBot="1" x14ac:dyDescent="0.3">
      <c r="A19" s="84"/>
      <c r="B19" s="24" t="s">
        <v>20</v>
      </c>
      <c r="C19" s="80"/>
      <c r="D19" s="88"/>
      <c r="E19" s="88"/>
      <c r="F19" s="4" t="s">
        <v>31</v>
      </c>
      <c r="G19" s="4" t="str">
        <f t="shared" si="1"/>
        <v>Adhesive Remover Low-End Youth (11-15 years)</v>
      </c>
      <c r="H19" s="50">
        <v>0.76430598591549304</v>
      </c>
      <c r="I19" s="21"/>
      <c r="J19" s="19"/>
    </row>
    <row r="20" spans="1:10" x14ac:dyDescent="0.25">
      <c r="A20" s="82" t="s">
        <v>1</v>
      </c>
      <c r="B20" s="22" t="s">
        <v>19</v>
      </c>
      <c r="C20" s="79" t="s">
        <v>36</v>
      </c>
      <c r="D20" s="86" t="s">
        <v>71</v>
      </c>
      <c r="E20" s="86" t="s">
        <v>72</v>
      </c>
      <c r="F20" s="15" t="s">
        <v>29</v>
      </c>
      <c r="G20" s="15" t="str">
        <f>$A$20&amp;" "&amp;B20&amp;" "&amp;F20</f>
        <v>Auto Leak Sealer High-End Adult (≥21 years)</v>
      </c>
      <c r="H20" s="48">
        <v>4.1059013172284997E-2</v>
      </c>
      <c r="I20" s="21"/>
      <c r="J20" s="21"/>
    </row>
    <row r="21" spans="1:10" x14ac:dyDescent="0.25">
      <c r="A21" s="83"/>
      <c r="B21" s="23" t="s">
        <v>19</v>
      </c>
      <c r="C21" s="79"/>
      <c r="D21" s="86"/>
      <c r="E21" s="86"/>
      <c r="F21" s="3" t="s">
        <v>30</v>
      </c>
      <c r="G21" s="15" t="str">
        <f t="shared" ref="G21:G28" si="2">$A$20&amp;" "&amp;B21&amp;" "&amp;F21</f>
        <v>Auto Leak Sealer High-End Youth (16-20 years)</v>
      </c>
      <c r="H21" s="49">
        <v>3.8421974697755323E-2</v>
      </c>
      <c r="I21" s="21"/>
      <c r="J21" s="21"/>
    </row>
    <row r="22" spans="1:10" x14ac:dyDescent="0.25">
      <c r="A22" s="83"/>
      <c r="B22" s="23" t="s">
        <v>19</v>
      </c>
      <c r="C22" s="81"/>
      <c r="D22" s="87"/>
      <c r="E22" s="87"/>
      <c r="F22" s="3" t="s">
        <v>31</v>
      </c>
      <c r="G22" s="15" t="str">
        <f t="shared" si="2"/>
        <v>Auto Leak Sealer High-End Youth (11-15 years)</v>
      </c>
      <c r="H22" s="49">
        <v>4.2014458671701213E-2</v>
      </c>
      <c r="I22" s="21"/>
      <c r="J22" s="21"/>
    </row>
    <row r="23" spans="1:10" x14ac:dyDescent="0.25">
      <c r="A23" s="83"/>
      <c r="B23" s="23" t="s">
        <v>18</v>
      </c>
      <c r="C23" s="78" t="s">
        <v>52</v>
      </c>
      <c r="D23" s="85" t="s">
        <v>73</v>
      </c>
      <c r="E23" s="85" t="s">
        <v>72</v>
      </c>
      <c r="F23" s="3" t="s">
        <v>29</v>
      </c>
      <c r="G23" s="15" t="str">
        <f t="shared" si="2"/>
        <v>Auto Leak Sealer Central Tendency Adult (≥21 years)</v>
      </c>
      <c r="H23" s="49">
        <v>3.2266688053311642E-2</v>
      </c>
      <c r="I23" s="21"/>
      <c r="J23" s="21"/>
    </row>
    <row r="24" spans="1:10" x14ac:dyDescent="0.25">
      <c r="A24" s="83"/>
      <c r="B24" s="23" t="s">
        <v>18</v>
      </c>
      <c r="C24" s="79"/>
      <c r="D24" s="86"/>
      <c r="E24" s="86"/>
      <c r="F24" s="3" t="s">
        <v>30</v>
      </c>
      <c r="G24" s="15" t="str">
        <f t="shared" si="2"/>
        <v>Auto Leak Sealer Central Tendency Youth (16-20 years)</v>
      </c>
      <c r="H24" s="49">
        <v>3.0194341660445458E-2</v>
      </c>
      <c r="I24" s="21"/>
      <c r="J24" s="21"/>
    </row>
    <row r="25" spans="1:10" x14ac:dyDescent="0.25">
      <c r="A25" s="83"/>
      <c r="B25" s="23" t="s">
        <v>18</v>
      </c>
      <c r="C25" s="81"/>
      <c r="D25" s="87"/>
      <c r="E25" s="87"/>
      <c r="F25" s="3" t="s">
        <v>31</v>
      </c>
      <c r="G25" s="15" t="str">
        <f t="shared" si="2"/>
        <v>Auto Leak Sealer Central Tendency Youth (11-15 years)</v>
      </c>
      <c r="H25" s="49">
        <v>3.3017535662635406E-2</v>
      </c>
      <c r="I25" s="21"/>
      <c r="J25" s="21"/>
    </row>
    <row r="26" spans="1:10" x14ac:dyDescent="0.25">
      <c r="A26" s="83"/>
      <c r="B26" s="23" t="s">
        <v>20</v>
      </c>
      <c r="C26" s="78" t="s">
        <v>34</v>
      </c>
      <c r="D26" s="85" t="s">
        <v>74</v>
      </c>
      <c r="E26" s="85" t="s">
        <v>72</v>
      </c>
      <c r="F26" s="3" t="s">
        <v>29</v>
      </c>
      <c r="G26" s="15" t="str">
        <f t="shared" si="2"/>
        <v>Auto Leak Sealer Low-End Adult (≥21 years)</v>
      </c>
      <c r="H26" s="49">
        <v>1.6503073509583875E-2</v>
      </c>
      <c r="I26" s="21"/>
      <c r="J26" s="21"/>
    </row>
    <row r="27" spans="1:10" x14ac:dyDescent="0.25">
      <c r="A27" s="83"/>
      <c r="B27" s="23" t="s">
        <v>20</v>
      </c>
      <c r="C27" s="79"/>
      <c r="D27" s="86"/>
      <c r="E27" s="86"/>
      <c r="F27" s="3" t="s">
        <v>30</v>
      </c>
      <c r="G27" s="15" t="str">
        <f t="shared" si="2"/>
        <v>Auto Leak Sealer Low-End Youth (16-20 years)</v>
      </c>
      <c r="H27" s="49">
        <v>1.5443154226815047E-2</v>
      </c>
      <c r="I27" s="21"/>
      <c r="J27" s="21"/>
    </row>
    <row r="28" spans="1:10" ht="15.75" thickBot="1" x14ac:dyDescent="0.3">
      <c r="A28" s="84"/>
      <c r="B28" s="24" t="s">
        <v>20</v>
      </c>
      <c r="C28" s="80"/>
      <c r="D28" s="88"/>
      <c r="E28" s="88"/>
      <c r="F28" s="4" t="s">
        <v>31</v>
      </c>
      <c r="G28" s="4" t="str">
        <f t="shared" si="2"/>
        <v>Auto Leak Sealer Low-End Youth (11-15 years)</v>
      </c>
      <c r="H28" s="50">
        <v>1.6887100939690505E-2</v>
      </c>
      <c r="I28" s="21"/>
      <c r="J28" s="21"/>
    </row>
    <row r="29" spans="1:10" x14ac:dyDescent="0.25">
      <c r="A29" s="82" t="s">
        <v>21</v>
      </c>
      <c r="B29" s="22" t="s">
        <v>19</v>
      </c>
      <c r="C29" s="79" t="s">
        <v>36</v>
      </c>
      <c r="D29" s="92" t="s">
        <v>71</v>
      </c>
      <c r="E29" s="92" t="s">
        <v>75</v>
      </c>
      <c r="F29" s="16" t="s">
        <v>29</v>
      </c>
      <c r="G29" s="15" t="str">
        <f>$A$29&amp;" "&amp;B29&amp;" "&amp;F29</f>
        <v>Auto AC Refrigerant High-End Adult (≥21 years)</v>
      </c>
      <c r="H29" s="48">
        <v>0.14969603997621814</v>
      </c>
      <c r="I29" s="21"/>
      <c r="J29" s="21"/>
    </row>
    <row r="30" spans="1:10" x14ac:dyDescent="0.25">
      <c r="A30" s="83"/>
      <c r="B30" s="23" t="s">
        <v>19</v>
      </c>
      <c r="C30" s="79"/>
      <c r="D30" s="86"/>
      <c r="E30" s="86"/>
      <c r="F30" s="17" t="s">
        <v>30</v>
      </c>
      <c r="G30" s="15" t="str">
        <f t="shared" ref="G30:G36" si="3">$A$29&amp;" "&amp;B30&amp;" "&amp;F30</f>
        <v>Auto AC Refrigerant High-End Youth (16-20 years)</v>
      </c>
      <c r="H30" s="49">
        <v>0.14008172666465318</v>
      </c>
      <c r="I30" s="21"/>
      <c r="J30" s="21"/>
    </row>
    <row r="31" spans="1:10" ht="15" customHeight="1" x14ac:dyDescent="0.25">
      <c r="A31" s="83"/>
      <c r="B31" s="23" t="s">
        <v>19</v>
      </c>
      <c r="C31" s="81"/>
      <c r="D31" s="87"/>
      <c r="E31" s="87"/>
      <c r="F31" s="17" t="s">
        <v>31</v>
      </c>
      <c r="G31" s="15" t="str">
        <f t="shared" si="3"/>
        <v>Auto AC Refrigerant High-End Youth (11-15 years)</v>
      </c>
      <c r="H31" s="49">
        <v>0.1531794750767054</v>
      </c>
      <c r="I31" s="21"/>
      <c r="J31" s="21"/>
    </row>
    <row r="32" spans="1:10" x14ac:dyDescent="0.25">
      <c r="A32" s="83"/>
      <c r="B32" s="23" t="s">
        <v>18</v>
      </c>
      <c r="C32" s="78" t="s">
        <v>52</v>
      </c>
      <c r="D32" s="85" t="s">
        <v>73</v>
      </c>
      <c r="E32" s="85" t="s">
        <v>75</v>
      </c>
      <c r="F32" s="17" t="s">
        <v>29</v>
      </c>
      <c r="G32" s="15" t="str">
        <f t="shared" si="3"/>
        <v>Auto AC Refrigerant Central Tendency Adult (≥21 years)</v>
      </c>
      <c r="H32" s="49">
        <v>0.11764031942173173</v>
      </c>
      <c r="I32" s="21"/>
      <c r="J32" s="21"/>
    </row>
    <row r="33" spans="1:10" x14ac:dyDescent="0.25">
      <c r="A33" s="83"/>
      <c r="B33" s="23" t="s">
        <v>18</v>
      </c>
      <c r="C33" s="79"/>
      <c r="D33" s="86"/>
      <c r="E33" s="86"/>
      <c r="F33" s="17" t="s">
        <v>30</v>
      </c>
      <c r="G33" s="15" t="str">
        <f t="shared" si="3"/>
        <v>Auto AC Refrigerant Central Tendency Youth (16-20 years)</v>
      </c>
      <c r="H33" s="49">
        <v>0.11008480299542688</v>
      </c>
      <c r="I33" s="21"/>
      <c r="J33" s="21"/>
    </row>
    <row r="34" spans="1:10" x14ac:dyDescent="0.25">
      <c r="A34" s="83"/>
      <c r="B34" s="23" t="s">
        <v>18</v>
      </c>
      <c r="C34" s="81"/>
      <c r="D34" s="87"/>
      <c r="E34" s="87"/>
      <c r="F34" s="17" t="s">
        <v>31</v>
      </c>
      <c r="G34" s="15" t="str">
        <f t="shared" si="3"/>
        <v>Auto AC Refrigerant Central Tendency Youth (11-15 years)</v>
      </c>
      <c r="H34" s="49">
        <v>0.12037781613822005</v>
      </c>
      <c r="I34" s="21"/>
      <c r="J34" s="21"/>
    </row>
    <row r="35" spans="1:10" x14ac:dyDescent="0.25">
      <c r="A35" s="83"/>
      <c r="B35" s="23" t="s">
        <v>20</v>
      </c>
      <c r="C35" s="78" t="s">
        <v>34</v>
      </c>
      <c r="D35" s="85" t="s">
        <v>74</v>
      </c>
      <c r="E35" s="85" t="s">
        <v>76</v>
      </c>
      <c r="F35" s="17" t="s">
        <v>29</v>
      </c>
      <c r="G35" s="15" t="str">
        <f t="shared" si="3"/>
        <v>Auto AC Refrigerant Low-End Adult (≥21 years)</v>
      </c>
      <c r="H35" s="49">
        <v>2.0056049094142169E-2</v>
      </c>
      <c r="I35" s="21"/>
      <c r="J35" s="21"/>
    </row>
    <row r="36" spans="1:10" x14ac:dyDescent="0.25">
      <c r="A36" s="83"/>
      <c r="B36" s="23" t="s">
        <v>20</v>
      </c>
      <c r="C36" s="79"/>
      <c r="D36" s="86"/>
      <c r="E36" s="86"/>
      <c r="F36" s="17" t="s">
        <v>30</v>
      </c>
      <c r="G36" s="15" t="str">
        <f t="shared" si="3"/>
        <v>Auto AC Refrigerant Low-End Youth (16-20 years)</v>
      </c>
      <c r="H36" s="49">
        <v>1.8767937933594138E-2</v>
      </c>
      <c r="I36" s="21"/>
      <c r="J36" s="21"/>
    </row>
    <row r="37" spans="1:10" ht="15.75" thickBot="1" x14ac:dyDescent="0.3">
      <c r="A37" s="84"/>
      <c r="B37" s="24" t="s">
        <v>20</v>
      </c>
      <c r="C37" s="80"/>
      <c r="D37" s="88"/>
      <c r="E37" s="88"/>
      <c r="F37" s="18" t="s">
        <v>31</v>
      </c>
      <c r="G37" s="4" t="str">
        <f>$A$29&amp;" "&amp;B37&amp;" "&amp;F37</f>
        <v>Auto AC Refrigerant Low-End Youth (11-15 years)</v>
      </c>
      <c r="H37" s="50">
        <v>2.0522754461917633E-2</v>
      </c>
      <c r="I37" s="21"/>
      <c r="J37" s="21"/>
    </row>
    <row r="38" spans="1:10" x14ac:dyDescent="0.25">
      <c r="A38" s="82" t="s">
        <v>4</v>
      </c>
      <c r="B38" s="22" t="s">
        <v>19</v>
      </c>
      <c r="C38" s="79" t="s">
        <v>36</v>
      </c>
      <c r="D38" s="92" t="s">
        <v>71</v>
      </c>
      <c r="E38" s="92" t="s">
        <v>77</v>
      </c>
      <c r="F38" s="15" t="s">
        <v>29</v>
      </c>
      <c r="G38" s="15" t="str">
        <f>$A$38&amp;" "&amp;B38&amp;" "&amp;F38</f>
        <v>Brake Cleaner High-End Adult (≥21 years)</v>
      </c>
      <c r="H38" s="48">
        <v>49.311532567324967</v>
      </c>
      <c r="I38" s="21"/>
      <c r="J38" s="19"/>
    </row>
    <row r="39" spans="1:10" x14ac:dyDescent="0.25">
      <c r="A39" s="83"/>
      <c r="B39" s="23" t="s">
        <v>19</v>
      </c>
      <c r="C39" s="79"/>
      <c r="D39" s="86"/>
      <c r="E39" s="86"/>
      <c r="F39" s="3" t="s">
        <v>30</v>
      </c>
      <c r="G39" s="15" t="str">
        <f t="shared" ref="G39:G46" si="4">$A$38&amp;" "&amp;B39&amp;" "&amp;F39</f>
        <v>Brake Cleaner High-End Youth (16-20 years)</v>
      </c>
      <c r="H39" s="49">
        <v>46.144471340782125</v>
      </c>
      <c r="I39" s="21"/>
      <c r="J39" s="19"/>
    </row>
    <row r="40" spans="1:10" x14ac:dyDescent="0.25">
      <c r="A40" s="83"/>
      <c r="B40" s="23" t="s">
        <v>19</v>
      </c>
      <c r="C40" s="81"/>
      <c r="D40" s="87"/>
      <c r="E40" s="87"/>
      <c r="F40" s="3" t="s">
        <v>31</v>
      </c>
      <c r="G40" s="15" t="str">
        <f t="shared" si="4"/>
        <v>Brake Cleaner High-End Youth (11-15 years)</v>
      </c>
      <c r="H40" s="49">
        <v>50.459014647887329</v>
      </c>
      <c r="I40" s="21"/>
      <c r="J40" s="19"/>
    </row>
    <row r="41" spans="1:10" ht="14.45" customHeight="1" x14ac:dyDescent="0.25">
      <c r="A41" s="83"/>
      <c r="B41" s="23" t="s">
        <v>18</v>
      </c>
      <c r="C41" s="78" t="s">
        <v>52</v>
      </c>
      <c r="D41" s="85" t="s">
        <v>73</v>
      </c>
      <c r="E41" s="85" t="s">
        <v>78</v>
      </c>
      <c r="F41" s="3" t="s">
        <v>29</v>
      </c>
      <c r="G41" s="15" t="str">
        <f t="shared" si="4"/>
        <v>Brake Cleaner Central Tendency Adult (≥21 years)</v>
      </c>
      <c r="H41" s="49">
        <v>3.5956325830341123</v>
      </c>
      <c r="I41" s="21"/>
      <c r="J41" s="19"/>
    </row>
    <row r="42" spans="1:10" x14ac:dyDescent="0.25">
      <c r="A42" s="83"/>
      <c r="B42" s="23" t="s">
        <v>18</v>
      </c>
      <c r="C42" s="79"/>
      <c r="D42" s="86"/>
      <c r="E42" s="86"/>
      <c r="F42" s="3" t="s">
        <v>30</v>
      </c>
      <c r="G42" s="15" t="str">
        <f t="shared" si="4"/>
        <v>Brake Cleaner Central Tendency Youth (16-20 years)</v>
      </c>
      <c r="H42" s="49">
        <v>3.3647010352653632</v>
      </c>
      <c r="I42" s="21"/>
      <c r="J42" s="19"/>
    </row>
    <row r="43" spans="1:10" x14ac:dyDescent="0.25">
      <c r="A43" s="83"/>
      <c r="B43" s="23" t="s">
        <v>18</v>
      </c>
      <c r="C43" s="81"/>
      <c r="D43" s="87"/>
      <c r="E43" s="87"/>
      <c r="F43" s="3" t="s">
        <v>31</v>
      </c>
      <c r="G43" s="15" t="str">
        <f t="shared" si="4"/>
        <v>Brake Cleaner Central Tendency Youth (11-15 years)</v>
      </c>
      <c r="H43" s="49">
        <v>3.6793031514084502</v>
      </c>
      <c r="I43" s="21"/>
      <c r="J43" s="19"/>
    </row>
    <row r="44" spans="1:10" ht="14.45" customHeight="1" x14ac:dyDescent="0.25">
      <c r="A44" s="83"/>
      <c r="B44" s="23" t="s">
        <v>20</v>
      </c>
      <c r="C44" s="78" t="s">
        <v>34</v>
      </c>
      <c r="D44" s="85" t="s">
        <v>79</v>
      </c>
      <c r="E44" s="85" t="s">
        <v>80</v>
      </c>
      <c r="F44" s="3" t="s">
        <v>29</v>
      </c>
      <c r="G44" s="15" t="str">
        <f t="shared" si="4"/>
        <v>Brake Cleaner Low-End Adult (≥21 years)</v>
      </c>
      <c r="H44" s="49">
        <v>6.8488239676840243E-2</v>
      </c>
      <c r="I44" s="21"/>
      <c r="J44" s="19"/>
    </row>
    <row r="45" spans="1:10" x14ac:dyDescent="0.25">
      <c r="A45" s="83"/>
      <c r="B45" s="23" t="s">
        <v>20</v>
      </c>
      <c r="C45" s="79"/>
      <c r="D45" s="86"/>
      <c r="E45" s="86"/>
      <c r="F45" s="3" t="s">
        <v>30</v>
      </c>
      <c r="G45" s="15" t="str">
        <f t="shared" si="4"/>
        <v>Brake Cleaner Low-End Youth (16-20 years)</v>
      </c>
      <c r="H45" s="49">
        <v>6.4089543528864062E-2</v>
      </c>
      <c r="I45" s="21"/>
      <c r="J45" s="19"/>
    </row>
    <row r="46" spans="1:10" ht="15.75" thickBot="1" x14ac:dyDescent="0.3">
      <c r="A46" s="84"/>
      <c r="B46" s="24" t="s">
        <v>20</v>
      </c>
      <c r="C46" s="80"/>
      <c r="D46" s="88"/>
      <c r="E46" s="88"/>
      <c r="F46" s="4" t="s">
        <v>31</v>
      </c>
      <c r="G46" s="25" t="str">
        <f t="shared" si="4"/>
        <v>Brake Cleaner Low-End Youth (11-15 years)</v>
      </c>
      <c r="H46" s="50">
        <v>7.0081964788732395E-2</v>
      </c>
      <c r="I46" s="21"/>
      <c r="J46" s="19"/>
    </row>
    <row r="47" spans="1:10" ht="14.45" customHeight="1" x14ac:dyDescent="0.25">
      <c r="A47" s="82" t="s">
        <v>5</v>
      </c>
      <c r="B47" s="22" t="s">
        <v>19</v>
      </c>
      <c r="C47" s="79" t="s">
        <v>36</v>
      </c>
      <c r="D47" s="92" t="s">
        <v>81</v>
      </c>
      <c r="E47" s="92" t="s">
        <v>72</v>
      </c>
      <c r="F47" s="15" t="s">
        <v>29</v>
      </c>
      <c r="G47" s="2" t="str">
        <f>$A$47&amp;" "&amp;B47&amp;" "&amp;F47</f>
        <v>Brush Cleaner High-End Adult (≥21 years)</v>
      </c>
      <c r="H47" s="48">
        <v>3.3912808761220834</v>
      </c>
      <c r="I47" s="21"/>
      <c r="J47" s="19"/>
    </row>
    <row r="48" spans="1:10" x14ac:dyDescent="0.25">
      <c r="A48" s="83"/>
      <c r="B48" s="23" t="s">
        <v>19</v>
      </c>
      <c r="C48" s="79"/>
      <c r="D48" s="86"/>
      <c r="E48" s="86"/>
      <c r="F48" s="3" t="s">
        <v>30</v>
      </c>
      <c r="G48" s="15" t="str">
        <f t="shared" ref="G48:G54" si="5">$A$47&amp;" "&amp;B48&amp;" "&amp;F48</f>
        <v>Brush Cleaner High-End Youth (16-20 years)</v>
      </c>
      <c r="H48" s="49">
        <v>3.1734739329608943</v>
      </c>
      <c r="I48" s="21"/>
      <c r="J48" s="19"/>
    </row>
    <row r="49" spans="1:19" x14ac:dyDescent="0.25">
      <c r="A49" s="83"/>
      <c r="B49" s="23" t="s">
        <v>19</v>
      </c>
      <c r="C49" s="81"/>
      <c r="D49" s="87"/>
      <c r="E49" s="87"/>
      <c r="F49" s="3" t="s">
        <v>31</v>
      </c>
      <c r="G49" s="15" t="str">
        <f t="shared" si="5"/>
        <v>Brush Cleaner High-End Youth (11-15 years)</v>
      </c>
      <c r="H49" s="49">
        <v>3.4701961690140846</v>
      </c>
      <c r="I49" s="21"/>
      <c r="J49" s="19"/>
    </row>
    <row r="50" spans="1:19" x14ac:dyDescent="0.25">
      <c r="A50" s="83"/>
      <c r="B50" s="23" t="s">
        <v>18</v>
      </c>
      <c r="C50" s="78" t="s">
        <v>52</v>
      </c>
      <c r="D50" s="85" t="s">
        <v>68</v>
      </c>
      <c r="E50" s="85" t="s">
        <v>72</v>
      </c>
      <c r="F50" s="3" t="s">
        <v>29</v>
      </c>
      <c r="G50" s="15" t="str">
        <f t="shared" si="5"/>
        <v>Brush Cleaner Central Tendency Adult (≥21 years)</v>
      </c>
      <c r="H50" s="49">
        <v>0.48446869658886899</v>
      </c>
      <c r="I50" s="21"/>
      <c r="J50" s="19"/>
    </row>
    <row r="51" spans="1:19" x14ac:dyDescent="0.25">
      <c r="A51" s="83"/>
      <c r="B51" s="23" t="s">
        <v>18</v>
      </c>
      <c r="C51" s="79"/>
      <c r="D51" s="86"/>
      <c r="E51" s="86"/>
      <c r="F51" s="3" t="s">
        <v>30</v>
      </c>
      <c r="G51" s="15" t="str">
        <f t="shared" si="5"/>
        <v>Brush Cleaner Central Tendency Youth (16-20 years)</v>
      </c>
      <c r="H51" s="49">
        <v>0.45335341899441345</v>
      </c>
      <c r="I51" s="21"/>
      <c r="J51" s="19"/>
    </row>
    <row r="52" spans="1:19" x14ac:dyDescent="0.25">
      <c r="A52" s="83"/>
      <c r="B52" s="23" t="s">
        <v>18</v>
      </c>
      <c r="C52" s="81"/>
      <c r="D52" s="87"/>
      <c r="E52" s="87"/>
      <c r="F52" s="3" t="s">
        <v>31</v>
      </c>
      <c r="G52" s="15" t="str">
        <f t="shared" si="5"/>
        <v>Brush Cleaner Central Tendency Youth (11-15 years)</v>
      </c>
      <c r="H52" s="49">
        <v>0.49574230985915496</v>
      </c>
      <c r="I52" s="21"/>
      <c r="J52" s="19"/>
    </row>
    <row r="53" spans="1:19" x14ac:dyDescent="0.25">
      <c r="A53" s="83"/>
      <c r="B53" s="23" t="s">
        <v>20</v>
      </c>
      <c r="C53" s="78" t="s">
        <v>34</v>
      </c>
      <c r="D53" s="85" t="s">
        <v>74</v>
      </c>
      <c r="E53" s="85" t="s">
        <v>72</v>
      </c>
      <c r="F53" s="3" t="s">
        <v>29</v>
      </c>
      <c r="G53" s="15" t="str">
        <f t="shared" si="5"/>
        <v>Brush Cleaner Low-End Adult (≥21 years)</v>
      </c>
      <c r="H53" s="49">
        <v>4.037239138240576E-2</v>
      </c>
      <c r="I53" s="21"/>
      <c r="J53" s="19"/>
    </row>
    <row r="54" spans="1:19" x14ac:dyDescent="0.25">
      <c r="A54" s="83"/>
      <c r="B54" s="23" t="s">
        <v>20</v>
      </c>
      <c r="C54" s="79"/>
      <c r="D54" s="86"/>
      <c r="E54" s="86"/>
      <c r="F54" s="3" t="s">
        <v>30</v>
      </c>
      <c r="G54" s="15" t="str">
        <f t="shared" si="5"/>
        <v>Brush Cleaner Low-End Youth (16-20 years)</v>
      </c>
      <c r="H54" s="49">
        <v>3.7779451582867787E-2</v>
      </c>
      <c r="I54" s="21"/>
      <c r="J54" s="19"/>
    </row>
    <row r="55" spans="1:19" ht="15.75" thickBot="1" x14ac:dyDescent="0.3">
      <c r="A55" s="84"/>
      <c r="B55" s="24" t="s">
        <v>20</v>
      </c>
      <c r="C55" s="80"/>
      <c r="D55" s="88"/>
      <c r="E55" s="88"/>
      <c r="F55" s="4" t="s">
        <v>31</v>
      </c>
      <c r="G55" s="25" t="str">
        <f>$A$47&amp;" "&amp;B55&amp;" "&amp;F55</f>
        <v>Brush Cleaner Low-End Youth (11-15 years)</v>
      </c>
      <c r="H55" s="50">
        <v>4.1311859154929582E-2</v>
      </c>
      <c r="I55" s="21"/>
      <c r="J55" s="19"/>
    </row>
    <row r="56" spans="1:19" x14ac:dyDescent="0.25">
      <c r="A56" s="82" t="s">
        <v>6</v>
      </c>
      <c r="B56" s="22" t="s">
        <v>19</v>
      </c>
      <c r="C56" s="79" t="s">
        <v>36</v>
      </c>
      <c r="D56" s="92" t="s">
        <v>71</v>
      </c>
      <c r="E56" s="92" t="s">
        <v>82</v>
      </c>
      <c r="F56" s="15" t="s">
        <v>29</v>
      </c>
      <c r="G56" s="15" t="str">
        <f>$A$56&amp;" "&amp;B56&amp;" "&amp;F56</f>
        <v>Carbon Remover High-End Adult (≥21 years)</v>
      </c>
      <c r="H56" s="48">
        <v>43.930454219030523</v>
      </c>
      <c r="I56" s="21"/>
      <c r="J56" s="19"/>
    </row>
    <row r="57" spans="1:19" ht="15" customHeight="1" x14ac:dyDescent="0.25">
      <c r="A57" s="83"/>
      <c r="B57" s="23" t="s">
        <v>19</v>
      </c>
      <c r="C57" s="79"/>
      <c r="D57" s="86"/>
      <c r="E57" s="86"/>
      <c r="F57" s="3" t="s">
        <v>30</v>
      </c>
      <c r="G57" s="15" t="str">
        <f t="shared" ref="G57:G64" si="6">$A$56&amp;" "&amp;B57&amp;" "&amp;F57</f>
        <v>Carbon Remover High-End Youth (16-20 years)</v>
      </c>
      <c r="H57" s="49">
        <v>41.108995810055859</v>
      </c>
      <c r="I57" s="21"/>
      <c r="J57" s="19"/>
    </row>
    <row r="58" spans="1:19" x14ac:dyDescent="0.25">
      <c r="A58" s="83"/>
      <c r="B58" s="23" t="s">
        <v>19</v>
      </c>
      <c r="C58" s="81"/>
      <c r="D58" s="87"/>
      <c r="E58" s="87"/>
      <c r="F58" s="3" t="s">
        <v>31</v>
      </c>
      <c r="G58" s="15" t="str">
        <f t="shared" si="6"/>
        <v>Carbon Remover High-End Youth (11-15 years)</v>
      </c>
      <c r="H58" s="49">
        <v>44.952718309859151</v>
      </c>
      <c r="I58" s="21"/>
      <c r="J58" s="19"/>
    </row>
    <row r="59" spans="1:19" x14ac:dyDescent="0.25">
      <c r="A59" s="83"/>
      <c r="B59" s="23" t="s">
        <v>18</v>
      </c>
      <c r="C59" s="78" t="s">
        <v>52</v>
      </c>
      <c r="D59" s="85" t="s">
        <v>73</v>
      </c>
      <c r="E59" s="85" t="s">
        <v>82</v>
      </c>
      <c r="F59" s="3" t="s">
        <v>29</v>
      </c>
      <c r="G59" s="15" t="str">
        <f t="shared" si="6"/>
        <v>Carbon Remover Central Tendency Adult (≥21 years)</v>
      </c>
      <c r="H59" s="49">
        <v>5.4913067773788153</v>
      </c>
      <c r="I59" s="21"/>
      <c r="J59" s="19"/>
    </row>
    <row r="60" spans="1:19" x14ac:dyDescent="0.25">
      <c r="A60" s="83"/>
      <c r="B60" s="23" t="s">
        <v>18</v>
      </c>
      <c r="C60" s="79"/>
      <c r="D60" s="86"/>
      <c r="E60" s="86"/>
      <c r="F60" s="3" t="s">
        <v>30</v>
      </c>
      <c r="G60" s="15" t="str">
        <f t="shared" si="6"/>
        <v>Carbon Remover Central Tendency Youth (16-20 years)</v>
      </c>
      <c r="H60" s="49">
        <v>5.1386244762569824</v>
      </c>
      <c r="I60" s="21"/>
      <c r="J60" s="19"/>
    </row>
    <row r="61" spans="1:19" x14ac:dyDescent="0.25">
      <c r="A61" s="83"/>
      <c r="B61" s="23" t="s">
        <v>18</v>
      </c>
      <c r="C61" s="81"/>
      <c r="D61" s="87"/>
      <c r="E61" s="87"/>
      <c r="F61" s="3" t="s">
        <v>31</v>
      </c>
      <c r="G61" s="15" t="str">
        <f t="shared" si="6"/>
        <v>Carbon Remover Central Tendency Youth (11-15 years)</v>
      </c>
      <c r="H61" s="49">
        <v>5.6190897887323938</v>
      </c>
      <c r="I61" s="21"/>
      <c r="J61" s="19"/>
    </row>
    <row r="62" spans="1:19" x14ac:dyDescent="0.25">
      <c r="A62" s="83"/>
      <c r="B62" s="23" t="s">
        <v>20</v>
      </c>
      <c r="C62" s="78" t="s">
        <v>34</v>
      </c>
      <c r="D62" s="85" t="s">
        <v>83</v>
      </c>
      <c r="E62" s="85" t="s">
        <v>84</v>
      </c>
      <c r="F62" s="3" t="s">
        <v>29</v>
      </c>
      <c r="G62" s="15" t="str">
        <f t="shared" si="6"/>
        <v>Carbon Remover Low-End Adult (≥21 years)</v>
      </c>
      <c r="H62" s="49">
        <v>0.41838527827648125</v>
      </c>
      <c r="I62" s="21"/>
      <c r="J62" s="19"/>
    </row>
    <row r="63" spans="1:19" s="1" customFormat="1" x14ac:dyDescent="0.25">
      <c r="A63" s="83"/>
      <c r="B63" s="23" t="s">
        <v>20</v>
      </c>
      <c r="C63" s="79"/>
      <c r="D63" s="86"/>
      <c r="E63" s="86"/>
      <c r="F63" s="3" t="s">
        <v>30</v>
      </c>
      <c r="G63" s="3" t="str">
        <f t="shared" si="6"/>
        <v>Carbon Remover Low-End Youth (16-20 years)</v>
      </c>
      <c r="H63" s="49">
        <v>0.39151424581005589</v>
      </c>
      <c r="I63" s="21"/>
      <c r="J63" s="19"/>
      <c r="M63"/>
      <c r="N63"/>
      <c r="O63"/>
      <c r="P63"/>
      <c r="Q63"/>
      <c r="R63"/>
      <c r="S63"/>
    </row>
    <row r="64" spans="1:19" s="1" customFormat="1" ht="15.75" thickBot="1" x14ac:dyDescent="0.3">
      <c r="A64" s="84"/>
      <c r="B64" s="24" t="s">
        <v>20</v>
      </c>
      <c r="C64" s="80"/>
      <c r="D64" s="88"/>
      <c r="E64" s="88"/>
      <c r="F64" s="4" t="s">
        <v>31</v>
      </c>
      <c r="G64" s="25" t="str">
        <f t="shared" si="6"/>
        <v>Carbon Remover Low-End Youth (11-15 years)</v>
      </c>
      <c r="H64" s="50">
        <v>0.42812112676056341</v>
      </c>
      <c r="I64" s="21"/>
      <c r="J64" s="19"/>
      <c r="M64"/>
      <c r="N64"/>
      <c r="O64"/>
      <c r="P64"/>
      <c r="Q64"/>
      <c r="R64"/>
      <c r="S64"/>
    </row>
    <row r="65" spans="1:19" s="1" customFormat="1" x14ac:dyDescent="0.25">
      <c r="A65" s="82" t="s">
        <v>7</v>
      </c>
      <c r="B65" s="22" t="s">
        <v>19</v>
      </c>
      <c r="C65" s="79" t="s">
        <v>36</v>
      </c>
      <c r="D65" s="86" t="s">
        <v>85</v>
      </c>
      <c r="E65" s="86" t="s">
        <v>82</v>
      </c>
      <c r="F65" s="15" t="s">
        <v>29</v>
      </c>
      <c r="G65" s="15" t="str">
        <f>$A$65&amp;" "&amp;B65&amp;" "&amp;F65</f>
        <v>Carburetor Cleaner High-End Adult (≥21 years)</v>
      </c>
      <c r="H65" s="48">
        <v>15.910709380610415</v>
      </c>
      <c r="I65" s="21"/>
      <c r="J65" s="19"/>
      <c r="M65"/>
      <c r="N65"/>
      <c r="O65"/>
      <c r="P65"/>
      <c r="Q65"/>
      <c r="R65"/>
      <c r="S65"/>
    </row>
    <row r="66" spans="1:19" s="1" customFormat="1" x14ac:dyDescent="0.25">
      <c r="A66" s="83"/>
      <c r="B66" s="23" t="s">
        <v>19</v>
      </c>
      <c r="C66" s="79"/>
      <c r="D66" s="86"/>
      <c r="E66" s="86"/>
      <c r="F66" s="3" t="s">
        <v>30</v>
      </c>
      <c r="G66" s="15" t="str">
        <f t="shared" ref="G66:G73" si="7">$A$65&amp;" "&amp;B66&amp;" "&amp;F66</f>
        <v>Carburetor Cleaner High-End Youth (16-20 years)</v>
      </c>
      <c r="H66" s="49">
        <v>14.88883502094972</v>
      </c>
      <c r="I66" s="21"/>
      <c r="J66" s="19"/>
      <c r="M66"/>
      <c r="N66"/>
      <c r="O66"/>
      <c r="P66"/>
      <c r="Q66"/>
      <c r="R66"/>
      <c r="S66"/>
    </row>
    <row r="67" spans="1:19" s="1" customFormat="1" x14ac:dyDescent="0.25">
      <c r="A67" s="83"/>
      <c r="B67" s="23" t="s">
        <v>19</v>
      </c>
      <c r="C67" s="81"/>
      <c r="D67" s="87"/>
      <c r="E67" s="87"/>
      <c r="F67" s="3" t="s">
        <v>31</v>
      </c>
      <c r="G67" s="15" t="str">
        <f t="shared" si="7"/>
        <v>Carburetor Cleaner High-End Youth (11-15 years)</v>
      </c>
      <c r="H67" s="49">
        <v>16.280952464788733</v>
      </c>
      <c r="I67" s="21"/>
      <c r="J67" s="19"/>
      <c r="M67"/>
      <c r="N67"/>
      <c r="O67"/>
      <c r="P67"/>
      <c r="Q67"/>
      <c r="R67"/>
      <c r="S67"/>
    </row>
    <row r="68" spans="1:19" s="1" customFormat="1" x14ac:dyDescent="0.25">
      <c r="A68" s="83"/>
      <c r="B68" s="23" t="s">
        <v>18</v>
      </c>
      <c r="C68" s="78" t="s">
        <v>52</v>
      </c>
      <c r="D68" s="85" t="s">
        <v>86</v>
      </c>
      <c r="E68" s="85" t="s">
        <v>87</v>
      </c>
      <c r="F68" s="3" t="s">
        <v>29</v>
      </c>
      <c r="G68" s="15" t="str">
        <f t="shared" si="7"/>
        <v>Carburetor Cleaner Central Tendency Adult (≥21 years)</v>
      </c>
      <c r="H68" s="49">
        <v>1.5910709380610413</v>
      </c>
      <c r="I68" s="21"/>
      <c r="J68" s="19"/>
      <c r="M68"/>
      <c r="N68"/>
      <c r="O68"/>
      <c r="P68"/>
      <c r="Q68"/>
      <c r="R68"/>
      <c r="S68"/>
    </row>
    <row r="69" spans="1:19" s="1" customFormat="1" x14ac:dyDescent="0.25">
      <c r="A69" s="83"/>
      <c r="B69" s="23" t="s">
        <v>18</v>
      </c>
      <c r="C69" s="79"/>
      <c r="D69" s="86"/>
      <c r="E69" s="86"/>
      <c r="F69" s="3" t="s">
        <v>30</v>
      </c>
      <c r="G69" s="15" t="str">
        <f t="shared" si="7"/>
        <v>Carburetor Cleaner Central Tendency Youth (16-20 years)</v>
      </c>
      <c r="H69" s="49">
        <v>1.488883502094972</v>
      </c>
      <c r="I69" s="21"/>
      <c r="J69" s="19"/>
      <c r="M69"/>
      <c r="N69"/>
      <c r="O69"/>
      <c r="P69"/>
      <c r="Q69"/>
      <c r="R69"/>
      <c r="S69"/>
    </row>
    <row r="70" spans="1:19" s="1" customFormat="1" ht="15" customHeight="1" x14ac:dyDescent="0.25">
      <c r="A70" s="83"/>
      <c r="B70" s="23" t="s">
        <v>18</v>
      </c>
      <c r="C70" s="81"/>
      <c r="D70" s="87"/>
      <c r="E70" s="87"/>
      <c r="F70" s="3" t="s">
        <v>31</v>
      </c>
      <c r="G70" s="15" t="str">
        <f t="shared" si="7"/>
        <v>Carburetor Cleaner Central Tendency Youth (11-15 years)</v>
      </c>
      <c r="H70" s="49">
        <v>1.6280952464788732</v>
      </c>
      <c r="I70" s="21"/>
      <c r="J70" s="19"/>
      <c r="M70"/>
      <c r="N70"/>
      <c r="O70"/>
      <c r="P70"/>
      <c r="Q70"/>
      <c r="R70"/>
      <c r="S70"/>
    </row>
    <row r="71" spans="1:19" s="1" customFormat="1" x14ac:dyDescent="0.25">
      <c r="A71" s="83"/>
      <c r="B71" s="23" t="s">
        <v>20</v>
      </c>
      <c r="C71" s="78" t="s">
        <v>34</v>
      </c>
      <c r="D71" s="85" t="s">
        <v>79</v>
      </c>
      <c r="E71" s="85" t="s">
        <v>88</v>
      </c>
      <c r="F71" s="3" t="s">
        <v>29</v>
      </c>
      <c r="G71" s="15" t="str">
        <f t="shared" si="7"/>
        <v>Carburetor Cleaner Low-End Adult (≥21 years)</v>
      </c>
      <c r="H71" s="49">
        <v>0.10102037701974868</v>
      </c>
      <c r="I71" s="21"/>
      <c r="J71" s="19"/>
      <c r="M71"/>
      <c r="N71"/>
      <c r="O71"/>
      <c r="P71"/>
      <c r="Q71"/>
      <c r="R71"/>
      <c r="S71"/>
    </row>
    <row r="72" spans="1:19" s="1" customFormat="1" x14ac:dyDescent="0.25">
      <c r="A72" s="83"/>
      <c r="B72" s="23" t="s">
        <v>20</v>
      </c>
      <c r="C72" s="79"/>
      <c r="D72" s="86"/>
      <c r="E72" s="86"/>
      <c r="F72" s="3" t="s">
        <v>30</v>
      </c>
      <c r="G72" s="15" t="str">
        <f t="shared" si="7"/>
        <v>Carburetor Cleaner Low-End Youth (16-20 years)</v>
      </c>
      <c r="H72" s="49">
        <v>9.4532285847299835E-2</v>
      </c>
      <c r="I72" s="21"/>
      <c r="J72" s="19"/>
      <c r="M72"/>
      <c r="N72"/>
      <c r="O72"/>
      <c r="P72"/>
      <c r="Q72"/>
      <c r="R72"/>
      <c r="S72"/>
    </row>
    <row r="73" spans="1:19" s="1" customFormat="1" ht="15.75" thickBot="1" x14ac:dyDescent="0.3">
      <c r="A73" s="84"/>
      <c r="B73" s="24" t="s">
        <v>20</v>
      </c>
      <c r="C73" s="80"/>
      <c r="D73" s="88"/>
      <c r="E73" s="88"/>
      <c r="F73" s="4" t="s">
        <v>31</v>
      </c>
      <c r="G73" s="4" t="str">
        <f t="shared" si="7"/>
        <v>Carburetor Cleaner Low-End Youth (11-15 years)</v>
      </c>
      <c r="H73" s="50">
        <v>0.10337112676056338</v>
      </c>
      <c r="I73" s="21"/>
      <c r="J73" s="19"/>
      <c r="M73"/>
      <c r="N73"/>
      <c r="O73"/>
      <c r="P73"/>
      <c r="Q73"/>
      <c r="R73"/>
      <c r="S73"/>
    </row>
    <row r="74" spans="1:19" s="1" customFormat="1" x14ac:dyDescent="0.25">
      <c r="A74" s="82" t="s">
        <v>8</v>
      </c>
      <c r="B74" s="22" t="s">
        <v>19</v>
      </c>
      <c r="C74" s="79" t="s">
        <v>36</v>
      </c>
      <c r="D74" s="86" t="s">
        <v>71</v>
      </c>
      <c r="E74" s="86" t="s">
        <v>89</v>
      </c>
      <c r="F74" s="15" t="s">
        <v>29</v>
      </c>
      <c r="G74" s="2" t="str">
        <f>$A$74&amp;" "&amp;B74&amp;" "&amp;F74</f>
        <v>Coil Cleaner High-End Adult (≥21 years)</v>
      </c>
      <c r="H74" s="48">
        <v>71.876445242369854</v>
      </c>
      <c r="I74" s="21"/>
      <c r="J74" s="19"/>
      <c r="M74"/>
      <c r="N74"/>
      <c r="O74"/>
      <c r="P74"/>
      <c r="Q74"/>
      <c r="R74"/>
      <c r="S74"/>
    </row>
    <row r="75" spans="1:19" s="1" customFormat="1" ht="14.45" customHeight="1" x14ac:dyDescent="0.25">
      <c r="A75" s="83"/>
      <c r="B75" s="23" t="s">
        <v>19</v>
      </c>
      <c r="C75" s="79"/>
      <c r="D75" s="86"/>
      <c r="E75" s="86"/>
      <c r="F75" s="3" t="s">
        <v>30</v>
      </c>
      <c r="G75" s="15" t="str">
        <f t="shared" ref="G75:G82" si="8">$A$74&amp;" "&amp;B75&amp;" "&amp;F75</f>
        <v>Coil Cleaner High-End Youth (16-20 years)</v>
      </c>
      <c r="H75" s="49">
        <v>67.260139664804484</v>
      </c>
      <c r="I75" s="21"/>
      <c r="J75" s="19"/>
      <c r="M75"/>
      <c r="N75"/>
      <c r="O75"/>
      <c r="P75"/>
      <c r="Q75"/>
      <c r="R75"/>
      <c r="S75"/>
    </row>
    <row r="76" spans="1:19" s="1" customFormat="1" ht="14.45" customHeight="1" x14ac:dyDescent="0.25">
      <c r="A76" s="83"/>
      <c r="B76" s="23" t="s">
        <v>19</v>
      </c>
      <c r="C76" s="81"/>
      <c r="D76" s="87"/>
      <c r="E76" s="87"/>
      <c r="F76" s="3" t="s">
        <v>31</v>
      </c>
      <c r="G76" s="15" t="str">
        <f t="shared" si="8"/>
        <v>Coil Cleaner High-End Youth (11-15 years)</v>
      </c>
      <c r="H76" s="49">
        <v>73.549014084507036</v>
      </c>
      <c r="I76" s="21"/>
      <c r="J76" s="19"/>
      <c r="M76"/>
      <c r="N76"/>
      <c r="O76"/>
      <c r="P76"/>
      <c r="Q76"/>
      <c r="R76"/>
      <c r="S76"/>
    </row>
    <row r="77" spans="1:19" s="1" customFormat="1" ht="14.45" customHeight="1" x14ac:dyDescent="0.25">
      <c r="A77" s="83"/>
      <c r="B77" s="23" t="s">
        <v>18</v>
      </c>
      <c r="C77" s="78" t="s">
        <v>52</v>
      </c>
      <c r="D77" s="85" t="s">
        <v>73</v>
      </c>
      <c r="E77" s="85" t="s">
        <v>89</v>
      </c>
      <c r="F77" s="3" t="s">
        <v>29</v>
      </c>
      <c r="G77" s="15" t="str">
        <f t="shared" si="8"/>
        <v>Coil Cleaner Central Tendency Adult (≥21 years)</v>
      </c>
      <c r="H77" s="49">
        <v>8.9845556552962318</v>
      </c>
      <c r="I77" s="21"/>
      <c r="J77" s="19"/>
      <c r="M77"/>
      <c r="N77"/>
      <c r="O77"/>
      <c r="P77"/>
      <c r="Q77"/>
      <c r="R77"/>
      <c r="S77"/>
    </row>
    <row r="78" spans="1:19" s="1" customFormat="1" x14ac:dyDescent="0.25">
      <c r="A78" s="83"/>
      <c r="B78" s="23" t="s">
        <v>18</v>
      </c>
      <c r="C78" s="79"/>
      <c r="D78" s="86"/>
      <c r="E78" s="86"/>
      <c r="F78" s="3" t="s">
        <v>30</v>
      </c>
      <c r="G78" s="15" t="str">
        <f t="shared" si="8"/>
        <v>Coil Cleaner Central Tendency Youth (16-20 years)</v>
      </c>
      <c r="H78" s="49">
        <v>8.4075174581005605</v>
      </c>
      <c r="I78" s="21"/>
      <c r="J78" s="19"/>
      <c r="M78"/>
      <c r="N78"/>
      <c r="O78"/>
      <c r="P78"/>
      <c r="Q78"/>
      <c r="R78"/>
      <c r="S78"/>
    </row>
    <row r="79" spans="1:19" x14ac:dyDescent="0.25">
      <c r="A79" s="83"/>
      <c r="B79" s="23" t="s">
        <v>18</v>
      </c>
      <c r="C79" s="81"/>
      <c r="D79" s="87"/>
      <c r="E79" s="87"/>
      <c r="F79" s="3" t="s">
        <v>31</v>
      </c>
      <c r="G79" s="15" t="str">
        <f t="shared" si="8"/>
        <v>Coil Cleaner Central Tendency Youth (11-15 years)</v>
      </c>
      <c r="H79" s="49">
        <v>9.1936267605633795</v>
      </c>
      <c r="I79" s="21"/>
      <c r="J79" s="19"/>
    </row>
    <row r="80" spans="1:19" x14ac:dyDescent="0.25">
      <c r="A80" s="83"/>
      <c r="B80" s="23" t="s">
        <v>20</v>
      </c>
      <c r="C80" s="78" t="s">
        <v>34</v>
      </c>
      <c r="D80" s="85" t="s">
        <v>83</v>
      </c>
      <c r="E80" s="85" t="s">
        <v>90</v>
      </c>
      <c r="F80" s="3" t="s">
        <v>29</v>
      </c>
      <c r="G80" s="15" t="str">
        <f t="shared" si="8"/>
        <v>Coil Cleaner Low-End Adult (≥21 years)</v>
      </c>
      <c r="H80" s="49">
        <v>0.71876445242369857</v>
      </c>
      <c r="I80" s="21"/>
      <c r="J80" s="19"/>
    </row>
    <row r="81" spans="1:10" x14ac:dyDescent="0.25">
      <c r="A81" s="83"/>
      <c r="B81" s="23" t="s">
        <v>20</v>
      </c>
      <c r="C81" s="79"/>
      <c r="D81" s="86"/>
      <c r="E81" s="86"/>
      <c r="F81" s="3" t="s">
        <v>30</v>
      </c>
      <c r="G81" s="15" t="str">
        <f t="shared" si="8"/>
        <v>Coil Cleaner Low-End Youth (16-20 years)</v>
      </c>
      <c r="H81" s="49">
        <v>0.67260139664804475</v>
      </c>
      <c r="I81" s="21"/>
      <c r="J81" s="19"/>
    </row>
    <row r="82" spans="1:10" ht="14.45" customHeight="1" thickBot="1" x14ac:dyDescent="0.3">
      <c r="A82" s="84"/>
      <c r="B82" s="24" t="s">
        <v>20</v>
      </c>
      <c r="C82" s="80"/>
      <c r="D82" s="88"/>
      <c r="E82" s="88"/>
      <c r="F82" s="4" t="s">
        <v>31</v>
      </c>
      <c r="G82" s="25" t="str">
        <f t="shared" si="8"/>
        <v>Coil Cleaner Low-End Youth (11-15 years)</v>
      </c>
      <c r="H82" s="50">
        <v>0.73549014084507036</v>
      </c>
      <c r="I82" s="21"/>
      <c r="J82" s="19"/>
    </row>
    <row r="83" spans="1:10" ht="15" customHeight="1" x14ac:dyDescent="0.25">
      <c r="A83" s="82" t="s">
        <v>28</v>
      </c>
      <c r="B83" s="22" t="s">
        <v>19</v>
      </c>
      <c r="C83" s="79" t="s">
        <v>36</v>
      </c>
      <c r="D83" s="86" t="s">
        <v>60</v>
      </c>
      <c r="E83" s="86" t="s">
        <v>91</v>
      </c>
      <c r="F83" s="15" t="s">
        <v>29</v>
      </c>
      <c r="G83" s="15" t="str">
        <f>$A$83&amp;" "&amp;B83&amp;" "&amp;F83</f>
        <v>Cold Pipe Insulation Spray High-End Adult (≥21 years)</v>
      </c>
      <c r="H83" s="48">
        <v>2.9678427752373313</v>
      </c>
      <c r="I83" s="21"/>
      <c r="J83" s="21"/>
    </row>
    <row r="84" spans="1:10" x14ac:dyDescent="0.25">
      <c r="A84" s="83"/>
      <c r="B84" s="23" t="s">
        <v>19</v>
      </c>
      <c r="C84" s="79"/>
      <c r="D84" s="86"/>
      <c r="E84" s="86"/>
      <c r="F84" s="3" t="s">
        <v>30</v>
      </c>
      <c r="G84" s="15" t="str">
        <f t="shared" ref="G84:G91" si="9">$A$83&amp;" "&amp;B84&amp;" "&amp;F84</f>
        <v>Cold Pipe Insulation Spray High-End Youth (16-20 years)</v>
      </c>
      <c r="H84" s="49">
        <v>2.7772313849485224</v>
      </c>
      <c r="I84" s="21"/>
      <c r="J84" s="21"/>
    </row>
    <row r="85" spans="1:10" ht="14.45" customHeight="1" x14ac:dyDescent="0.25">
      <c r="A85" s="83"/>
      <c r="B85" s="23" t="s">
        <v>19</v>
      </c>
      <c r="C85" s="81"/>
      <c r="D85" s="87"/>
      <c r="E85" s="87"/>
      <c r="F85" s="3" t="s">
        <v>31</v>
      </c>
      <c r="G85" s="15" t="str">
        <f t="shared" si="9"/>
        <v>Cold Pipe Insulation Spray High-End Youth (11-15 years)</v>
      </c>
      <c r="H85" s="49">
        <v>3.0369046401846722</v>
      </c>
      <c r="I85" s="21"/>
      <c r="J85" s="21"/>
    </row>
    <row r="86" spans="1:10" x14ac:dyDescent="0.25">
      <c r="A86" s="83"/>
      <c r="B86" s="23" t="s">
        <v>18</v>
      </c>
      <c r="C86" s="78" t="s">
        <v>52</v>
      </c>
      <c r="D86" s="85" t="s">
        <v>92</v>
      </c>
      <c r="E86" s="85" t="s">
        <v>91</v>
      </c>
      <c r="F86" s="3" t="s">
        <v>29</v>
      </c>
      <c r="G86" s="15" t="str">
        <f t="shared" si="9"/>
        <v>Cold Pipe Insulation Spray Central Tendency Adult (≥21 years)</v>
      </c>
      <c r="H86" s="49">
        <v>1.195393654617745</v>
      </c>
      <c r="I86" s="21"/>
      <c r="J86" s="21"/>
    </row>
    <row r="87" spans="1:10" x14ac:dyDescent="0.25">
      <c r="A87" s="83"/>
      <c r="B87" s="23" t="s">
        <v>18</v>
      </c>
      <c r="C87" s="79"/>
      <c r="D87" s="86"/>
      <c r="E87" s="86"/>
      <c r="F87" s="3" t="s">
        <v>30</v>
      </c>
      <c r="G87" s="15" t="str">
        <f t="shared" si="9"/>
        <v>Cold Pipe Insulation Spray Central Tendency Youth (16-20 years)</v>
      </c>
      <c r="H87" s="49">
        <v>1.1186188172340876</v>
      </c>
      <c r="I87" s="21"/>
      <c r="J87" s="21"/>
    </row>
    <row r="88" spans="1:10" x14ac:dyDescent="0.25">
      <c r="A88" s="83"/>
      <c r="B88" s="23" t="s">
        <v>18</v>
      </c>
      <c r="C88" s="81"/>
      <c r="D88" s="87"/>
      <c r="E88" s="87"/>
      <c r="F88" s="3" t="s">
        <v>31</v>
      </c>
      <c r="G88" s="15" t="str">
        <f t="shared" si="9"/>
        <v>Cold Pipe Insulation Spray Central Tendency Youth (11-15 years)</v>
      </c>
      <c r="H88" s="49">
        <v>1.2232105308427701</v>
      </c>
      <c r="I88" s="21"/>
      <c r="J88" s="21"/>
    </row>
    <row r="89" spans="1:10" x14ac:dyDescent="0.25">
      <c r="A89" s="83"/>
      <c r="B89" s="23" t="s">
        <v>20</v>
      </c>
      <c r="C89" s="78" t="s">
        <v>34</v>
      </c>
      <c r="D89" s="85" t="s">
        <v>93</v>
      </c>
      <c r="E89" s="85" t="s">
        <v>65</v>
      </c>
      <c r="F89" s="3" t="s">
        <v>29</v>
      </c>
      <c r="G89" s="15" t="str">
        <f t="shared" si="9"/>
        <v>Cold Pipe Insulation Spray Low-End Adult (≥21 years)</v>
      </c>
      <c r="H89" s="49">
        <v>7.5175699166554977E-2</v>
      </c>
      <c r="I89" s="21"/>
      <c r="J89" s="21"/>
    </row>
    <row r="90" spans="1:10" x14ac:dyDescent="0.25">
      <c r="A90" s="83"/>
      <c r="B90" s="23" t="s">
        <v>20</v>
      </c>
      <c r="C90" s="79"/>
      <c r="D90" s="86"/>
      <c r="E90" s="86"/>
      <c r="F90" s="3" t="s">
        <v>30</v>
      </c>
      <c r="G90" s="15" t="str">
        <f t="shared" si="9"/>
        <v>Cold Pipe Insulation Spray Low-End Youth (16-20 years)</v>
      </c>
      <c r="H90" s="49">
        <v>7.0347497129159484E-2</v>
      </c>
      <c r="I90" s="21"/>
      <c r="J90" s="21"/>
    </row>
    <row r="91" spans="1:10" ht="15.75" thickBot="1" x14ac:dyDescent="0.3">
      <c r="A91" s="84"/>
      <c r="B91" s="24" t="s">
        <v>20</v>
      </c>
      <c r="C91" s="80"/>
      <c r="D91" s="88"/>
      <c r="E91" s="88"/>
      <c r="F91" s="4" t="s">
        <v>31</v>
      </c>
      <c r="G91" s="4" t="str">
        <f t="shared" si="9"/>
        <v>Cold Pipe Insulation Spray Low-End Youth (11-15 years)</v>
      </c>
      <c r="H91" s="50">
        <v>7.6925041829340526E-2</v>
      </c>
      <c r="I91" s="21"/>
      <c r="J91" s="21"/>
    </row>
    <row r="92" spans="1:10" x14ac:dyDescent="0.25">
      <c r="A92" s="82" t="s">
        <v>9</v>
      </c>
      <c r="B92" s="22" t="s">
        <v>19</v>
      </c>
      <c r="C92" s="79" t="s">
        <v>36</v>
      </c>
      <c r="D92" s="86" t="s">
        <v>94</v>
      </c>
      <c r="E92" s="86" t="s">
        <v>95</v>
      </c>
      <c r="F92" s="15" t="s">
        <v>29</v>
      </c>
      <c r="G92" s="2" t="str">
        <f>$A$92&amp;" "&amp;B92&amp;" "&amp;F92</f>
        <v>Electronics Cleaner High-End Adult (≥21 years)</v>
      </c>
      <c r="H92" s="48">
        <v>0.25026514823341905</v>
      </c>
      <c r="I92" s="21"/>
      <c r="J92" s="21"/>
    </row>
    <row r="93" spans="1:10" ht="14.45" customHeight="1" x14ac:dyDescent="0.25">
      <c r="A93" s="83"/>
      <c r="B93" s="23" t="s">
        <v>19</v>
      </c>
      <c r="C93" s="79"/>
      <c r="D93" s="86"/>
      <c r="E93" s="86"/>
      <c r="F93" s="3" t="s">
        <v>30</v>
      </c>
      <c r="G93" s="15" t="str">
        <f t="shared" ref="G93:G100" si="10">$A$92&amp;" "&amp;B93&amp;" "&amp;F93</f>
        <v>Electronics Cleaner High-End Youth (16-20 years)</v>
      </c>
      <c r="H93" s="49">
        <v>0.23419172674235231</v>
      </c>
      <c r="I93" s="21"/>
      <c r="J93" s="21"/>
    </row>
    <row r="94" spans="1:10" x14ac:dyDescent="0.25">
      <c r="A94" s="83"/>
      <c r="B94" s="23" t="s">
        <v>19</v>
      </c>
      <c r="C94" s="81"/>
      <c r="D94" s="87"/>
      <c r="E94" s="87"/>
      <c r="F94" s="3" t="s">
        <v>31</v>
      </c>
      <c r="G94" s="15" t="str">
        <f t="shared" si="10"/>
        <v>Electronics Cleaner High-End Youth (11-15 years)</v>
      </c>
      <c r="H94" s="49">
        <v>0.25608883202574539</v>
      </c>
      <c r="I94" s="21"/>
      <c r="J94" s="21"/>
    </row>
    <row r="95" spans="1:10" x14ac:dyDescent="0.25">
      <c r="A95" s="83"/>
      <c r="B95" s="23" t="s">
        <v>18</v>
      </c>
      <c r="C95" s="78" t="s">
        <v>52</v>
      </c>
      <c r="D95" s="85" t="s">
        <v>96</v>
      </c>
      <c r="E95" s="85" t="s">
        <v>95</v>
      </c>
      <c r="F95" s="3" t="s">
        <v>29</v>
      </c>
      <c r="G95" s="15" t="str">
        <f t="shared" si="10"/>
        <v>Electronics Cleaner Central Tendency Adult (≥21 years)</v>
      </c>
      <c r="H95" s="49">
        <v>4.8817703339087262E-2</v>
      </c>
      <c r="I95" s="21"/>
      <c r="J95" s="21"/>
    </row>
    <row r="96" spans="1:10" ht="14.45" customHeight="1" x14ac:dyDescent="0.25">
      <c r="A96" s="83"/>
      <c r="B96" s="23" t="s">
        <v>18</v>
      </c>
      <c r="C96" s="79"/>
      <c r="D96" s="86"/>
      <c r="E96" s="86"/>
      <c r="F96" s="3" t="s">
        <v>30</v>
      </c>
      <c r="G96" s="15" t="str">
        <f t="shared" si="10"/>
        <v>Electronics Cleaner Central Tendency Youth (16-20 years)</v>
      </c>
      <c r="H96" s="49">
        <v>4.5682358575608026E-2</v>
      </c>
      <c r="I96" s="21"/>
      <c r="J96" s="21"/>
    </row>
    <row r="97" spans="1:10" x14ac:dyDescent="0.25">
      <c r="A97" s="83"/>
      <c r="B97" s="23" t="s">
        <v>18</v>
      </c>
      <c r="C97" s="81"/>
      <c r="D97" s="87"/>
      <c r="E97" s="87"/>
      <c r="F97" s="3" t="s">
        <v>31</v>
      </c>
      <c r="G97" s="15" t="str">
        <f t="shared" si="10"/>
        <v>Electronics Cleaner Central Tendency Youth (11-15 years)</v>
      </c>
      <c r="H97" s="49">
        <v>4.9953693986291882E-2</v>
      </c>
      <c r="I97" s="21"/>
      <c r="J97" s="21"/>
    </row>
    <row r="98" spans="1:10" x14ac:dyDescent="0.25">
      <c r="A98" s="83"/>
      <c r="B98" s="23" t="s">
        <v>20</v>
      </c>
      <c r="C98" s="78" t="s">
        <v>34</v>
      </c>
      <c r="D98" s="85" t="s">
        <v>97</v>
      </c>
      <c r="E98" s="85" t="s">
        <v>95</v>
      </c>
      <c r="F98" s="3" t="s">
        <v>29</v>
      </c>
      <c r="G98" s="15" t="str">
        <f t="shared" si="10"/>
        <v>Electronics Cleaner Low-End Adult (≥21 years)</v>
      </c>
      <c r="H98" s="49">
        <v>1.3260158047434004E-2</v>
      </c>
      <c r="I98" s="21"/>
      <c r="J98" s="21"/>
    </row>
    <row r="99" spans="1:10" ht="14.45" customHeight="1" x14ac:dyDescent="0.25">
      <c r="A99" s="83"/>
      <c r="B99" s="23" t="s">
        <v>20</v>
      </c>
      <c r="C99" s="79"/>
      <c r="D99" s="86"/>
      <c r="E99" s="86"/>
      <c r="F99" s="3" t="s">
        <v>30</v>
      </c>
      <c r="G99" s="15" t="str">
        <f t="shared" si="10"/>
        <v>Electronics Cleaner Low-End Youth (16-20 years)</v>
      </c>
      <c r="H99" s="49">
        <v>1.2408516854726747E-2</v>
      </c>
      <c r="I99" s="21"/>
      <c r="J99" s="21"/>
    </row>
    <row r="100" spans="1:10" ht="15.75" thickBot="1" x14ac:dyDescent="0.3">
      <c r="A100" s="84"/>
      <c r="B100" s="24" t="s">
        <v>20</v>
      </c>
      <c r="C100" s="80"/>
      <c r="D100" s="88"/>
      <c r="E100" s="88"/>
      <c r="F100" s="4" t="s">
        <v>31</v>
      </c>
      <c r="G100" s="25" t="str">
        <f t="shared" si="10"/>
        <v>Electronics Cleaner Low-End Youth (11-15 years)</v>
      </c>
      <c r="H100" s="50">
        <v>1.356872265600868E-2</v>
      </c>
      <c r="I100" s="21"/>
      <c r="J100" s="21"/>
    </row>
    <row r="101" spans="1:10" x14ac:dyDescent="0.25">
      <c r="A101" s="82" t="s">
        <v>10</v>
      </c>
      <c r="B101" s="22" t="s">
        <v>19</v>
      </c>
      <c r="C101" s="79" t="s">
        <v>36</v>
      </c>
      <c r="D101" s="86" t="s">
        <v>71</v>
      </c>
      <c r="E101" s="86" t="s">
        <v>82</v>
      </c>
      <c r="F101" s="16" t="s">
        <v>29</v>
      </c>
      <c r="G101" s="2" t="str">
        <f>$A$101&amp;" "&amp;B101&amp;" "&amp;F101</f>
        <v>Engine Cleaner High-End Adult (≥21 years)</v>
      </c>
      <c r="H101" s="48">
        <v>42.428558348294438</v>
      </c>
      <c r="I101" s="21"/>
      <c r="J101" s="19"/>
    </row>
    <row r="102" spans="1:10" x14ac:dyDescent="0.25">
      <c r="A102" s="83"/>
      <c r="B102" s="23" t="s">
        <v>19</v>
      </c>
      <c r="C102" s="79"/>
      <c r="D102" s="86"/>
      <c r="E102" s="86"/>
      <c r="F102" s="17" t="s">
        <v>30</v>
      </c>
      <c r="G102" s="15" t="str">
        <f t="shared" ref="G102:G109" si="11">$A$101&amp;" "&amp;B102&amp;" "&amp;F102</f>
        <v>Engine Cleaner High-End Youth (16-20 years)</v>
      </c>
      <c r="H102" s="49">
        <v>39.703560055865907</v>
      </c>
      <c r="I102" s="21"/>
      <c r="J102" s="19"/>
    </row>
    <row r="103" spans="1:10" x14ac:dyDescent="0.25">
      <c r="A103" s="83"/>
      <c r="B103" s="23" t="s">
        <v>19</v>
      </c>
      <c r="C103" s="81"/>
      <c r="D103" s="87"/>
      <c r="E103" s="87"/>
      <c r="F103" s="17" t="s">
        <v>31</v>
      </c>
      <c r="G103" s="15" t="str">
        <f t="shared" si="11"/>
        <v>Engine Cleaner High-End Youth (11-15 years)</v>
      </c>
      <c r="H103" s="49">
        <v>43.415873239436614</v>
      </c>
      <c r="I103" s="21"/>
      <c r="J103" s="19"/>
    </row>
    <row r="104" spans="1:10" x14ac:dyDescent="0.25">
      <c r="A104" s="83"/>
      <c r="B104" s="23" t="s">
        <v>18</v>
      </c>
      <c r="C104" s="78" t="s">
        <v>52</v>
      </c>
      <c r="D104" s="85" t="s">
        <v>73</v>
      </c>
      <c r="E104" s="85" t="s">
        <v>87</v>
      </c>
      <c r="F104" s="17" t="s">
        <v>29</v>
      </c>
      <c r="G104" s="15" t="str">
        <f t="shared" si="11"/>
        <v>Engine Cleaner Central Tendency Adult (≥21 years)</v>
      </c>
      <c r="H104" s="49">
        <v>3.4094377244165175</v>
      </c>
      <c r="I104" s="21"/>
      <c r="J104" s="19"/>
    </row>
    <row r="105" spans="1:10" x14ac:dyDescent="0.25">
      <c r="A105" s="83"/>
      <c r="B105" s="23" t="s">
        <v>18</v>
      </c>
      <c r="C105" s="79"/>
      <c r="D105" s="86"/>
      <c r="E105" s="86"/>
      <c r="F105" s="17" t="s">
        <v>30</v>
      </c>
      <c r="G105" s="15" t="str">
        <f t="shared" si="11"/>
        <v>Engine Cleaner Central Tendency Youth (16-20 years)</v>
      </c>
      <c r="H105" s="49">
        <v>3.1904646473463685</v>
      </c>
      <c r="I105" s="21"/>
      <c r="J105" s="19"/>
    </row>
    <row r="106" spans="1:10" x14ac:dyDescent="0.25">
      <c r="A106" s="83"/>
      <c r="B106" s="23" t="s">
        <v>18</v>
      </c>
      <c r="C106" s="81"/>
      <c r="D106" s="87"/>
      <c r="E106" s="87"/>
      <c r="F106" s="17" t="s">
        <v>31</v>
      </c>
      <c r="G106" s="15" t="str">
        <f t="shared" si="11"/>
        <v>Engine Cleaner Central Tendency Youth (11-15 years)</v>
      </c>
      <c r="H106" s="49">
        <v>3.4887755281690138</v>
      </c>
      <c r="I106" s="21"/>
      <c r="J106" s="19"/>
    </row>
    <row r="107" spans="1:10" x14ac:dyDescent="0.25">
      <c r="A107" s="83"/>
      <c r="B107" s="23" t="s">
        <v>20</v>
      </c>
      <c r="C107" s="78" t="s">
        <v>34</v>
      </c>
      <c r="D107" s="85" t="s">
        <v>74</v>
      </c>
      <c r="E107" s="85" t="s">
        <v>88</v>
      </c>
      <c r="F107" s="17" t="s">
        <v>29</v>
      </c>
      <c r="G107" s="15" t="str">
        <f t="shared" si="11"/>
        <v>Engine Cleaner Low-End Adult (≥21 years)</v>
      </c>
      <c r="H107" s="49">
        <v>0.50510188509874343</v>
      </c>
      <c r="I107" s="21"/>
      <c r="J107" s="19"/>
    </row>
    <row r="108" spans="1:10" x14ac:dyDescent="0.25">
      <c r="A108" s="83"/>
      <c r="B108" s="23" t="s">
        <v>20</v>
      </c>
      <c r="C108" s="79"/>
      <c r="D108" s="86"/>
      <c r="E108" s="86"/>
      <c r="F108" s="17" t="s">
        <v>30</v>
      </c>
      <c r="G108" s="15" t="str">
        <f t="shared" si="11"/>
        <v>Engine Cleaner Low-End Youth (16-20 years)</v>
      </c>
      <c r="H108" s="49">
        <v>0.47266142923649912</v>
      </c>
      <c r="I108" s="21"/>
      <c r="J108" s="19"/>
    </row>
    <row r="109" spans="1:10" ht="15" customHeight="1" thickBot="1" x14ac:dyDescent="0.3">
      <c r="A109" s="84"/>
      <c r="B109" s="24" t="s">
        <v>20</v>
      </c>
      <c r="C109" s="80"/>
      <c r="D109" s="88"/>
      <c r="E109" s="88"/>
      <c r="F109" s="18" t="s">
        <v>31</v>
      </c>
      <c r="G109" s="25" t="str">
        <f t="shared" si="11"/>
        <v>Engine Cleaner Low-End Youth (11-15 years)</v>
      </c>
      <c r="H109" s="50">
        <v>0.51685563380281685</v>
      </c>
      <c r="I109" s="21"/>
      <c r="J109" s="19"/>
    </row>
    <row r="110" spans="1:10" x14ac:dyDescent="0.25">
      <c r="A110" s="82" t="s">
        <v>11</v>
      </c>
      <c r="B110" s="22" t="s">
        <v>19</v>
      </c>
      <c r="C110" s="79" t="s">
        <v>36</v>
      </c>
      <c r="D110" s="86" t="s">
        <v>60</v>
      </c>
      <c r="E110" s="86" t="s">
        <v>98</v>
      </c>
      <c r="F110" s="15" t="s">
        <v>29</v>
      </c>
      <c r="G110" s="2" t="str">
        <f>$A$110&amp;" "&amp;B110&amp;" "&amp;F110</f>
        <v>Gasket Remover High-End Adult (≥21 years)</v>
      </c>
      <c r="H110" s="48">
        <v>22.270970197486538</v>
      </c>
      <c r="I110" s="21"/>
      <c r="J110" s="19"/>
    </row>
    <row r="111" spans="1:10" x14ac:dyDescent="0.25">
      <c r="A111" s="83"/>
      <c r="B111" s="23" t="s">
        <v>19</v>
      </c>
      <c r="C111" s="79"/>
      <c r="D111" s="86"/>
      <c r="E111" s="86"/>
      <c r="F111" s="3" t="s">
        <v>30</v>
      </c>
      <c r="G111" s="15" t="str">
        <f t="shared" ref="G111:G118" si="12">$A$110&amp;" "&amp;B111&amp;" "&amp;F111</f>
        <v>Gasket Remover High-End Youth (16-20 years)</v>
      </c>
      <c r="H111" s="49">
        <v>20.840604469273746</v>
      </c>
      <c r="I111" s="21"/>
      <c r="J111" s="19"/>
    </row>
    <row r="112" spans="1:10" x14ac:dyDescent="0.25">
      <c r="A112" s="83"/>
      <c r="B112" s="23" t="s">
        <v>19</v>
      </c>
      <c r="C112" s="81"/>
      <c r="D112" s="87"/>
      <c r="E112" s="87"/>
      <c r="F112" s="3" t="s">
        <v>31</v>
      </c>
      <c r="G112" s="15" t="str">
        <f t="shared" si="12"/>
        <v>Gasket Remover High-End Youth (11-15 years)</v>
      </c>
      <c r="H112" s="49">
        <v>22.789216901408452</v>
      </c>
      <c r="I112" s="21"/>
      <c r="J112" s="19"/>
    </row>
    <row r="113" spans="1:10" x14ac:dyDescent="0.25">
      <c r="A113" s="83"/>
      <c r="B113" s="23" t="s">
        <v>18</v>
      </c>
      <c r="C113" s="78" t="s">
        <v>52</v>
      </c>
      <c r="D113" s="85" t="s">
        <v>73</v>
      </c>
      <c r="E113" s="85" t="s">
        <v>98</v>
      </c>
      <c r="F113" s="3" t="s">
        <v>29</v>
      </c>
      <c r="G113" s="15" t="str">
        <f t="shared" si="12"/>
        <v>Gasket Remover Central Tendency Adult (≥21 years)</v>
      </c>
      <c r="H113" s="49">
        <v>5.5677425493716344</v>
      </c>
      <c r="I113" s="21"/>
      <c r="J113" s="19"/>
    </row>
    <row r="114" spans="1:10" x14ac:dyDescent="0.25">
      <c r="A114" s="83"/>
      <c r="B114" s="23" t="s">
        <v>18</v>
      </c>
      <c r="C114" s="79"/>
      <c r="D114" s="86"/>
      <c r="E114" s="86"/>
      <c r="F114" s="3" t="s">
        <v>30</v>
      </c>
      <c r="G114" s="15" t="str">
        <f t="shared" si="12"/>
        <v>Gasket Remover Central Tendency Youth (16-20 years)</v>
      </c>
      <c r="H114" s="49">
        <v>5.2101511173184365</v>
      </c>
      <c r="I114" s="21"/>
      <c r="J114" s="19"/>
    </row>
    <row r="115" spans="1:10" x14ac:dyDescent="0.25">
      <c r="A115" s="83"/>
      <c r="B115" s="23" t="s">
        <v>18</v>
      </c>
      <c r="C115" s="81"/>
      <c r="D115" s="87"/>
      <c r="E115" s="87"/>
      <c r="F115" s="3" t="s">
        <v>31</v>
      </c>
      <c r="G115" s="15" t="str">
        <f t="shared" si="12"/>
        <v>Gasket Remover Central Tendency Youth (11-15 years)</v>
      </c>
      <c r="H115" s="49">
        <v>5.6973042253521129</v>
      </c>
      <c r="I115" s="21"/>
      <c r="J115" s="19"/>
    </row>
    <row r="116" spans="1:10" x14ac:dyDescent="0.25">
      <c r="A116" s="83"/>
      <c r="B116" s="23" t="s">
        <v>20</v>
      </c>
      <c r="C116" s="78" t="s">
        <v>34</v>
      </c>
      <c r="D116" s="85" t="s">
        <v>83</v>
      </c>
      <c r="E116" s="85" t="s">
        <v>90</v>
      </c>
      <c r="F116" s="3" t="s">
        <v>29</v>
      </c>
      <c r="G116" s="15" t="str">
        <f t="shared" si="12"/>
        <v>Gasket Remover Low-End Adult (≥21 years)</v>
      </c>
      <c r="H116" s="49">
        <v>0.55677425493716359</v>
      </c>
      <c r="I116" s="21"/>
      <c r="J116" s="19"/>
    </row>
    <row r="117" spans="1:10" x14ac:dyDescent="0.25">
      <c r="A117" s="83"/>
      <c r="B117" s="23" t="s">
        <v>20</v>
      </c>
      <c r="C117" s="79"/>
      <c r="D117" s="86"/>
      <c r="E117" s="86"/>
      <c r="F117" s="3" t="s">
        <v>30</v>
      </c>
      <c r="G117" s="15" t="str">
        <f t="shared" si="12"/>
        <v>Gasket Remover Low-End Youth (16-20 years)</v>
      </c>
      <c r="H117" s="49">
        <v>0.52101511173184356</v>
      </c>
      <c r="I117" s="21"/>
      <c r="J117" s="19"/>
    </row>
    <row r="118" spans="1:10" ht="15.75" thickBot="1" x14ac:dyDescent="0.3">
      <c r="A118" s="84"/>
      <c r="B118" s="24" t="s">
        <v>20</v>
      </c>
      <c r="C118" s="80"/>
      <c r="D118" s="88"/>
      <c r="E118" s="88"/>
      <c r="F118" s="4" t="s">
        <v>31</v>
      </c>
      <c r="G118" s="25" t="str">
        <f t="shared" si="12"/>
        <v>Gasket Remover Low-End Youth (11-15 years)</v>
      </c>
      <c r="H118" s="50">
        <v>0.56973042253521122</v>
      </c>
      <c r="I118" s="21"/>
      <c r="J118" s="19"/>
    </row>
    <row r="119" spans="1:10" ht="14.45" customHeight="1" x14ac:dyDescent="0.25">
      <c r="A119" s="82" t="s">
        <v>12</v>
      </c>
      <c r="B119" s="22" t="s">
        <v>19</v>
      </c>
      <c r="C119" s="79" t="s">
        <v>36</v>
      </c>
      <c r="D119" s="86" t="s">
        <v>60</v>
      </c>
      <c r="E119" s="86" t="s">
        <v>99</v>
      </c>
      <c r="F119" s="15" t="s">
        <v>29</v>
      </c>
      <c r="G119" s="2" t="str">
        <f>$A$119&amp;" "&amp;B119&amp;" "&amp;F119</f>
        <v>Sealants High-End Adult (≥21 years)</v>
      </c>
      <c r="H119" s="48">
        <v>1.2984312141663328</v>
      </c>
      <c r="I119" s="21"/>
      <c r="J119" s="21"/>
    </row>
    <row r="120" spans="1:10" x14ac:dyDescent="0.25">
      <c r="A120" s="83"/>
      <c r="B120" s="23" t="s">
        <v>19</v>
      </c>
      <c r="C120" s="79"/>
      <c r="D120" s="86"/>
      <c r="E120" s="86"/>
      <c r="F120" s="3" t="s">
        <v>30</v>
      </c>
      <c r="G120" s="15" t="str">
        <f t="shared" ref="G120:G127" si="13">$A$119&amp;" "&amp;B120&amp;" "&amp;F120</f>
        <v>Sealants High-End Youth (16-20 years)</v>
      </c>
      <c r="H120" s="49">
        <v>1.2150387309149788</v>
      </c>
      <c r="I120" s="21"/>
      <c r="J120" s="21"/>
    </row>
    <row r="121" spans="1:10" x14ac:dyDescent="0.25">
      <c r="A121" s="83"/>
      <c r="B121" s="23" t="s">
        <v>19</v>
      </c>
      <c r="C121" s="81"/>
      <c r="D121" s="87"/>
      <c r="E121" s="87"/>
      <c r="F121" s="3" t="s">
        <v>31</v>
      </c>
      <c r="G121" s="15" t="str">
        <f t="shared" si="13"/>
        <v>Sealants High-End Youth (11-15 years)</v>
      </c>
      <c r="H121" s="49">
        <v>1.3286457800807945</v>
      </c>
      <c r="I121" s="21"/>
      <c r="J121" s="21"/>
    </row>
    <row r="122" spans="1:10" ht="14.45" customHeight="1" x14ac:dyDescent="0.25">
      <c r="A122" s="83"/>
      <c r="B122" s="23" t="s">
        <v>18</v>
      </c>
      <c r="C122" s="78" t="s">
        <v>52</v>
      </c>
      <c r="D122" s="85" t="s">
        <v>73</v>
      </c>
      <c r="E122" s="85" t="s">
        <v>99</v>
      </c>
      <c r="F122" s="3" t="s">
        <v>29</v>
      </c>
      <c r="G122" s="15" t="str">
        <f t="shared" si="13"/>
        <v>Sealants Central Tendency Adult (≥21 years)</v>
      </c>
      <c r="H122" s="49">
        <v>1.0225358890133966</v>
      </c>
      <c r="I122" s="21"/>
      <c r="J122" s="21"/>
    </row>
    <row r="123" spans="1:10" x14ac:dyDescent="0.25">
      <c r="A123" s="83"/>
      <c r="B123" s="23" t="s">
        <v>18</v>
      </c>
      <c r="C123" s="79"/>
      <c r="D123" s="86"/>
      <c r="E123" s="86"/>
      <c r="F123" s="3" t="s">
        <v>30</v>
      </c>
      <c r="G123" s="15" t="str">
        <f t="shared" si="13"/>
        <v>Sealants Central Tendency Youth (16-20 years)</v>
      </c>
      <c r="H123" s="49">
        <v>0.95686293994369387</v>
      </c>
      <c r="I123" s="21"/>
      <c r="J123" s="21"/>
    </row>
    <row r="124" spans="1:10" x14ac:dyDescent="0.25">
      <c r="A124" s="83"/>
      <c r="B124" s="23" t="s">
        <v>18</v>
      </c>
      <c r="C124" s="81"/>
      <c r="D124" s="87"/>
      <c r="E124" s="87"/>
      <c r="F124" s="3" t="s">
        <v>31</v>
      </c>
      <c r="G124" s="15" t="str">
        <f t="shared" si="13"/>
        <v>Sealants Central Tendency Youth (11-15 years)</v>
      </c>
      <c r="H124" s="49">
        <v>1.0463303555060517</v>
      </c>
      <c r="I124" s="21"/>
      <c r="J124" s="21"/>
    </row>
    <row r="125" spans="1:10" ht="14.45" customHeight="1" x14ac:dyDescent="0.25">
      <c r="A125" s="83"/>
      <c r="B125" s="23" t="s">
        <v>20</v>
      </c>
      <c r="C125" s="78" t="s">
        <v>34</v>
      </c>
      <c r="D125" s="85" t="s">
        <v>83</v>
      </c>
      <c r="E125" s="85" t="s">
        <v>80</v>
      </c>
      <c r="F125" s="3" t="s">
        <v>29</v>
      </c>
      <c r="G125" s="15" t="str">
        <f t="shared" si="13"/>
        <v>Sealants Low-End Adult (≥21 years)</v>
      </c>
      <c r="H125" s="49">
        <v>8.0722186623687603E-2</v>
      </c>
      <c r="I125" s="21"/>
      <c r="J125" s="21"/>
    </row>
    <row r="126" spans="1:10" x14ac:dyDescent="0.25">
      <c r="A126" s="83"/>
      <c r="B126" s="23" t="s">
        <v>20</v>
      </c>
      <c r="C126" s="79"/>
      <c r="D126" s="86"/>
      <c r="E126" s="86"/>
      <c r="F126" s="3" t="s">
        <v>30</v>
      </c>
      <c r="G126" s="15" t="str">
        <f t="shared" si="13"/>
        <v>Sealants Low-End Youth (16-20 years)</v>
      </c>
      <c r="H126" s="49">
        <v>7.5537758274627428E-2</v>
      </c>
      <c r="I126" s="21"/>
      <c r="J126" s="21"/>
    </row>
    <row r="127" spans="1:10" ht="15.75" thickBot="1" x14ac:dyDescent="0.3">
      <c r="A127" s="84"/>
      <c r="B127" s="24" t="s">
        <v>20</v>
      </c>
      <c r="C127" s="80"/>
      <c r="D127" s="88"/>
      <c r="E127" s="88"/>
      <c r="F127" s="4" t="s">
        <v>31</v>
      </c>
      <c r="G127" s="25" t="str">
        <f t="shared" si="13"/>
        <v>Sealants Low-End Youth (11-15 years)</v>
      </c>
      <c r="H127" s="50">
        <v>8.2600596355285799E-2</v>
      </c>
      <c r="I127" s="21"/>
      <c r="J127" s="21"/>
    </row>
    <row r="128" spans="1:10" x14ac:dyDescent="0.25">
      <c r="A128" s="82" t="s">
        <v>13</v>
      </c>
      <c r="B128" s="22" t="s">
        <v>19</v>
      </c>
      <c r="C128" s="79" t="s">
        <v>36</v>
      </c>
      <c r="D128" s="86" t="s">
        <v>60</v>
      </c>
      <c r="E128" s="86" t="s">
        <v>100</v>
      </c>
      <c r="F128" s="15" t="s">
        <v>29</v>
      </c>
      <c r="G128" s="15" t="str">
        <f>$A$128&amp;" "&amp;B128&amp;" "&amp;F128</f>
        <v>Weld Spatter Protectant High-End Adult (≥21 years)</v>
      </c>
      <c r="H128" s="48">
        <v>4.8598425444511308</v>
      </c>
      <c r="I128" s="21"/>
      <c r="J128" s="21"/>
    </row>
    <row r="129" spans="1:10" x14ac:dyDescent="0.25">
      <c r="A129" s="83"/>
      <c r="B129" s="23" t="s">
        <v>19</v>
      </c>
      <c r="C129" s="79"/>
      <c r="D129" s="86"/>
      <c r="E129" s="86"/>
      <c r="F129" s="3" t="s">
        <v>30</v>
      </c>
      <c r="G129" s="15" t="str">
        <f t="shared" ref="G129:G136" si="14">$A$128&amp;" "&amp;B129&amp;" "&amp;F129</f>
        <v>Weld Spatter Protectant High-End Youth (16-20 years)</v>
      </c>
      <c r="H129" s="49">
        <v>4.5477163928532072</v>
      </c>
      <c r="I129" s="21"/>
      <c r="J129" s="21"/>
    </row>
    <row r="130" spans="1:10" x14ac:dyDescent="0.25">
      <c r="A130" s="83"/>
      <c r="B130" s="23" t="s">
        <v>19</v>
      </c>
      <c r="C130" s="81"/>
      <c r="D130" s="87"/>
      <c r="E130" s="87"/>
      <c r="F130" s="3" t="s">
        <v>31</v>
      </c>
      <c r="G130" s="15" t="str">
        <f t="shared" si="14"/>
        <v>Weld Spatter Protectant High-End Youth (11-15 years)</v>
      </c>
      <c r="H130" s="49">
        <v>4.972931348302402</v>
      </c>
      <c r="I130" s="21"/>
      <c r="J130" s="21"/>
    </row>
    <row r="131" spans="1:10" x14ac:dyDescent="0.25">
      <c r="A131" s="83"/>
      <c r="B131" s="23" t="s">
        <v>18</v>
      </c>
      <c r="C131" s="78" t="s">
        <v>52</v>
      </c>
      <c r="D131" s="85" t="s">
        <v>92</v>
      </c>
      <c r="E131" s="85" t="s">
        <v>100</v>
      </c>
      <c r="F131" s="3" t="s">
        <v>29</v>
      </c>
      <c r="G131" s="15" t="str">
        <f t="shared" si="14"/>
        <v>Weld Spatter Protectant Central Tendency Adult (≥21 years)</v>
      </c>
      <c r="H131" s="49">
        <v>1.957457109436558</v>
      </c>
      <c r="I131" s="21"/>
      <c r="J131" s="21"/>
    </row>
    <row r="132" spans="1:10" ht="14.45" customHeight="1" x14ac:dyDescent="0.25">
      <c r="A132" s="83"/>
      <c r="B132" s="23" t="s">
        <v>18</v>
      </c>
      <c r="C132" s="79"/>
      <c r="D132" s="86"/>
      <c r="E132" s="86"/>
      <c r="F132" s="3" t="s">
        <v>30</v>
      </c>
      <c r="G132" s="15" t="str">
        <f t="shared" si="14"/>
        <v>Weld Spatter Protectant Central Tendency Youth (16-20 years)</v>
      </c>
      <c r="H132" s="49">
        <v>1.8317383132208189</v>
      </c>
      <c r="I132" s="21"/>
      <c r="J132" s="21"/>
    </row>
    <row r="133" spans="1:10" x14ac:dyDescent="0.25">
      <c r="A133" s="83"/>
      <c r="B133" s="23" t="s">
        <v>18</v>
      </c>
      <c r="C133" s="81"/>
      <c r="D133" s="87"/>
      <c r="E133" s="87"/>
      <c r="F133" s="3" t="s">
        <v>31</v>
      </c>
      <c r="G133" s="15" t="str">
        <f t="shared" si="14"/>
        <v>Weld Spatter Protectant Central Tendency Youth (11-15 years)</v>
      </c>
      <c r="H133" s="49">
        <v>2.0030072442550404</v>
      </c>
      <c r="I133" s="21"/>
      <c r="J133" s="21"/>
    </row>
    <row r="134" spans="1:10" x14ac:dyDescent="0.25">
      <c r="A134" s="83"/>
      <c r="B134" s="23" t="s">
        <v>20</v>
      </c>
      <c r="C134" s="78" t="s">
        <v>34</v>
      </c>
      <c r="D134" s="85" t="s">
        <v>93</v>
      </c>
      <c r="E134" s="85" t="s">
        <v>100</v>
      </c>
      <c r="F134" s="3" t="s">
        <v>29</v>
      </c>
      <c r="G134" s="15" t="str">
        <f t="shared" si="14"/>
        <v>Weld Spatter Protectant Low-End Adult (≥21 years)</v>
      </c>
      <c r="H134" s="49">
        <v>0.2462004147704675</v>
      </c>
      <c r="I134" s="21"/>
      <c r="J134" s="21"/>
    </row>
    <row r="135" spans="1:10" ht="14.45" customHeight="1" x14ac:dyDescent="0.25">
      <c r="A135" s="83"/>
      <c r="B135" s="23" t="s">
        <v>20</v>
      </c>
      <c r="C135" s="79"/>
      <c r="D135" s="86"/>
      <c r="E135" s="86"/>
      <c r="F135" s="3" t="s">
        <v>30</v>
      </c>
      <c r="G135" s="15" t="str">
        <f t="shared" si="14"/>
        <v>Weld Spatter Protectant Low-End Youth (16-20 years)</v>
      </c>
      <c r="H135" s="49">
        <v>0.23038805309799734</v>
      </c>
      <c r="I135" s="21"/>
      <c r="J135" s="21"/>
    </row>
    <row r="136" spans="1:10" ht="15.75" thickBot="1" x14ac:dyDescent="0.3">
      <c r="A136" s="84"/>
      <c r="B136" s="24" t="s">
        <v>20</v>
      </c>
      <c r="C136" s="80"/>
      <c r="D136" s="88"/>
      <c r="E136" s="88"/>
      <c r="F136" s="4" t="s">
        <v>31</v>
      </c>
      <c r="G136" s="4" t="str">
        <f t="shared" si="14"/>
        <v>Weld Spatter Protectant Low-End Youth (11-15 years)</v>
      </c>
      <c r="H136" s="50">
        <v>0.25192951199109026</v>
      </c>
      <c r="I136" s="21"/>
      <c r="J136" s="21"/>
    </row>
    <row r="138" spans="1:10" ht="14.45" customHeight="1" x14ac:dyDescent="0.25"/>
    <row r="148" ht="15" customHeight="1" x14ac:dyDescent="0.25"/>
    <row r="161" spans="3:3" ht="15" customHeight="1" x14ac:dyDescent="0.25"/>
    <row r="174" spans="3:3" ht="15" customHeight="1" x14ac:dyDescent="0.25">
      <c r="C174" s="12"/>
    </row>
    <row r="181" spans="3:3" x14ac:dyDescent="0.25">
      <c r="C181" s="12"/>
    </row>
    <row r="184" spans="3:3" ht="14.45" customHeight="1" x14ac:dyDescent="0.25"/>
    <row r="187" spans="3:3" ht="14.45" customHeight="1" x14ac:dyDescent="0.25"/>
    <row r="190" spans="3:3" ht="14.45" customHeight="1" x14ac:dyDescent="0.25"/>
  </sheetData>
  <sheetProtection algorithmName="SHA-512" hashValue="QoEA4AOtpiIulnuJ1zb1+uzDl1wSZGq3aoXwidgxBt1o7NhkAEjKtBfWwhc3Jf7gJ+8xLdSsh7obgkJpXjHwZg==" saltValue="5hx8zQN+dbzLMhm4XV2kbQ==" spinCount="100000" sheet="1" objects="1" scenarios="1"/>
  <mergeCells count="150">
    <mergeCell ref="C74:C76"/>
    <mergeCell ref="C77:C79"/>
    <mergeCell ref="D134:D136"/>
    <mergeCell ref="E134:E136"/>
    <mergeCell ref="C11:C13"/>
    <mergeCell ref="C14:C16"/>
    <mergeCell ref="C26:C28"/>
    <mergeCell ref="C29:C31"/>
    <mergeCell ref="C32:C34"/>
    <mergeCell ref="C35:C37"/>
    <mergeCell ref="C38:C40"/>
    <mergeCell ref="C41:C43"/>
    <mergeCell ref="D125:D127"/>
    <mergeCell ref="E125:E127"/>
    <mergeCell ref="D128:D130"/>
    <mergeCell ref="E128:E130"/>
    <mergeCell ref="D131:D133"/>
    <mergeCell ref="E131:E133"/>
    <mergeCell ref="D116:D118"/>
    <mergeCell ref="E116:E118"/>
    <mergeCell ref="D119:D121"/>
    <mergeCell ref="E119:E121"/>
    <mergeCell ref="D122:D124"/>
    <mergeCell ref="E122:E124"/>
    <mergeCell ref="D107:D109"/>
    <mergeCell ref="E107:E109"/>
    <mergeCell ref="D110:D112"/>
    <mergeCell ref="E110:E112"/>
    <mergeCell ref="D113:D115"/>
    <mergeCell ref="E113:E115"/>
    <mergeCell ref="D98:D100"/>
    <mergeCell ref="E98:E100"/>
    <mergeCell ref="D101:D103"/>
    <mergeCell ref="E101:E103"/>
    <mergeCell ref="D104:D106"/>
    <mergeCell ref="E104:E106"/>
    <mergeCell ref="D89:D91"/>
    <mergeCell ref="E89:E91"/>
    <mergeCell ref="D92:D94"/>
    <mergeCell ref="E92:E94"/>
    <mergeCell ref="D95:D97"/>
    <mergeCell ref="E95:E97"/>
    <mergeCell ref="D80:D82"/>
    <mergeCell ref="E80:E82"/>
    <mergeCell ref="D83:D85"/>
    <mergeCell ref="E83:E85"/>
    <mergeCell ref="D86:D88"/>
    <mergeCell ref="E86:E88"/>
    <mergeCell ref="D71:D73"/>
    <mergeCell ref="E71:E73"/>
    <mergeCell ref="D74:D76"/>
    <mergeCell ref="E74:E76"/>
    <mergeCell ref="D77:D79"/>
    <mergeCell ref="E77:E79"/>
    <mergeCell ref="D62:D64"/>
    <mergeCell ref="E62:E64"/>
    <mergeCell ref="D65:D67"/>
    <mergeCell ref="E65:E67"/>
    <mergeCell ref="D68:D70"/>
    <mergeCell ref="E68:E70"/>
    <mergeCell ref="D53:D55"/>
    <mergeCell ref="E53:E55"/>
    <mergeCell ref="D56:D58"/>
    <mergeCell ref="E56:E58"/>
    <mergeCell ref="D59:D61"/>
    <mergeCell ref="E59:E61"/>
    <mergeCell ref="D44:D46"/>
    <mergeCell ref="E44:E46"/>
    <mergeCell ref="D47:D49"/>
    <mergeCell ref="E47:E49"/>
    <mergeCell ref="D50:D52"/>
    <mergeCell ref="E50:E52"/>
    <mergeCell ref="D35:D37"/>
    <mergeCell ref="E35:E37"/>
    <mergeCell ref="D38:D40"/>
    <mergeCell ref="E38:E40"/>
    <mergeCell ref="D41:D43"/>
    <mergeCell ref="E41:E43"/>
    <mergeCell ref="D26:D28"/>
    <mergeCell ref="E26:E28"/>
    <mergeCell ref="D29:D31"/>
    <mergeCell ref="E29:E31"/>
    <mergeCell ref="D32:D34"/>
    <mergeCell ref="E32:E34"/>
    <mergeCell ref="E14:E16"/>
    <mergeCell ref="D17:D19"/>
    <mergeCell ref="E17:E19"/>
    <mergeCell ref="D20:D22"/>
    <mergeCell ref="E20:E22"/>
    <mergeCell ref="D23:D25"/>
    <mergeCell ref="E23:E25"/>
    <mergeCell ref="A128:A136"/>
    <mergeCell ref="D2:D4"/>
    <mergeCell ref="E2:E4"/>
    <mergeCell ref="D5:D7"/>
    <mergeCell ref="E5:E7"/>
    <mergeCell ref="D8:D10"/>
    <mergeCell ref="E8:E10"/>
    <mergeCell ref="D11:D13"/>
    <mergeCell ref="E11:E13"/>
    <mergeCell ref="D14:D16"/>
    <mergeCell ref="A74:A82"/>
    <mergeCell ref="A83:A91"/>
    <mergeCell ref="A92:A100"/>
    <mergeCell ref="A101:A109"/>
    <mergeCell ref="A110:A118"/>
    <mergeCell ref="A119:A127"/>
    <mergeCell ref="A20:A28"/>
    <mergeCell ref="A29:A37"/>
    <mergeCell ref="A38:A46"/>
    <mergeCell ref="A47:A55"/>
    <mergeCell ref="A56:A64"/>
    <mergeCell ref="A65:A73"/>
    <mergeCell ref="C2:C4"/>
    <mergeCell ref="C5:C7"/>
    <mergeCell ref="C8:C10"/>
    <mergeCell ref="A2:A10"/>
    <mergeCell ref="A11:A19"/>
    <mergeCell ref="C56:C58"/>
    <mergeCell ref="C59:C61"/>
    <mergeCell ref="C62:C64"/>
    <mergeCell ref="C44:C46"/>
    <mergeCell ref="C47:C49"/>
    <mergeCell ref="C50:C52"/>
    <mergeCell ref="C17:C19"/>
    <mergeCell ref="C20:C22"/>
    <mergeCell ref="C23:C25"/>
    <mergeCell ref="C53:C55"/>
    <mergeCell ref="C65:C67"/>
    <mergeCell ref="C68:C70"/>
    <mergeCell ref="C71:C73"/>
    <mergeCell ref="C134:C136"/>
    <mergeCell ref="C119:C121"/>
    <mergeCell ref="C122:C124"/>
    <mergeCell ref="C125:C127"/>
    <mergeCell ref="C128:C130"/>
    <mergeCell ref="C95:C97"/>
    <mergeCell ref="C98:C100"/>
    <mergeCell ref="C101:C103"/>
    <mergeCell ref="C80:C82"/>
    <mergeCell ref="C83:C85"/>
    <mergeCell ref="C86:C88"/>
    <mergeCell ref="C89:C91"/>
    <mergeCell ref="C131:C133"/>
    <mergeCell ref="C92:C94"/>
    <mergeCell ref="C104:C106"/>
    <mergeCell ref="C107:C109"/>
    <mergeCell ref="C110:C112"/>
    <mergeCell ref="C113:C115"/>
    <mergeCell ref="C116:C11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BA84F-7EE5-49A6-9133-3716C4BC8989}">
  <dimension ref="A1:F28"/>
  <sheetViews>
    <sheetView workbookViewId="0">
      <selection activeCell="C17" sqref="C17:C19"/>
    </sheetView>
  </sheetViews>
  <sheetFormatPr defaultRowHeight="15" x14ac:dyDescent="0.25"/>
  <cols>
    <col min="1" max="1" width="11.5703125" style="34" customWidth="1"/>
    <col min="2" max="2" width="13" style="34" customWidth="1"/>
    <col min="3" max="4" width="9.140625" style="34"/>
    <col min="5" max="5" width="18.28515625" style="34" bestFit="1" customWidth="1"/>
    <col min="6" max="6" width="15.28515625" style="34" customWidth="1"/>
  </cols>
  <sheetData>
    <row r="1" spans="1:6" ht="44.25" thickBot="1" x14ac:dyDescent="0.3">
      <c r="A1" s="41" t="s">
        <v>102</v>
      </c>
      <c r="B1" s="41" t="s">
        <v>103</v>
      </c>
      <c r="C1" s="41" t="s">
        <v>15</v>
      </c>
      <c r="D1" s="41" t="s">
        <v>16</v>
      </c>
      <c r="E1" s="41" t="s">
        <v>50</v>
      </c>
      <c r="F1" s="42" t="s">
        <v>104</v>
      </c>
    </row>
    <row r="2" spans="1:6" ht="15.75" thickTop="1" x14ac:dyDescent="0.25">
      <c r="A2" s="79" t="s">
        <v>2</v>
      </c>
      <c r="B2" s="79" t="s">
        <v>105</v>
      </c>
      <c r="C2" s="93">
        <v>0.95</v>
      </c>
      <c r="D2" s="97" t="s">
        <v>54</v>
      </c>
      <c r="E2" s="15" t="s">
        <v>29</v>
      </c>
      <c r="F2" s="43">
        <v>0.84846296839988078</v>
      </c>
    </row>
    <row r="3" spans="1:6" x14ac:dyDescent="0.25">
      <c r="A3" s="79"/>
      <c r="B3" s="79"/>
      <c r="C3" s="94"/>
      <c r="D3" s="97"/>
      <c r="E3" s="3" t="s">
        <v>30</v>
      </c>
      <c r="F3" s="44">
        <v>0.79396995166575191</v>
      </c>
    </row>
    <row r="4" spans="1:6" x14ac:dyDescent="0.25">
      <c r="A4" s="79"/>
      <c r="B4" s="79"/>
      <c r="C4" s="95"/>
      <c r="D4" s="98"/>
      <c r="E4" s="3" t="s">
        <v>31</v>
      </c>
      <c r="F4" s="44">
        <v>0.86820674843612844</v>
      </c>
    </row>
    <row r="5" spans="1:6" x14ac:dyDescent="0.25">
      <c r="A5" s="79"/>
      <c r="B5" s="79"/>
      <c r="C5" s="96">
        <v>0.95</v>
      </c>
      <c r="D5" s="99" t="s">
        <v>53</v>
      </c>
      <c r="E5" s="3" t="s">
        <v>29</v>
      </c>
      <c r="F5" s="44">
        <v>1.6969259367997616</v>
      </c>
    </row>
    <row r="6" spans="1:6" x14ac:dyDescent="0.25">
      <c r="A6" s="79"/>
      <c r="B6" s="79"/>
      <c r="C6" s="94"/>
      <c r="D6" s="97"/>
      <c r="E6" s="3" t="s">
        <v>30</v>
      </c>
      <c r="F6" s="44">
        <v>1.5879399033315038</v>
      </c>
    </row>
    <row r="7" spans="1:6" x14ac:dyDescent="0.25">
      <c r="A7" s="79"/>
      <c r="B7" s="79"/>
      <c r="C7" s="95"/>
      <c r="D7" s="98"/>
      <c r="E7" s="3" t="s">
        <v>31</v>
      </c>
      <c r="F7" s="44">
        <v>1.7364134968722569</v>
      </c>
    </row>
    <row r="8" spans="1:6" x14ac:dyDescent="0.25">
      <c r="A8" s="79"/>
      <c r="B8" s="79"/>
      <c r="C8" s="96">
        <v>0.95</v>
      </c>
      <c r="D8" s="99" t="s">
        <v>51</v>
      </c>
      <c r="E8" s="3" t="s">
        <v>29</v>
      </c>
      <c r="F8" s="44">
        <v>2.5453889051996428</v>
      </c>
    </row>
    <row r="9" spans="1:6" x14ac:dyDescent="0.25">
      <c r="A9" s="79"/>
      <c r="B9" s="79"/>
      <c r="C9" s="94"/>
      <c r="D9" s="97"/>
      <c r="E9" s="3" t="s">
        <v>30</v>
      </c>
      <c r="F9" s="44">
        <v>2.3819098549972559</v>
      </c>
    </row>
    <row r="10" spans="1:6" x14ac:dyDescent="0.25">
      <c r="A10" s="79"/>
      <c r="B10" s="79"/>
      <c r="C10" s="95"/>
      <c r="D10" s="98"/>
      <c r="E10" s="3" t="s">
        <v>31</v>
      </c>
      <c r="F10" s="44">
        <v>2.6046202453083853</v>
      </c>
    </row>
    <row r="11" spans="1:6" x14ac:dyDescent="0.25">
      <c r="A11" s="79"/>
      <c r="B11" s="79"/>
      <c r="C11" s="96">
        <v>0.5</v>
      </c>
      <c r="D11" s="99" t="s">
        <v>54</v>
      </c>
      <c r="E11" s="3" t="s">
        <v>29</v>
      </c>
      <c r="F11" s="44">
        <v>0.30102731292593904</v>
      </c>
    </row>
    <row r="12" spans="1:6" x14ac:dyDescent="0.25">
      <c r="A12" s="79"/>
      <c r="B12" s="79"/>
      <c r="C12" s="94"/>
      <c r="D12" s="97"/>
      <c r="E12" s="3" t="s">
        <v>30</v>
      </c>
      <c r="F12" s="44">
        <v>0.28169366253499839</v>
      </c>
    </row>
    <row r="13" spans="1:6" x14ac:dyDescent="0.25">
      <c r="A13" s="79"/>
      <c r="B13" s="79"/>
      <c r="C13" s="95"/>
      <c r="D13" s="98"/>
      <c r="E13" s="3" t="s">
        <v>31</v>
      </c>
      <c r="F13" s="44">
        <v>0.30803223508833016</v>
      </c>
    </row>
    <row r="14" spans="1:6" x14ac:dyDescent="0.25">
      <c r="A14" s="79"/>
      <c r="B14" s="79"/>
      <c r="C14" s="96">
        <v>0.5</v>
      </c>
      <c r="D14" s="99" t="s">
        <v>53</v>
      </c>
      <c r="E14" s="3" t="s">
        <v>29</v>
      </c>
      <c r="F14" s="44">
        <v>0.60205462585187808</v>
      </c>
    </row>
    <row r="15" spans="1:6" x14ac:dyDescent="0.25">
      <c r="A15" s="79"/>
      <c r="B15" s="79"/>
      <c r="C15" s="94"/>
      <c r="D15" s="97"/>
      <c r="E15" s="3" t="s">
        <v>30</v>
      </c>
      <c r="F15" s="44">
        <v>0.56338732506999678</v>
      </c>
    </row>
    <row r="16" spans="1:6" x14ac:dyDescent="0.25">
      <c r="A16" s="79"/>
      <c r="B16" s="79"/>
      <c r="C16" s="95"/>
      <c r="D16" s="98"/>
      <c r="E16" s="3" t="s">
        <v>31</v>
      </c>
      <c r="F16" s="44">
        <v>0.61606447017666033</v>
      </c>
    </row>
    <row r="17" spans="1:6" x14ac:dyDescent="0.25">
      <c r="A17" s="79"/>
      <c r="B17" s="79"/>
      <c r="C17" s="96">
        <v>0.5</v>
      </c>
      <c r="D17" s="99" t="s">
        <v>51</v>
      </c>
      <c r="E17" s="3" t="s">
        <v>29</v>
      </c>
      <c r="F17" s="44">
        <v>0.90308193877781728</v>
      </c>
    </row>
    <row r="18" spans="1:6" x14ac:dyDescent="0.25">
      <c r="A18" s="79"/>
      <c r="B18" s="79"/>
      <c r="C18" s="94"/>
      <c r="D18" s="97"/>
      <c r="E18" s="3" t="s">
        <v>30</v>
      </c>
      <c r="F18" s="44">
        <v>0.84508098760499517</v>
      </c>
    </row>
    <row r="19" spans="1:6" x14ac:dyDescent="0.25">
      <c r="A19" s="79"/>
      <c r="B19" s="79"/>
      <c r="C19" s="95"/>
      <c r="D19" s="98"/>
      <c r="E19" s="3" t="s">
        <v>31</v>
      </c>
      <c r="F19" s="44">
        <v>0.92409670526499055</v>
      </c>
    </row>
    <row r="20" spans="1:6" x14ac:dyDescent="0.25">
      <c r="A20" s="79"/>
      <c r="B20" s="79"/>
      <c r="C20" s="96">
        <v>0.1</v>
      </c>
      <c r="D20" s="99" t="s">
        <v>54</v>
      </c>
      <c r="E20" s="3" t="s">
        <v>29</v>
      </c>
      <c r="F20" s="44">
        <v>4.2983272158877102E-2</v>
      </c>
    </row>
    <row r="21" spans="1:6" x14ac:dyDescent="0.25">
      <c r="A21" s="79"/>
      <c r="B21" s="79"/>
      <c r="C21" s="94"/>
      <c r="D21" s="97"/>
      <c r="E21" s="3" t="s">
        <v>30</v>
      </c>
      <c r="F21" s="44">
        <v>4.0222647056453786E-2</v>
      </c>
    </row>
    <row r="22" spans="1:6" x14ac:dyDescent="0.25">
      <c r="A22" s="79"/>
      <c r="B22" s="79"/>
      <c r="C22" s="95"/>
      <c r="D22" s="98"/>
      <c r="E22" s="3" t="s">
        <v>31</v>
      </c>
      <c r="F22" s="44">
        <v>4.3983495270963548E-2</v>
      </c>
    </row>
    <row r="23" spans="1:6" x14ac:dyDescent="0.25">
      <c r="A23" s="79"/>
      <c r="B23" s="79"/>
      <c r="C23" s="96">
        <v>0.1</v>
      </c>
      <c r="D23" s="99" t="s">
        <v>53</v>
      </c>
      <c r="E23" s="3" t="s">
        <v>29</v>
      </c>
      <c r="F23" s="44">
        <v>8.5966544317754204E-2</v>
      </c>
    </row>
    <row r="24" spans="1:6" x14ac:dyDescent="0.25">
      <c r="A24" s="79"/>
      <c r="B24" s="79"/>
      <c r="C24" s="94"/>
      <c r="D24" s="97"/>
      <c r="E24" s="3" t="s">
        <v>30</v>
      </c>
      <c r="F24" s="44">
        <v>8.0445294112907573E-2</v>
      </c>
    </row>
    <row r="25" spans="1:6" x14ac:dyDescent="0.25">
      <c r="A25" s="79"/>
      <c r="B25" s="79"/>
      <c r="C25" s="95"/>
      <c r="D25" s="98"/>
      <c r="E25" s="3" t="s">
        <v>31</v>
      </c>
      <c r="F25" s="44">
        <v>8.7966990541927095E-2</v>
      </c>
    </row>
    <row r="26" spans="1:6" x14ac:dyDescent="0.25">
      <c r="A26" s="79"/>
      <c r="B26" s="79"/>
      <c r="C26" s="96">
        <v>0.1</v>
      </c>
      <c r="D26" s="99" t="s">
        <v>51</v>
      </c>
      <c r="E26" s="3" t="s">
        <v>29</v>
      </c>
      <c r="F26" s="44">
        <v>0.12894981647663131</v>
      </c>
    </row>
    <row r="27" spans="1:6" x14ac:dyDescent="0.25">
      <c r="A27" s="79"/>
      <c r="B27" s="79"/>
      <c r="C27" s="94"/>
      <c r="D27" s="97"/>
      <c r="E27" s="3" t="s">
        <v>30</v>
      </c>
      <c r="F27" s="44">
        <v>0.12066794116936136</v>
      </c>
    </row>
    <row r="28" spans="1:6" ht="15.75" thickBot="1" x14ac:dyDescent="0.3">
      <c r="A28" s="80"/>
      <c r="B28" s="80"/>
      <c r="C28" s="100"/>
      <c r="D28" s="101"/>
      <c r="E28" s="4" t="s">
        <v>31</v>
      </c>
      <c r="F28" s="45">
        <v>0.13195048581289065</v>
      </c>
    </row>
  </sheetData>
  <sheetProtection algorithmName="SHA-512" hashValue="Dy4R60CIAxC6E9T3GnTXiWMCazTgcE3Lk+/2l7y0ZQfFRTaEQ5xVQg75uRCSa66JNeXeglqgctvHyFW/ucVvjA==" saltValue="JvrXxq1oP9UAc9IH9FNUcg==" spinCount="100000" sheet="1" objects="1" scenarios="1"/>
  <mergeCells count="20">
    <mergeCell ref="D20:D22"/>
    <mergeCell ref="C23:C25"/>
    <mergeCell ref="D23:D25"/>
    <mergeCell ref="C26:C28"/>
    <mergeCell ref="D26:D28"/>
    <mergeCell ref="D11:D13"/>
    <mergeCell ref="C14:C16"/>
    <mergeCell ref="D14:D16"/>
    <mergeCell ref="C17:C19"/>
    <mergeCell ref="D17:D19"/>
    <mergeCell ref="D2:D4"/>
    <mergeCell ref="C5:C7"/>
    <mergeCell ref="D5:D7"/>
    <mergeCell ref="C8:C10"/>
    <mergeCell ref="D8:D10"/>
    <mergeCell ref="A2:A28"/>
    <mergeCell ref="B2:B28"/>
    <mergeCell ref="C2:C4"/>
    <mergeCell ref="C11:C13"/>
    <mergeCell ref="C20:C2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446E7-849C-4EE2-BB5B-684E5B3109AC}">
  <dimension ref="A1:F19"/>
  <sheetViews>
    <sheetView workbookViewId="0"/>
  </sheetViews>
  <sheetFormatPr defaultRowHeight="15" x14ac:dyDescent="0.25"/>
  <cols>
    <col min="1" max="1" width="17.42578125" bestFit="1" customWidth="1"/>
    <col min="2" max="2" width="12.85546875" customWidth="1"/>
    <col min="5" max="5" width="18.28515625" bestFit="1" customWidth="1"/>
    <col min="6" max="6" width="13.7109375" customWidth="1"/>
  </cols>
  <sheetData>
    <row r="1" spans="1:6" ht="44.25" thickBot="1" x14ac:dyDescent="0.3">
      <c r="A1" s="41" t="s">
        <v>102</v>
      </c>
      <c r="B1" s="41" t="s">
        <v>103</v>
      </c>
      <c r="C1" s="41" t="s">
        <v>15</v>
      </c>
      <c r="D1" s="41" t="s">
        <v>16</v>
      </c>
      <c r="E1" s="41" t="s">
        <v>50</v>
      </c>
      <c r="F1" s="42" t="s">
        <v>104</v>
      </c>
    </row>
    <row r="2" spans="1:6" ht="15.75" thickTop="1" x14ac:dyDescent="0.25">
      <c r="A2" s="102" t="s">
        <v>3</v>
      </c>
      <c r="B2" s="102" t="s">
        <v>106</v>
      </c>
      <c r="C2" s="103">
        <v>0.95</v>
      </c>
      <c r="D2" s="104" t="s">
        <v>54</v>
      </c>
      <c r="E2" s="15" t="s">
        <v>29</v>
      </c>
      <c r="F2" s="43">
        <v>119.50800000000004</v>
      </c>
    </row>
    <row r="3" spans="1:6" x14ac:dyDescent="0.25">
      <c r="A3" s="79"/>
      <c r="B3" s="79"/>
      <c r="C3" s="94"/>
      <c r="D3" s="97"/>
      <c r="E3" s="3" t="s">
        <v>30</v>
      </c>
      <c r="F3" s="44">
        <v>111.83253072625699</v>
      </c>
    </row>
    <row r="4" spans="1:6" x14ac:dyDescent="0.25">
      <c r="A4" s="79"/>
      <c r="B4" s="79"/>
      <c r="C4" s="95"/>
      <c r="D4" s="98"/>
      <c r="E4" s="3" t="s">
        <v>31</v>
      </c>
      <c r="F4" s="44">
        <v>122.28895774647887</v>
      </c>
    </row>
    <row r="5" spans="1:6" x14ac:dyDescent="0.25">
      <c r="A5" s="79"/>
      <c r="B5" s="79"/>
      <c r="C5" s="96">
        <v>0.95</v>
      </c>
      <c r="D5" s="99" t="s">
        <v>51</v>
      </c>
      <c r="E5" s="3" t="s">
        <v>29</v>
      </c>
      <c r="F5" s="44">
        <v>179.26200000000006</v>
      </c>
    </row>
    <row r="6" spans="1:6" x14ac:dyDescent="0.25">
      <c r="A6" s="79"/>
      <c r="B6" s="79"/>
      <c r="C6" s="94"/>
      <c r="D6" s="97"/>
      <c r="E6" s="3" t="s">
        <v>30</v>
      </c>
      <c r="F6" s="44">
        <v>167.74879608938551</v>
      </c>
    </row>
    <row r="7" spans="1:6" x14ac:dyDescent="0.25">
      <c r="A7" s="79"/>
      <c r="B7" s="79"/>
      <c r="C7" s="95"/>
      <c r="D7" s="98"/>
      <c r="E7" s="3" t="s">
        <v>31</v>
      </c>
      <c r="F7" s="44">
        <v>183.43343661971832</v>
      </c>
    </row>
    <row r="8" spans="1:6" x14ac:dyDescent="0.25">
      <c r="A8" s="79"/>
      <c r="B8" s="79"/>
      <c r="C8" s="96">
        <v>0.5</v>
      </c>
      <c r="D8" s="99" t="s">
        <v>54</v>
      </c>
      <c r="E8" s="3" t="s">
        <v>29</v>
      </c>
      <c r="F8" s="44">
        <v>14.938500000000005</v>
      </c>
    </row>
    <row r="9" spans="1:6" x14ac:dyDescent="0.25">
      <c r="A9" s="79"/>
      <c r="B9" s="79"/>
      <c r="C9" s="94"/>
      <c r="D9" s="97"/>
      <c r="E9" s="3" t="s">
        <v>30</v>
      </c>
      <c r="F9" s="44">
        <v>13.979066340782124</v>
      </c>
    </row>
    <row r="10" spans="1:6" x14ac:dyDescent="0.25">
      <c r="A10" s="79"/>
      <c r="B10" s="79"/>
      <c r="C10" s="95"/>
      <c r="D10" s="98"/>
      <c r="E10" s="3" t="s">
        <v>31</v>
      </c>
      <c r="F10" s="44">
        <v>15.286119718309859</v>
      </c>
    </row>
    <row r="11" spans="1:6" x14ac:dyDescent="0.25">
      <c r="A11" s="79"/>
      <c r="B11" s="79"/>
      <c r="C11" s="96">
        <v>0.5</v>
      </c>
      <c r="D11" s="99" t="s">
        <v>51</v>
      </c>
      <c r="E11" s="3" t="s">
        <v>29</v>
      </c>
      <c r="F11" s="44">
        <v>22.407750000000007</v>
      </c>
    </row>
    <row r="12" spans="1:6" x14ac:dyDescent="0.25">
      <c r="A12" s="79"/>
      <c r="B12" s="79"/>
      <c r="C12" s="94"/>
      <c r="D12" s="97"/>
      <c r="E12" s="3" t="s">
        <v>30</v>
      </c>
      <c r="F12" s="44">
        <v>20.968599511173188</v>
      </c>
    </row>
    <row r="13" spans="1:6" x14ac:dyDescent="0.25">
      <c r="A13" s="79"/>
      <c r="B13" s="79"/>
      <c r="C13" s="95"/>
      <c r="D13" s="98"/>
      <c r="E13" s="3" t="s">
        <v>31</v>
      </c>
      <c r="F13" s="44">
        <v>22.92917957746479</v>
      </c>
    </row>
    <row r="14" spans="1:6" x14ac:dyDescent="0.25">
      <c r="A14" s="79"/>
      <c r="B14" s="79"/>
      <c r="C14" s="96">
        <v>0.1</v>
      </c>
      <c r="D14" s="99" t="s">
        <v>54</v>
      </c>
      <c r="E14" s="3" t="s">
        <v>29</v>
      </c>
      <c r="F14" s="44">
        <v>0.74692500000000017</v>
      </c>
    </row>
    <row r="15" spans="1:6" x14ac:dyDescent="0.25">
      <c r="A15" s="79"/>
      <c r="B15" s="79"/>
      <c r="C15" s="94"/>
      <c r="D15" s="97"/>
      <c r="E15" s="3" t="s">
        <v>30</v>
      </c>
      <c r="F15" s="44">
        <v>0.69895331703910613</v>
      </c>
    </row>
    <row r="16" spans="1:6" x14ac:dyDescent="0.25">
      <c r="A16" s="79"/>
      <c r="B16" s="79"/>
      <c r="C16" s="95"/>
      <c r="D16" s="98"/>
      <c r="E16" s="3" t="s">
        <v>31</v>
      </c>
      <c r="F16" s="44">
        <v>0.76430598591549304</v>
      </c>
    </row>
    <row r="17" spans="1:6" x14ac:dyDescent="0.25">
      <c r="A17" s="79"/>
      <c r="B17" s="79"/>
      <c r="C17" s="96">
        <v>0.1</v>
      </c>
      <c r="D17" s="99" t="s">
        <v>51</v>
      </c>
      <c r="E17" s="3" t="s">
        <v>29</v>
      </c>
      <c r="F17" s="44">
        <v>1.1203875000000001</v>
      </c>
    </row>
    <row r="18" spans="1:6" x14ac:dyDescent="0.25">
      <c r="A18" s="79"/>
      <c r="B18" s="79"/>
      <c r="C18" s="94"/>
      <c r="D18" s="97"/>
      <c r="E18" s="3" t="s">
        <v>30</v>
      </c>
      <c r="F18" s="44">
        <v>1.048429975558659</v>
      </c>
    </row>
    <row r="19" spans="1:6" ht="15.75" thickBot="1" x14ac:dyDescent="0.3">
      <c r="A19" s="80"/>
      <c r="B19" s="80"/>
      <c r="C19" s="100"/>
      <c r="D19" s="101"/>
      <c r="E19" s="4" t="s">
        <v>31</v>
      </c>
      <c r="F19" s="45">
        <v>1.1464589788732396</v>
      </c>
    </row>
  </sheetData>
  <sheetProtection algorithmName="SHA-512" hashValue="WKRD7KrEywAICBC6oprFZ6xBAqPfYY54SIAmeCB4SeA/LHFI+NTyIP1uFJws3FHfWGHqLcrafG3IeC+szhAbbw==" saltValue="/CEdxPnFYNqZNp8yUteHHA==" spinCount="100000" sheet="1" objects="1" scenarios="1"/>
  <mergeCells count="14">
    <mergeCell ref="A2:A19"/>
    <mergeCell ref="B2:B19"/>
    <mergeCell ref="C2:C4"/>
    <mergeCell ref="C11:C13"/>
    <mergeCell ref="D2:D4"/>
    <mergeCell ref="C5:C7"/>
    <mergeCell ref="D5:D7"/>
    <mergeCell ref="C8:C10"/>
    <mergeCell ref="D8:D10"/>
    <mergeCell ref="D11:D13"/>
    <mergeCell ref="C14:C16"/>
    <mergeCell ref="D14:D16"/>
    <mergeCell ref="C17:C19"/>
    <mergeCell ref="D17:D1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8D7FE-2F4F-4901-87D6-92D438E26949}">
  <dimension ref="A1:F10"/>
  <sheetViews>
    <sheetView zoomScaleNormal="100" workbookViewId="0">
      <selection activeCell="B12" sqref="B12"/>
    </sheetView>
  </sheetViews>
  <sheetFormatPr defaultRowHeight="15" x14ac:dyDescent="0.25"/>
  <cols>
    <col min="1" max="1" width="16" bestFit="1" customWidth="1"/>
    <col min="2" max="2" width="12.7109375" customWidth="1"/>
    <col min="5" max="5" width="18.28515625" bestFit="1" customWidth="1"/>
    <col min="6" max="6" width="11.85546875" customWidth="1"/>
  </cols>
  <sheetData>
    <row r="1" spans="1:6" ht="58.5" thickBot="1" x14ac:dyDescent="0.3">
      <c r="A1" s="41" t="s">
        <v>102</v>
      </c>
      <c r="B1" s="41" t="s">
        <v>103</v>
      </c>
      <c r="C1" s="41" t="s">
        <v>15</v>
      </c>
      <c r="D1" s="41" t="s">
        <v>16</v>
      </c>
      <c r="E1" s="41" t="s">
        <v>50</v>
      </c>
      <c r="F1" s="42" t="s">
        <v>104</v>
      </c>
    </row>
    <row r="2" spans="1:6" ht="15.75" thickTop="1" x14ac:dyDescent="0.25">
      <c r="A2" s="102" t="s">
        <v>1</v>
      </c>
      <c r="B2" s="102" t="s">
        <v>105</v>
      </c>
      <c r="C2" s="103">
        <v>0.95</v>
      </c>
      <c r="D2" s="104" t="s">
        <v>14</v>
      </c>
      <c r="E2" s="15" t="s">
        <v>29</v>
      </c>
      <c r="F2" s="43">
        <v>4.1059013172284997E-2</v>
      </c>
    </row>
    <row r="3" spans="1:6" x14ac:dyDescent="0.25">
      <c r="A3" s="79"/>
      <c r="B3" s="79"/>
      <c r="C3" s="94"/>
      <c r="D3" s="97"/>
      <c r="E3" s="3" t="s">
        <v>30</v>
      </c>
      <c r="F3" s="44">
        <v>3.8421974697755323E-2</v>
      </c>
    </row>
    <row r="4" spans="1:6" x14ac:dyDescent="0.25">
      <c r="A4" s="79"/>
      <c r="B4" s="79"/>
      <c r="C4" s="95"/>
      <c r="D4" s="98"/>
      <c r="E4" s="3" t="s">
        <v>31</v>
      </c>
      <c r="F4" s="44">
        <v>4.2014458671701213E-2</v>
      </c>
    </row>
    <row r="5" spans="1:6" x14ac:dyDescent="0.25">
      <c r="A5" s="79"/>
      <c r="B5" s="79"/>
      <c r="C5" s="96">
        <v>0.5</v>
      </c>
      <c r="D5" s="99" t="s">
        <v>14</v>
      </c>
      <c r="E5" s="3" t="s">
        <v>29</v>
      </c>
      <c r="F5" s="44">
        <v>3.2266688053311642E-2</v>
      </c>
    </row>
    <row r="6" spans="1:6" x14ac:dyDescent="0.25">
      <c r="A6" s="79"/>
      <c r="B6" s="79"/>
      <c r="C6" s="94"/>
      <c r="D6" s="97"/>
      <c r="E6" s="3" t="s">
        <v>30</v>
      </c>
      <c r="F6" s="44">
        <v>3.0194341660445458E-2</v>
      </c>
    </row>
    <row r="7" spans="1:6" x14ac:dyDescent="0.25">
      <c r="A7" s="79"/>
      <c r="B7" s="79"/>
      <c r="C7" s="95"/>
      <c r="D7" s="98"/>
      <c r="E7" s="3" t="s">
        <v>31</v>
      </c>
      <c r="F7" s="44">
        <v>3.3017535662635406E-2</v>
      </c>
    </row>
    <row r="8" spans="1:6" x14ac:dyDescent="0.25">
      <c r="A8" s="79"/>
      <c r="B8" s="79"/>
      <c r="C8" s="96">
        <v>0.1</v>
      </c>
      <c r="D8" s="99" t="s">
        <v>14</v>
      </c>
      <c r="E8" s="3" t="s">
        <v>29</v>
      </c>
      <c r="F8" s="44">
        <v>1.6503073509583875E-2</v>
      </c>
    </row>
    <row r="9" spans="1:6" x14ac:dyDescent="0.25">
      <c r="A9" s="79"/>
      <c r="B9" s="79"/>
      <c r="C9" s="94"/>
      <c r="D9" s="97"/>
      <c r="E9" s="3" t="s">
        <v>30</v>
      </c>
      <c r="F9" s="44">
        <v>1.5443154226815047E-2</v>
      </c>
    </row>
    <row r="10" spans="1:6" ht="15.75" thickBot="1" x14ac:dyDescent="0.3">
      <c r="A10" s="80"/>
      <c r="B10" s="80"/>
      <c r="C10" s="100"/>
      <c r="D10" s="101"/>
      <c r="E10" s="4" t="s">
        <v>31</v>
      </c>
      <c r="F10" s="45">
        <v>1.6887100939690505E-2</v>
      </c>
    </row>
  </sheetData>
  <sheetProtection algorithmName="SHA-512" hashValue="kDip5LpmGgMdE1Yt37gth9b8C9BEG/N4ARtuk9yPMIjD6lf9M8ampXmh7JygsnUuoeLL0StCmIc3CACsNa1BVg==" saltValue="zOXg3qi5FsV7NJF0vTbnrA==" spinCount="100000" sheet="1" objects="1" scenarios="1"/>
  <mergeCells count="8">
    <mergeCell ref="A2:A10"/>
    <mergeCell ref="B2:B10"/>
    <mergeCell ref="C2:C4"/>
    <mergeCell ref="D2:D4"/>
    <mergeCell ref="C5:C7"/>
    <mergeCell ref="D5:D7"/>
    <mergeCell ref="C8:C10"/>
    <mergeCell ref="D8:D1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4C82B-8376-4C5D-929F-81C31D7BA229}">
  <dimension ref="A1:F19"/>
  <sheetViews>
    <sheetView workbookViewId="0">
      <selection activeCell="A20" sqref="A20"/>
    </sheetView>
  </sheetViews>
  <sheetFormatPr defaultRowHeight="15" x14ac:dyDescent="0.25"/>
  <cols>
    <col min="1" max="1" width="19.140625" bestFit="1" customWidth="1"/>
    <col min="2" max="2" width="11.7109375" customWidth="1"/>
    <col min="5" max="5" width="18.28515625" bestFit="1" customWidth="1"/>
    <col min="6" max="6" width="12.28515625" customWidth="1"/>
  </cols>
  <sheetData>
    <row r="1" spans="1:6" ht="44.25" thickBot="1" x14ac:dyDescent="0.3">
      <c r="A1" s="41" t="s">
        <v>102</v>
      </c>
      <c r="B1" s="41" t="s">
        <v>103</v>
      </c>
      <c r="C1" s="41" t="s">
        <v>15</v>
      </c>
      <c r="D1" s="41" t="s">
        <v>16</v>
      </c>
      <c r="E1" s="41" t="s">
        <v>50</v>
      </c>
      <c r="F1" s="42" t="s">
        <v>104</v>
      </c>
    </row>
    <row r="2" spans="1:6" ht="15.75" thickTop="1" x14ac:dyDescent="0.25">
      <c r="A2" s="102" t="s">
        <v>21</v>
      </c>
      <c r="B2" s="102" t="s">
        <v>105</v>
      </c>
      <c r="C2" s="105">
        <v>0.95</v>
      </c>
      <c r="D2" s="109" t="s">
        <v>54</v>
      </c>
      <c r="E2" s="16" t="s">
        <v>29</v>
      </c>
      <c r="F2" s="43">
        <v>4.989867999207271E-2</v>
      </c>
    </row>
    <row r="3" spans="1:6" x14ac:dyDescent="0.25">
      <c r="A3" s="79"/>
      <c r="B3" s="79"/>
      <c r="C3" s="106"/>
      <c r="D3" s="110"/>
      <c r="E3" s="17" t="s">
        <v>30</v>
      </c>
      <c r="F3" s="44">
        <v>4.6693908888217728E-2</v>
      </c>
    </row>
    <row r="4" spans="1:6" x14ac:dyDescent="0.25">
      <c r="A4" s="79"/>
      <c r="B4" s="79"/>
      <c r="C4" s="107"/>
      <c r="D4" s="111"/>
      <c r="E4" s="17" t="s">
        <v>31</v>
      </c>
      <c r="F4" s="44">
        <v>5.1059825025568474E-2</v>
      </c>
    </row>
    <row r="5" spans="1:6" x14ac:dyDescent="0.25">
      <c r="A5" s="79"/>
      <c r="B5" s="79"/>
      <c r="C5" s="108">
        <v>0.95</v>
      </c>
      <c r="D5" s="112" t="s">
        <v>51</v>
      </c>
      <c r="E5" s="17" t="s">
        <v>29</v>
      </c>
      <c r="F5" s="44">
        <v>0.14969603997621814</v>
      </c>
    </row>
    <row r="6" spans="1:6" x14ac:dyDescent="0.25">
      <c r="A6" s="79"/>
      <c r="B6" s="79"/>
      <c r="C6" s="106"/>
      <c r="D6" s="110"/>
      <c r="E6" s="17" t="s">
        <v>30</v>
      </c>
      <c r="F6" s="44">
        <v>0.14008172666465318</v>
      </c>
    </row>
    <row r="7" spans="1:6" x14ac:dyDescent="0.25">
      <c r="A7" s="79"/>
      <c r="B7" s="79"/>
      <c r="C7" s="107"/>
      <c r="D7" s="111"/>
      <c r="E7" s="17" t="s">
        <v>31</v>
      </c>
      <c r="F7" s="44">
        <v>0.1531794750767054</v>
      </c>
    </row>
    <row r="8" spans="1:6" x14ac:dyDescent="0.25">
      <c r="A8" s="79"/>
      <c r="B8" s="79"/>
      <c r="C8" s="108">
        <v>0.5</v>
      </c>
      <c r="D8" s="112" t="s">
        <v>54</v>
      </c>
      <c r="E8" s="17" t="s">
        <v>29</v>
      </c>
      <c r="F8" s="44">
        <v>3.9213439807243913E-2</v>
      </c>
    </row>
    <row r="9" spans="1:6" x14ac:dyDescent="0.25">
      <c r="A9" s="79"/>
      <c r="B9" s="79"/>
      <c r="C9" s="106"/>
      <c r="D9" s="110"/>
      <c r="E9" s="17" t="s">
        <v>30</v>
      </c>
      <c r="F9" s="44">
        <v>3.6694934331808961E-2</v>
      </c>
    </row>
    <row r="10" spans="1:6" x14ac:dyDescent="0.25">
      <c r="A10" s="79"/>
      <c r="B10" s="79"/>
      <c r="C10" s="107"/>
      <c r="D10" s="111"/>
      <c r="E10" s="17" t="s">
        <v>31</v>
      </c>
      <c r="F10" s="44">
        <v>4.012593871274002E-2</v>
      </c>
    </row>
    <row r="11" spans="1:6" x14ac:dyDescent="0.25">
      <c r="A11" s="79"/>
      <c r="B11" s="79"/>
      <c r="C11" s="108">
        <v>0.5</v>
      </c>
      <c r="D11" s="112" t="s">
        <v>51</v>
      </c>
      <c r="E11" s="17" t="s">
        <v>29</v>
      </c>
      <c r="F11" s="44">
        <v>0.11764031942173173</v>
      </c>
    </row>
    <row r="12" spans="1:6" x14ac:dyDescent="0.25">
      <c r="A12" s="79"/>
      <c r="B12" s="79"/>
      <c r="C12" s="106"/>
      <c r="D12" s="110"/>
      <c r="E12" s="17" t="s">
        <v>30</v>
      </c>
      <c r="F12" s="44">
        <v>0.11008480299542688</v>
      </c>
    </row>
    <row r="13" spans="1:6" x14ac:dyDescent="0.25">
      <c r="A13" s="79"/>
      <c r="B13" s="79"/>
      <c r="C13" s="107"/>
      <c r="D13" s="111"/>
      <c r="E13" s="17" t="s">
        <v>31</v>
      </c>
      <c r="F13" s="44">
        <v>0.12037781613822005</v>
      </c>
    </row>
    <row r="14" spans="1:6" x14ac:dyDescent="0.25">
      <c r="A14" s="79"/>
      <c r="B14" s="79"/>
      <c r="C14" s="108">
        <v>0.1</v>
      </c>
      <c r="D14" s="112" t="s">
        <v>54</v>
      </c>
      <c r="E14" s="17" t="s">
        <v>29</v>
      </c>
      <c r="F14" s="44">
        <v>2.0056049094142169E-2</v>
      </c>
    </row>
    <row r="15" spans="1:6" x14ac:dyDescent="0.25">
      <c r="A15" s="79"/>
      <c r="B15" s="79"/>
      <c r="C15" s="106"/>
      <c r="D15" s="110"/>
      <c r="E15" s="17" t="s">
        <v>30</v>
      </c>
      <c r="F15" s="44">
        <v>1.8767937933594138E-2</v>
      </c>
    </row>
    <row r="16" spans="1:6" x14ac:dyDescent="0.25">
      <c r="A16" s="79"/>
      <c r="B16" s="79"/>
      <c r="C16" s="107"/>
      <c r="D16" s="111"/>
      <c r="E16" s="17" t="s">
        <v>31</v>
      </c>
      <c r="F16" s="44">
        <v>2.0522754461917633E-2</v>
      </c>
    </row>
    <row r="17" spans="1:6" x14ac:dyDescent="0.25">
      <c r="A17" s="79"/>
      <c r="B17" s="79"/>
      <c r="C17" s="108">
        <v>0.1</v>
      </c>
      <c r="D17" s="112" t="s">
        <v>51</v>
      </c>
      <c r="E17" s="17" t="s">
        <v>29</v>
      </c>
      <c r="F17" s="44">
        <v>6.0168147282426504E-2</v>
      </c>
    </row>
    <row r="18" spans="1:6" x14ac:dyDescent="0.25">
      <c r="A18" s="79"/>
      <c r="B18" s="79"/>
      <c r="C18" s="106"/>
      <c r="D18" s="110"/>
      <c r="E18" s="17" t="s">
        <v>30</v>
      </c>
      <c r="F18" s="44">
        <v>5.6303813800782414E-2</v>
      </c>
    </row>
    <row r="19" spans="1:6" ht="15.75" thickBot="1" x14ac:dyDescent="0.3">
      <c r="A19" s="80"/>
      <c r="B19" s="80"/>
      <c r="C19" s="113"/>
      <c r="D19" s="114"/>
      <c r="E19" s="18" t="s">
        <v>31</v>
      </c>
      <c r="F19" s="45">
        <v>6.1568263385752893E-2</v>
      </c>
    </row>
  </sheetData>
  <sheetProtection algorithmName="SHA-512" hashValue="mlMx4xDWoLu4UzE/rkhmlB2eGrwV1zF1/aMi15/1K/lGaTbaPZslxNbiBuoi5Lipb3M/4BZkymIEPP37BM/qUw==" saltValue="vUNeiFEAKcyom9N4/uxcQw==" spinCount="100000" sheet="1" objects="1" scenarios="1"/>
  <mergeCells count="14">
    <mergeCell ref="A2:A19"/>
    <mergeCell ref="B2:B19"/>
    <mergeCell ref="C2:C4"/>
    <mergeCell ref="C11:C13"/>
    <mergeCell ref="D2:D4"/>
    <mergeCell ref="C5:C7"/>
    <mergeCell ref="D5:D7"/>
    <mergeCell ref="C8:C10"/>
    <mergeCell ref="D8:D10"/>
    <mergeCell ref="D11:D13"/>
    <mergeCell ref="C14:C16"/>
    <mergeCell ref="D14:D16"/>
    <mergeCell ref="C17:C19"/>
    <mergeCell ref="D17:D1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7CD0C-5E58-4D4B-B7B8-987630592ABA}">
  <dimension ref="A1:F28"/>
  <sheetViews>
    <sheetView workbookViewId="0">
      <selection activeCell="C32" sqref="C32"/>
    </sheetView>
  </sheetViews>
  <sheetFormatPr defaultRowHeight="15" x14ac:dyDescent="0.25"/>
  <cols>
    <col min="1" max="1" width="13.42578125" bestFit="1" customWidth="1"/>
    <col min="2" max="2" width="11.42578125" bestFit="1" customWidth="1"/>
    <col min="5" max="5" width="18.28515625" bestFit="1" customWidth="1"/>
    <col min="6" max="6" width="13.28515625" customWidth="1"/>
  </cols>
  <sheetData>
    <row r="1" spans="1:6" ht="44.25" thickBot="1" x14ac:dyDescent="0.3">
      <c r="A1" s="41" t="s">
        <v>102</v>
      </c>
      <c r="B1" s="41" t="s">
        <v>103</v>
      </c>
      <c r="C1" s="41" t="s">
        <v>15</v>
      </c>
      <c r="D1" s="41" t="s">
        <v>16</v>
      </c>
      <c r="E1" s="41" t="s">
        <v>50</v>
      </c>
      <c r="F1" s="42" t="s">
        <v>104</v>
      </c>
    </row>
    <row r="2" spans="1:6" ht="15.75" thickTop="1" x14ac:dyDescent="0.25">
      <c r="A2" s="102" t="s">
        <v>4</v>
      </c>
      <c r="B2" s="102" t="s">
        <v>106</v>
      </c>
      <c r="C2" s="103">
        <v>0.95</v>
      </c>
      <c r="D2" s="104" t="s">
        <v>54</v>
      </c>
      <c r="E2" s="15" t="s">
        <v>29</v>
      </c>
      <c r="F2" s="43">
        <v>8.2185887612208273</v>
      </c>
    </row>
    <row r="3" spans="1:6" x14ac:dyDescent="0.25">
      <c r="A3" s="79"/>
      <c r="B3" s="79"/>
      <c r="C3" s="94"/>
      <c r="D3" s="97"/>
      <c r="E3" s="3" t="s">
        <v>30</v>
      </c>
      <c r="F3" s="44">
        <v>7.6907452234636882</v>
      </c>
    </row>
    <row r="4" spans="1:6" x14ac:dyDescent="0.25">
      <c r="A4" s="79"/>
      <c r="B4" s="79"/>
      <c r="C4" s="95"/>
      <c r="D4" s="98"/>
      <c r="E4" s="3" t="s">
        <v>31</v>
      </c>
      <c r="F4" s="44">
        <v>8.4098357746478865</v>
      </c>
    </row>
    <row r="5" spans="1:6" x14ac:dyDescent="0.25">
      <c r="A5" s="79"/>
      <c r="B5" s="79"/>
      <c r="C5" s="96">
        <v>0.95</v>
      </c>
      <c r="D5" s="99" t="s">
        <v>53</v>
      </c>
      <c r="E5" s="3" t="s">
        <v>29</v>
      </c>
      <c r="F5" s="44">
        <v>28.765060664272898</v>
      </c>
    </row>
    <row r="6" spans="1:6" x14ac:dyDescent="0.25">
      <c r="A6" s="79"/>
      <c r="B6" s="79"/>
      <c r="C6" s="94"/>
      <c r="D6" s="97"/>
      <c r="E6" s="3" t="s">
        <v>30</v>
      </c>
      <c r="F6" s="44">
        <v>26.917608282122906</v>
      </c>
    </row>
    <row r="7" spans="1:6" x14ac:dyDescent="0.25">
      <c r="A7" s="79"/>
      <c r="B7" s="79"/>
      <c r="C7" s="95"/>
      <c r="D7" s="98"/>
      <c r="E7" s="3" t="s">
        <v>31</v>
      </c>
      <c r="F7" s="44">
        <v>29.434425211267602</v>
      </c>
    </row>
    <row r="8" spans="1:6" x14ac:dyDescent="0.25">
      <c r="A8" s="79"/>
      <c r="B8" s="79"/>
      <c r="C8" s="96">
        <v>0.95</v>
      </c>
      <c r="D8" s="99" t="s">
        <v>51</v>
      </c>
      <c r="E8" s="3" t="s">
        <v>29</v>
      </c>
      <c r="F8" s="44">
        <v>49.311532567324967</v>
      </c>
    </row>
    <row r="9" spans="1:6" x14ac:dyDescent="0.25">
      <c r="A9" s="79"/>
      <c r="B9" s="79"/>
      <c r="C9" s="94"/>
      <c r="D9" s="97"/>
      <c r="E9" s="3" t="s">
        <v>30</v>
      </c>
      <c r="F9" s="44">
        <v>46.144471340782125</v>
      </c>
    </row>
    <row r="10" spans="1:6" x14ac:dyDescent="0.25">
      <c r="A10" s="79"/>
      <c r="B10" s="79"/>
      <c r="C10" s="95"/>
      <c r="D10" s="98"/>
      <c r="E10" s="3" t="s">
        <v>31</v>
      </c>
      <c r="F10" s="44">
        <v>50.459014647887329</v>
      </c>
    </row>
    <row r="11" spans="1:6" x14ac:dyDescent="0.25">
      <c r="A11" s="79"/>
      <c r="B11" s="79"/>
      <c r="C11" s="96">
        <v>0.5</v>
      </c>
      <c r="D11" s="99" t="s">
        <v>54</v>
      </c>
      <c r="E11" s="3" t="s">
        <v>29</v>
      </c>
      <c r="F11" s="44">
        <v>1.0273235951526034</v>
      </c>
    </row>
    <row r="12" spans="1:6" x14ac:dyDescent="0.25">
      <c r="A12" s="79"/>
      <c r="B12" s="79"/>
      <c r="C12" s="94"/>
      <c r="D12" s="97"/>
      <c r="E12" s="3" t="s">
        <v>30</v>
      </c>
      <c r="F12" s="44">
        <v>0.96134315293296102</v>
      </c>
    </row>
    <row r="13" spans="1:6" x14ac:dyDescent="0.25">
      <c r="A13" s="79"/>
      <c r="B13" s="79"/>
      <c r="C13" s="95"/>
      <c r="D13" s="98"/>
      <c r="E13" s="3" t="s">
        <v>31</v>
      </c>
      <c r="F13" s="44">
        <v>1.0512294718309858</v>
      </c>
    </row>
    <row r="14" spans="1:6" x14ac:dyDescent="0.25">
      <c r="A14" s="79"/>
      <c r="B14" s="79"/>
      <c r="C14" s="96">
        <v>0.5</v>
      </c>
      <c r="D14" s="99" t="s">
        <v>53</v>
      </c>
      <c r="E14" s="3" t="s">
        <v>29</v>
      </c>
      <c r="F14" s="44">
        <v>3.5956325830341123</v>
      </c>
    </row>
    <row r="15" spans="1:6" x14ac:dyDescent="0.25">
      <c r="A15" s="79"/>
      <c r="B15" s="79"/>
      <c r="C15" s="94"/>
      <c r="D15" s="97"/>
      <c r="E15" s="3" t="s">
        <v>30</v>
      </c>
      <c r="F15" s="44">
        <v>3.3647010352653632</v>
      </c>
    </row>
    <row r="16" spans="1:6" x14ac:dyDescent="0.25">
      <c r="A16" s="79"/>
      <c r="B16" s="79"/>
      <c r="C16" s="95"/>
      <c r="D16" s="98"/>
      <c r="E16" s="3" t="s">
        <v>31</v>
      </c>
      <c r="F16" s="44">
        <v>3.6793031514084502</v>
      </c>
    </row>
    <row r="17" spans="1:6" x14ac:dyDescent="0.25">
      <c r="A17" s="79"/>
      <c r="B17" s="79"/>
      <c r="C17" s="96">
        <v>0.5</v>
      </c>
      <c r="D17" s="99" t="s">
        <v>51</v>
      </c>
      <c r="E17" s="3" t="s">
        <v>29</v>
      </c>
      <c r="F17" s="44">
        <v>6.1639415709156209</v>
      </c>
    </row>
    <row r="18" spans="1:6" x14ac:dyDescent="0.25">
      <c r="A18" s="79"/>
      <c r="B18" s="79"/>
      <c r="C18" s="94"/>
      <c r="D18" s="97"/>
      <c r="E18" s="3" t="s">
        <v>30</v>
      </c>
      <c r="F18" s="44">
        <v>5.7680589175977657</v>
      </c>
    </row>
    <row r="19" spans="1:6" x14ac:dyDescent="0.25">
      <c r="A19" s="79"/>
      <c r="B19" s="79"/>
      <c r="C19" s="95"/>
      <c r="D19" s="98"/>
      <c r="E19" s="3" t="s">
        <v>31</v>
      </c>
      <c r="F19" s="44">
        <v>6.3073768309859162</v>
      </c>
    </row>
    <row r="20" spans="1:6" x14ac:dyDescent="0.25">
      <c r="A20" s="79"/>
      <c r="B20" s="79"/>
      <c r="C20" s="96">
        <v>0.1</v>
      </c>
      <c r="D20" s="99" t="s">
        <v>54</v>
      </c>
      <c r="E20" s="3" t="s">
        <v>29</v>
      </c>
      <c r="F20" s="44">
        <v>6.8488239676840243E-2</v>
      </c>
    </row>
    <row r="21" spans="1:6" x14ac:dyDescent="0.25">
      <c r="A21" s="79"/>
      <c r="B21" s="79"/>
      <c r="C21" s="94"/>
      <c r="D21" s="97"/>
      <c r="E21" s="3" t="s">
        <v>30</v>
      </c>
      <c r="F21" s="44">
        <v>6.4089543528864062E-2</v>
      </c>
    </row>
    <row r="22" spans="1:6" x14ac:dyDescent="0.25">
      <c r="A22" s="79"/>
      <c r="B22" s="79"/>
      <c r="C22" s="95"/>
      <c r="D22" s="98"/>
      <c r="E22" s="3" t="s">
        <v>31</v>
      </c>
      <c r="F22" s="44">
        <v>7.0081964788732395E-2</v>
      </c>
    </row>
    <row r="23" spans="1:6" x14ac:dyDescent="0.25">
      <c r="A23" s="79"/>
      <c r="B23" s="79"/>
      <c r="C23" s="96">
        <v>0.1</v>
      </c>
      <c r="D23" s="99" t="s">
        <v>53</v>
      </c>
      <c r="E23" s="3" t="s">
        <v>29</v>
      </c>
      <c r="F23" s="44">
        <v>0.23970883886894079</v>
      </c>
    </row>
    <row r="24" spans="1:6" x14ac:dyDescent="0.25">
      <c r="A24" s="79"/>
      <c r="B24" s="79"/>
      <c r="C24" s="94"/>
      <c r="D24" s="97"/>
      <c r="E24" s="3" t="s">
        <v>30</v>
      </c>
      <c r="F24" s="44">
        <v>0.2243134023510242</v>
      </c>
    </row>
    <row r="25" spans="1:6" x14ac:dyDescent="0.25">
      <c r="A25" s="79"/>
      <c r="B25" s="79"/>
      <c r="C25" s="95"/>
      <c r="D25" s="98"/>
      <c r="E25" s="3" t="s">
        <v>31</v>
      </c>
      <c r="F25" s="44">
        <v>0.24528687676056338</v>
      </c>
    </row>
    <row r="26" spans="1:6" x14ac:dyDescent="0.25">
      <c r="A26" s="79"/>
      <c r="B26" s="79"/>
      <c r="C26" s="96">
        <v>0.1</v>
      </c>
      <c r="D26" s="99" t="s">
        <v>51</v>
      </c>
      <c r="E26" s="3" t="s">
        <v>29</v>
      </c>
      <c r="F26" s="44">
        <v>0.41092943806104137</v>
      </c>
    </row>
    <row r="27" spans="1:6" x14ac:dyDescent="0.25">
      <c r="A27" s="79"/>
      <c r="B27" s="79"/>
      <c r="C27" s="94"/>
      <c r="D27" s="97"/>
      <c r="E27" s="3" t="s">
        <v>30</v>
      </c>
      <c r="F27" s="44">
        <v>0.38453726117318437</v>
      </c>
    </row>
    <row r="28" spans="1:6" ht="15.75" thickBot="1" x14ac:dyDescent="0.3">
      <c r="A28" s="80"/>
      <c r="B28" s="80"/>
      <c r="C28" s="100"/>
      <c r="D28" s="101"/>
      <c r="E28" s="4" t="s">
        <v>31</v>
      </c>
      <c r="F28" s="45">
        <v>0.42049178873239434</v>
      </c>
    </row>
  </sheetData>
  <sheetProtection algorithmName="SHA-512" hashValue="D+WZ+Letl6d1quB0qiiwIK5Dh41BnEEa73KBcGJc6vJtZ0x1IIvvpvSfuY36f09E0FiL2IOwkYvlFb2cmn4WsQ==" saltValue="9/wnqw0FmU7zVFnhojO9OA==" spinCount="100000" sheet="1" objects="1" scenarios="1"/>
  <mergeCells count="20">
    <mergeCell ref="D20:D22"/>
    <mergeCell ref="C23:C25"/>
    <mergeCell ref="D23:D25"/>
    <mergeCell ref="C26:C28"/>
    <mergeCell ref="D26:D28"/>
    <mergeCell ref="D11:D13"/>
    <mergeCell ref="C14:C16"/>
    <mergeCell ref="D14:D16"/>
    <mergeCell ref="C17:C19"/>
    <mergeCell ref="D17:D19"/>
    <mergeCell ref="D2:D4"/>
    <mergeCell ref="C5:C7"/>
    <mergeCell ref="D5:D7"/>
    <mergeCell ref="C8:C10"/>
    <mergeCell ref="D8:D10"/>
    <mergeCell ref="A2:A28"/>
    <mergeCell ref="B2:B28"/>
    <mergeCell ref="C2:C4"/>
    <mergeCell ref="C11:C13"/>
    <mergeCell ref="C20:C2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Coverage xmlns="http://schemas.microsoft.com/sharepoint/v3/fields" xsi:nil="true"/>
    <Record xmlns="4ffa91fb-a0ff-4ac5-b2db-65c790d184a4">Shared</Record>
    <EPA_x0020_Office xmlns="4ffa91fb-a0ff-4ac5-b2db-65c790d184a4" xsi:nil="true"/>
    <Document_x0020_Creation_x0020_Date xmlns="4ffa91fb-a0ff-4ac5-b2db-65c790d184a4">2019-07-03T17:07:25+00:00</Document_x0020_Creation_x0020_Date>
    <EPA_x0020_Related_x0020_Documents xmlns="4ffa91fb-a0ff-4ac5-b2db-65c790d184a4" xsi:nil="true"/>
    <j747ac98061d40f0aa7bd47e1db5675d xmlns="4ffa91fb-a0ff-4ac5-b2db-65c790d184a4">
      <Terms xmlns="http://schemas.microsoft.com/office/infopath/2007/PartnerControls"/>
    </j747ac98061d40f0aa7bd47e1db5675d>
    <_Source xmlns="http://schemas.microsoft.com/sharepoint/v3/fields" xsi:nil="true"/>
    <CategoryDescription xmlns="http://schemas.microsoft.com/sharepoint.v3" xsi:nil="true"/>
    <EPA_x0020_Contributor xmlns="4ffa91fb-a0ff-4ac5-b2db-65c790d184a4">
      <UserInfo>
        <DisplayName/>
        <AccountId xsi:nil="true"/>
        <AccountType/>
      </UserInfo>
    </EPA_x0020_Contributor>
    <TaxCatchAll xmlns="4ffa91fb-a0ff-4ac5-b2db-65c790d184a4"/>
    <TaxKeywordTaxHTField xmlns="4ffa91fb-a0ff-4ac5-b2db-65c790d184a4">
      <Terms xmlns="http://schemas.microsoft.com/office/infopath/2007/PartnerControls"/>
    </TaxKeywordTaxHTField>
    <Rights xmlns="4ffa91fb-a0ff-4ac5-b2db-65c790d184a4" xsi:nil="true"/>
    <e3f09c3df709400db2417a7161762d62 xmlns="4ffa91fb-a0ff-4ac5-b2db-65c790d184a4">
      <Terms xmlns="http://schemas.microsoft.com/office/infopath/2007/PartnerControls"/>
    </e3f09c3df709400db2417a7161762d62>
    <External_x0020_Contributor xmlns="4ffa91fb-a0ff-4ac5-b2db-65c790d184a4" xsi:nil="true"/>
    <Identifier xmlns="4ffa91fb-a0ff-4ac5-b2db-65c790d184a4" xsi:nil="true"/>
    <Creator xmlns="4ffa91fb-a0ff-4ac5-b2db-65c790d184a4">
      <UserInfo>
        <DisplayName/>
        <AccountId xsi:nil="true"/>
        <AccountType/>
      </UserInfo>
    </Creator>
    <Language xmlns="http://schemas.microsoft.com/sharepoint/v3">English</Language>
    <_ip_UnifiedCompliancePolicyUIAction xmlns="http://schemas.microsoft.com/sharepoint/v3" xsi:nil="true"/>
    <_ip_UnifiedCompliancePolicyProperties xmlns="http://schemas.microsoft.com/sharepoint/v3"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A9AC79283EA4F4F8CFC9249EAB8280E" ma:contentTypeVersion="10" ma:contentTypeDescription="Create a new document." ma:contentTypeScope="" ma:versionID="b3884dbed5490c5400f3c71663aeb672">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fecc2597-e8fd-4279-ac06-bd7c891938be" xmlns:ns6="6fcc2850-1593-43c8-94a6-7c12222c7876" targetNamespace="http://schemas.microsoft.com/office/2006/metadata/properties" ma:root="true" ma:fieldsID="dc9586bd54a7bd1250edd2775978eff7" ns1:_="" ns2:_="" ns3:_="" ns4:_="" ns5:_="" ns6:_="">
    <xsd:import namespace="http://schemas.microsoft.com/sharepoint/v3"/>
    <xsd:import namespace="4ffa91fb-a0ff-4ac5-b2db-65c790d184a4"/>
    <xsd:import namespace="http://schemas.microsoft.com/sharepoint.v3"/>
    <xsd:import namespace="http://schemas.microsoft.com/sharepoint/v3/fields"/>
    <xsd:import namespace="fecc2597-e8fd-4279-ac06-bd7c891938be"/>
    <xsd:import namespace="6fcc2850-1593-43c8-94a6-7c12222c7876"/>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SharedWithUsers" minOccurs="0"/>
                <xsd:element ref="ns5:SharedWithDetails" minOccurs="0"/>
                <xsd:element ref="ns6:MediaServiceMetadata" minOccurs="0"/>
                <xsd:element ref="ns6:MediaServiceFastMetadata"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3" nillable="true" ma:displayName="Unified Compliance Policy Properties" ma:hidden="true" ma:internalName="_ip_UnifiedCompliancePolicyProperties">
      <xsd:simpleType>
        <xsd:restriction base="dms:Note"/>
      </xsd:simpleType>
    </xsd:element>
    <xsd:element name="_ip_UnifiedCompliancePolicyUIAction" ma:index="3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160cad11-562a-4490-8456-b2fd6f157897}" ma:internalName="TaxCatchAllLabel" ma:readOnly="true" ma:showField="CatchAllDataLabel" ma:web="fecc2597-e8fd-4279-ac06-bd7c891938be">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160cad11-562a-4490-8456-b2fd6f157897}" ma:internalName="TaxCatchAll" ma:showField="CatchAllData" ma:web="fecc2597-e8fd-4279-ac06-bd7c891938be">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cc2597-e8fd-4279-ac06-bd7c891938be" elementFormDefault="qualified">
    <xsd:import namespace="http://schemas.microsoft.com/office/2006/documentManagement/types"/>
    <xsd:import namespace="http://schemas.microsoft.com/office/infopath/2007/PartnerControls"/>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fcc2850-1593-43c8-94a6-7c12222c7876" elementFormDefault="qualified">
    <xsd:import namespace="http://schemas.microsoft.com/office/2006/documentManagement/types"/>
    <xsd:import namespace="http://schemas.microsoft.com/office/infopath/2007/PartnerControls"/>
    <xsd:element name="MediaServiceMetadata" ma:index="31" nillable="true" ma:displayName="MediaServiceMetadata" ma:description="" ma:hidden="true" ma:internalName="MediaServiceMetadata" ma:readOnly="true">
      <xsd:simpleType>
        <xsd:restriction base="dms:Note"/>
      </xsd:simpleType>
    </xsd:element>
    <xsd:element name="MediaServiceFastMetadata" ma:index="32"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FA3739-73AD-4F2E-90F4-3B17F000658E}">
  <ds:schemaRefs>
    <ds:schemaRef ds:uri="Microsoft.SharePoint.Taxonomy.ContentTypeSync"/>
  </ds:schemaRefs>
</ds:datastoreItem>
</file>

<file path=customXml/itemProps2.xml><?xml version="1.0" encoding="utf-8"?>
<ds:datastoreItem xmlns:ds="http://schemas.openxmlformats.org/officeDocument/2006/customXml" ds:itemID="{298D5F08-D966-476F-8FD2-7402CA6A31B6}">
  <ds:schemaRefs>
    <ds:schemaRef ds:uri="http://schemas.microsoft.com/sharepoint/v3/contenttype/forms"/>
  </ds:schemaRefs>
</ds:datastoreItem>
</file>

<file path=customXml/itemProps3.xml><?xml version="1.0" encoding="utf-8"?>
<ds:datastoreItem xmlns:ds="http://schemas.openxmlformats.org/officeDocument/2006/customXml" ds:itemID="{30B93E26-80F7-482A-B11A-F36EB11084D2}">
  <ds:schemaRefs>
    <ds:schemaRef ds:uri="http://schemas.microsoft.com/sharepoint/v3"/>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6fcc2850-1593-43c8-94a6-7c12222c7876"/>
    <ds:schemaRef ds:uri="fecc2597-e8fd-4279-ac06-bd7c891938be"/>
    <ds:schemaRef ds:uri="http://schemas.microsoft.com/sharepoint/v3/fields"/>
    <ds:schemaRef ds:uri="http://purl.org/dc/elements/1.1/"/>
    <ds:schemaRef ds:uri="http://schemas.microsoft.com/office/2006/metadata/properties"/>
    <ds:schemaRef ds:uri="http://schemas.microsoft.com/sharepoint.v3"/>
    <ds:schemaRef ds:uri="4ffa91fb-a0ff-4ac5-b2db-65c790d184a4"/>
    <ds:schemaRef ds:uri="http://www.w3.org/XML/1998/namespace"/>
    <ds:schemaRef ds:uri="http://purl.org/dc/dcmitype/"/>
  </ds:schemaRefs>
</ds:datastoreItem>
</file>

<file path=customXml/itemProps4.xml><?xml version="1.0" encoding="utf-8"?>
<ds:datastoreItem xmlns:ds="http://schemas.openxmlformats.org/officeDocument/2006/customXml" ds:itemID="{7F8674A2-715B-4B00-B031-35F92498B1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fecc2597-e8fd-4279-ac06-bd7c891938be"/>
    <ds:schemaRef ds:uri="6fcc2850-1593-43c8-94a6-7c12222c78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Cover Page</vt:lpstr>
      <vt:lpstr>Read Me</vt:lpstr>
      <vt:lpstr>Risk Summary by Scenario</vt:lpstr>
      <vt:lpstr>Exposure Summary</vt:lpstr>
      <vt:lpstr>1. Adhesives</vt:lpstr>
      <vt:lpstr>2. Adhesives Remover</vt:lpstr>
      <vt:lpstr>3. Auto Leak Sealer</vt:lpstr>
      <vt:lpstr>4.  AC Refrigerant</vt:lpstr>
      <vt:lpstr>5. Brake Cleaner</vt:lpstr>
      <vt:lpstr>6. Brush Cleaner</vt:lpstr>
      <vt:lpstr>7. Carbon Remover</vt:lpstr>
      <vt:lpstr>8. Carburetor Cleaner</vt:lpstr>
      <vt:lpstr>9. Coil Cleaner</vt:lpstr>
      <vt:lpstr>10. Cold Pipe Insul.</vt:lpstr>
      <vt:lpstr>11. Electronics Cleaner</vt:lpstr>
      <vt:lpstr>12. Engine Cleaner</vt:lpstr>
      <vt:lpstr>13. Gasket Remover</vt:lpstr>
      <vt:lpstr>14. Sealants</vt:lpstr>
      <vt:lpstr>15. Weld Spatter Prot.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Anonymous</dc:creator>
  <cp:lastModifiedBy>Merilis, Giorvanni</cp:lastModifiedBy>
  <dcterms:created xsi:type="dcterms:W3CDTF">2018-12-10T19:37:39Z</dcterms:created>
  <dcterms:modified xsi:type="dcterms:W3CDTF">2020-06-17T19:47:08Z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0x0101002A9AC79283EA4F4F8CFC9249EAB8280E</vt:lpwstr>
  </property>
  <property fmtid="{D5CDD505-2E9C-101B-9397-08002B2CF9AE}" pid="4" name="EPA Subject">
    <vt:lpwstr/>
  </property>
  <property fmtid="{D5CDD505-2E9C-101B-9397-08002B2CF9AE}" pid="5" name="Document Type">
    <vt:lpwstr/>
  </property>
</Properties>
</file>