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usepa.sharepoint.com/sites/ClimatePollutionReductionGrants/Shared Documents/Communications/Web/Documents/"/>
    </mc:Choice>
  </mc:AlternateContent>
  <xr:revisionPtr revIDLastSave="0" documentId="8_{428B0FCA-240A-4641-8701-2280615CA632}" xr6:coauthVersionLast="47" xr6:coauthVersionMax="47" xr10:uidLastSave="{00000000-0000-0000-0000-000000000000}"/>
  <bookViews>
    <workbookView xWindow="768" yWindow="768" windowWidth="17280" windowHeight="8880" xr2:uid="{DC536DD3-7F49-4C48-A404-B9592B5E7B9A}"/>
  </bookViews>
  <sheets>
    <sheet name="State" sheetId="1" r:id="rId1"/>
  </sheets>
  <definedNames>
    <definedName name="_xlnm.Print_Area" localSheetId="0">State!$A$1:$G$47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G39" i="1" l="1"/>
  <c r="G32" i="1"/>
  <c r="C42" i="1"/>
  <c r="D42" i="1"/>
  <c r="E42" i="1"/>
  <c r="B42" i="1"/>
  <c r="G40" i="1"/>
  <c r="C22" i="1"/>
  <c r="D22" i="1"/>
  <c r="E22" i="1"/>
  <c r="C21" i="1"/>
  <c r="D21" i="1"/>
  <c r="E21" i="1"/>
  <c r="B21" i="1"/>
  <c r="C19" i="1"/>
  <c r="D19" i="1"/>
  <c r="E19" i="1"/>
  <c r="B19" i="1"/>
  <c r="C18" i="1"/>
  <c r="D18" i="1"/>
  <c r="E18" i="1"/>
  <c r="B18" i="1"/>
  <c r="C13" i="1"/>
  <c r="D13" i="1"/>
  <c r="E13" i="1"/>
  <c r="B13" i="1"/>
  <c r="C12" i="1"/>
  <c r="D12" i="1"/>
  <c r="E12" i="1"/>
  <c r="B12" i="1"/>
  <c r="C11" i="1"/>
  <c r="D11" i="1"/>
  <c r="E11" i="1"/>
  <c r="B11" i="1"/>
  <c r="G45" i="1"/>
  <c r="G44" i="1"/>
  <c r="G46" i="1" s="1"/>
  <c r="G38" i="1"/>
  <c r="G41" i="1"/>
  <c r="G37" i="1"/>
  <c r="G33" i="1"/>
  <c r="G34" i="1"/>
  <c r="G31" i="1"/>
  <c r="G28" i="1"/>
  <c r="G29" i="1" s="1"/>
  <c r="G26" i="1"/>
  <c r="G17" i="1"/>
  <c r="G20" i="1"/>
  <c r="G16" i="1"/>
  <c r="G6" i="1"/>
  <c r="G7" i="1"/>
  <c r="G8" i="1"/>
  <c r="G5" i="1"/>
  <c r="C46" i="1"/>
  <c r="D46" i="1"/>
  <c r="E46" i="1"/>
  <c r="B46" i="1"/>
  <c r="C35" i="1"/>
  <c r="D35" i="1"/>
  <c r="E35" i="1"/>
  <c r="B35" i="1"/>
  <c r="C29" i="1"/>
  <c r="D29" i="1"/>
  <c r="E29" i="1"/>
  <c r="B29" i="1"/>
  <c r="C26" i="1"/>
  <c r="D26" i="1"/>
  <c r="E26" i="1"/>
  <c r="B26" i="1"/>
  <c r="C9" i="1"/>
  <c r="D9" i="1"/>
  <c r="E9" i="1"/>
  <c r="B9" i="1"/>
  <c r="E23" i="1" l="1"/>
  <c r="G21" i="1"/>
  <c r="G19" i="1"/>
  <c r="G18" i="1"/>
  <c r="G22" i="1"/>
  <c r="C23" i="1"/>
  <c r="G12" i="1"/>
  <c r="E14" i="1"/>
  <c r="E47" i="1" s="1"/>
  <c r="D23" i="1"/>
  <c r="B23" i="1"/>
  <c r="C14" i="1"/>
  <c r="G13" i="1"/>
  <c r="B14" i="1"/>
  <c r="D14" i="1"/>
  <c r="G11" i="1"/>
  <c r="G42" i="1"/>
  <c r="G9" i="1"/>
  <c r="G35" i="1"/>
  <c r="C47" i="1" l="1"/>
  <c r="G23" i="1"/>
  <c r="B47" i="1"/>
  <c r="D47" i="1"/>
  <c r="G14" i="1"/>
  <c r="G47" i="1" l="1"/>
</calcChain>
</file>

<file path=xl/sharedStrings.xml><?xml version="1.0" encoding="utf-8"?>
<sst xmlns="http://schemas.openxmlformats.org/spreadsheetml/2006/main" count="49" uniqueCount="49">
  <si>
    <t xml:space="preserve">Year 1 </t>
  </si>
  <si>
    <t xml:space="preserve">Year 2 </t>
  </si>
  <si>
    <t>Year 3</t>
  </si>
  <si>
    <t xml:space="preserve">Year 4 </t>
  </si>
  <si>
    <t>Total</t>
  </si>
  <si>
    <t>Personnel</t>
  </si>
  <si>
    <t>1 FTE Program Manager @ $110,000/yr</t>
  </si>
  <si>
    <t>0.5 FTE Outreach Coordinator @ $70,000/yr</t>
  </si>
  <si>
    <t>1 FTE Summer Intern @ $2000/month x 3 months</t>
  </si>
  <si>
    <t>1 FTE Climate Specialist @ $78,000/yr</t>
  </si>
  <si>
    <t> TOTAL PERSONNEL</t>
  </si>
  <si>
    <t>Fringe Benefits</t>
  </si>
  <si>
    <t>Program Manager @ 20% of salary</t>
  </si>
  <si>
    <t>Outreach Coordinator @ 22% of salary</t>
  </si>
  <si>
    <t>Climate Specialist @ 22% of salary</t>
  </si>
  <si>
    <t xml:space="preserve">TOTAL FRINGE BENEFITS </t>
  </si>
  <si>
    <t>Travel</t>
  </si>
  <si>
    <t>Travel for 2 staff to attend Climate Innovation Team Workshops</t>
  </si>
  <si>
    <t xml:space="preserve">Airfare: 2 @ $600 round trip </t>
  </si>
  <si>
    <t xml:space="preserve">Per Diem: 2 staff X 4 days @ $60/day </t>
  </si>
  <si>
    <t xml:space="preserve">            Hotel: 2 staff X 3 nights @ $250/night </t>
  </si>
  <si>
    <t>Local Mileage</t>
  </si>
  <si>
    <t xml:space="preserve">Outreach Coordinator, 100 mi/mo @ $.54/mi x 12 mo </t>
  </si>
  <si>
    <t xml:space="preserve">Intern, 50 mi/mo @ $0.54/mi x 3 mo </t>
  </si>
  <si>
    <t>TOTAL TRAVEL</t>
  </si>
  <si>
    <t>Equipment</t>
  </si>
  <si>
    <t>TOTAL EQUIPMENT</t>
  </si>
  <si>
    <t>Supplies</t>
  </si>
  <si>
    <t xml:space="preserve"> Office and related supplies to support outreach meetings, trainings, etc</t>
  </si>
  <si>
    <t>TOTAL SUPPLIES</t>
  </si>
  <si>
    <t>Contractual</t>
  </si>
  <si>
    <t>Facilitator for Stakeholder Meetings</t>
  </si>
  <si>
    <t>Translation Services for Stakeholder Meetings</t>
  </si>
  <si>
    <t>Energy Modeling</t>
  </si>
  <si>
    <t xml:space="preserve"> Program Support Contract</t>
  </si>
  <si>
    <t>TOTAL CONTRACTUAL</t>
  </si>
  <si>
    <t>Other</t>
  </si>
  <si>
    <t xml:space="preserve">Postage </t>
  </si>
  <si>
    <t>Space rental for in-person community workshops,  @ $3000 each</t>
  </si>
  <si>
    <t>Registration Fees for Training Events</t>
  </si>
  <si>
    <t>Printing and Publication Fees</t>
  </si>
  <si>
    <t>Subgrant to Administer Municipal Support Program</t>
  </si>
  <si>
    <t>TOTAL OTHER</t>
  </si>
  <si>
    <t>Indirect Charges</t>
  </si>
  <si>
    <t xml:space="preserve">Federal Negotiated Indirect Cost Rate = 0% </t>
  </si>
  <si>
    <t>(Indirect Rate x Personnel = Indirect Costs)</t>
  </si>
  <si>
    <t>TOTAL INDIRECT</t>
  </si>
  <si>
    <t>TOTAL FUNDING</t>
  </si>
  <si>
    <t xml:space="preserve"> Sample State Budget for CPRG Planning Grant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</si>
</sst>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_(&quot;$&quot;* #,##0_);_(&quot;$&quot;* \(#,##0\);_(&quot;$&quot;* &quot;-&quot;??_);_(@_)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Arial"/>
      <family val="2"/>
    </font>
    <font>
      <sz val="10"/>
      <color theme="1"/>
      <name val="Arial"/>
      <family val="2"/>
    </font>
    <font>
      <sz val="11"/>
      <color rgb="FF000000"/>
      <name val="Arial"/>
      <family val="2"/>
    </font>
    <font>
      <sz val="11"/>
      <color theme="1"/>
      <name val="Arial"/>
      <family val="2"/>
    </font>
    <font>
      <sz val="10"/>
      <color theme="1"/>
      <name val="Calibri"/>
      <family val="2"/>
      <scheme val="minor"/>
    </font>
    <font>
      <b/>
      <sz val="10"/>
      <color theme="1"/>
      <name val="Arial"/>
      <family val="2"/>
    </font>
    <font>
      <b/>
      <sz val="12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E6E6E6"/>
        <bgColor indexed="64"/>
      </patternFill>
    </fill>
  </fills>
  <borders count="1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/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43">
    <xf numFmtId="0" fontId="0" fillId="0" borderId="0" xfId="0"/>
    <xf numFmtId="164" fontId="0" fillId="0" borderId="0" xfId="1" applyNumberFormat="1" applyFont="1"/>
    <xf numFmtId="164" fontId="3" fillId="0" borderId="1" xfId="1" applyNumberFormat="1" applyFont="1" applyBorder="1" applyAlignment="1">
      <alignment vertical="center" wrapText="1"/>
    </xf>
    <xf numFmtId="164" fontId="2" fillId="0" borderId="1" xfId="1" applyNumberFormat="1" applyFont="1" applyBorder="1" applyAlignment="1">
      <alignment horizontal="right" vertical="center" wrapText="1"/>
    </xf>
    <xf numFmtId="164" fontId="3" fillId="0" borderId="1" xfId="1" applyNumberFormat="1" applyFont="1" applyBorder="1" applyAlignment="1">
      <alignment horizontal="right" vertical="center" wrapText="1"/>
    </xf>
    <xf numFmtId="164" fontId="4" fillId="2" borderId="1" xfId="1" applyNumberFormat="1" applyFont="1" applyFill="1" applyBorder="1" applyAlignment="1">
      <alignment vertical="center" wrapText="1"/>
    </xf>
    <xf numFmtId="164" fontId="4" fillId="2" borderId="1" xfId="1" applyNumberFormat="1" applyFont="1" applyFill="1" applyBorder="1" applyAlignment="1">
      <alignment horizontal="right" vertical="center" wrapText="1"/>
    </xf>
    <xf numFmtId="164" fontId="3" fillId="0" borderId="2" xfId="1" applyNumberFormat="1" applyFont="1" applyBorder="1" applyAlignment="1">
      <alignment vertical="center" wrapText="1"/>
    </xf>
    <xf numFmtId="164" fontId="3" fillId="0" borderId="4" xfId="1" applyNumberFormat="1" applyFont="1" applyBorder="1" applyAlignment="1">
      <alignment horizontal="right" vertical="center" wrapText="1"/>
    </xf>
    <xf numFmtId="164" fontId="3" fillId="0" borderId="4" xfId="1" applyNumberFormat="1" applyFont="1" applyBorder="1" applyAlignment="1">
      <alignment vertical="center" wrapText="1"/>
    </xf>
    <xf numFmtId="164" fontId="2" fillId="0" borderId="2" xfId="1" applyNumberFormat="1" applyFont="1" applyBorder="1" applyAlignment="1">
      <alignment vertical="center" wrapText="1"/>
    </xf>
    <xf numFmtId="164" fontId="5" fillId="0" borderId="1" xfId="1" applyNumberFormat="1" applyFont="1" applyBorder="1" applyAlignment="1">
      <alignment vertical="center" wrapText="1"/>
    </xf>
    <xf numFmtId="164" fontId="5" fillId="0" borderId="1" xfId="1" applyNumberFormat="1" applyFont="1" applyBorder="1" applyAlignment="1">
      <alignment horizontal="right" vertical="center" wrapText="1"/>
    </xf>
    <xf numFmtId="164" fontId="5" fillId="0" borderId="5" xfId="1" applyNumberFormat="1" applyFont="1" applyBorder="1" applyAlignment="1">
      <alignment horizontal="right" vertical="center" wrapText="1"/>
    </xf>
    <xf numFmtId="164" fontId="5" fillId="0" borderId="6" xfId="1" applyNumberFormat="1" applyFont="1" applyBorder="1" applyAlignment="1">
      <alignment horizontal="right" vertical="center" wrapText="1"/>
    </xf>
    <xf numFmtId="164" fontId="0" fillId="0" borderId="0" xfId="1" applyNumberFormat="1" applyFont="1" applyAlignment="1">
      <alignment wrapText="1"/>
    </xf>
    <xf numFmtId="0" fontId="6" fillId="0" borderId="0" xfId="0" applyFont="1"/>
    <xf numFmtId="164" fontId="6" fillId="0" borderId="0" xfId="0" applyNumberFormat="1" applyFont="1"/>
    <xf numFmtId="164" fontId="4" fillId="2" borderId="8" xfId="1" applyNumberFormat="1" applyFont="1" applyFill="1" applyBorder="1" applyAlignment="1">
      <alignment horizontal="right" vertical="center" wrapText="1"/>
    </xf>
    <xf numFmtId="164" fontId="5" fillId="0" borderId="8" xfId="1" applyNumberFormat="1" applyFont="1" applyBorder="1" applyAlignment="1">
      <alignment horizontal="right" vertical="center" wrapText="1"/>
    </xf>
    <xf numFmtId="164" fontId="0" fillId="0" borderId="7" xfId="1" applyNumberFormat="1" applyFont="1" applyBorder="1"/>
    <xf numFmtId="164" fontId="4" fillId="2" borderId="7" xfId="1" applyNumberFormat="1" applyFont="1" applyFill="1" applyBorder="1" applyAlignment="1">
      <alignment horizontal="right" vertical="center" wrapText="1"/>
    </xf>
    <xf numFmtId="164" fontId="5" fillId="0" borderId="7" xfId="1" applyNumberFormat="1" applyFont="1" applyBorder="1" applyAlignment="1">
      <alignment horizontal="right" vertical="center" wrapText="1"/>
    </xf>
    <xf numFmtId="164" fontId="8" fillId="0" borderId="1" xfId="1" applyNumberFormat="1" applyFont="1" applyBorder="1" applyAlignment="1">
      <alignment vertical="center" wrapText="1"/>
    </xf>
    <xf numFmtId="164" fontId="3" fillId="0" borderId="2" xfId="1" applyNumberFormat="1" applyFont="1" applyBorder="1" applyAlignment="1">
      <alignment horizontal="right" vertical="center" wrapText="1"/>
    </xf>
    <xf numFmtId="164" fontId="3" fillId="0" borderId="2" xfId="1" applyNumberFormat="1" applyFont="1" applyBorder="1" applyAlignment="1">
      <alignment horizontal="left" vertical="top" wrapText="1"/>
    </xf>
    <xf numFmtId="164" fontId="9" fillId="0" borderId="0" xfId="1" applyNumberFormat="1" applyFont="1"/>
    <xf numFmtId="164" fontId="0" fillId="0" borderId="9" xfId="1" applyNumberFormat="1" applyFont="1" applyBorder="1"/>
    <xf numFmtId="164" fontId="4" fillId="2" borderId="3" xfId="1" applyNumberFormat="1" applyFont="1" applyFill="1" applyBorder="1" applyAlignment="1">
      <alignment vertical="center" wrapText="1"/>
    </xf>
    <xf numFmtId="164" fontId="4" fillId="2" borderId="3" xfId="1" applyNumberFormat="1" applyFont="1" applyFill="1" applyBorder="1" applyAlignment="1">
      <alignment horizontal="right" vertical="center" wrapText="1"/>
    </xf>
    <xf numFmtId="164" fontId="4" fillId="2" borderId="10" xfId="1" applyNumberFormat="1" applyFont="1" applyFill="1" applyBorder="1" applyAlignment="1">
      <alignment horizontal="right" vertical="center" wrapText="1"/>
    </xf>
    <xf numFmtId="164" fontId="4" fillId="2" borderId="11" xfId="1" applyNumberFormat="1" applyFont="1" applyFill="1" applyBorder="1" applyAlignment="1">
      <alignment horizontal="right" vertical="center" wrapText="1"/>
    </xf>
    <xf numFmtId="164" fontId="0" fillId="0" borderId="7" xfId="1" applyNumberFormat="1" applyFont="1" applyBorder="1" applyAlignment="1">
      <alignment wrapText="1"/>
    </xf>
    <xf numFmtId="164" fontId="3" fillId="0" borderId="10" xfId="1" applyNumberFormat="1" applyFont="1" applyBorder="1" applyAlignment="1">
      <alignment vertical="center" wrapText="1"/>
    </xf>
    <xf numFmtId="164" fontId="2" fillId="0" borderId="7" xfId="1" applyNumberFormat="1" applyFont="1" applyBorder="1" applyAlignment="1">
      <alignment vertical="center" wrapText="1"/>
    </xf>
    <xf numFmtId="0" fontId="9" fillId="0" borderId="0" xfId="0" applyFont="1"/>
    <xf numFmtId="0" fontId="10" fillId="0" borderId="0" xfId="0" applyFont="1"/>
    <xf numFmtId="164" fontId="9" fillId="0" borderId="0" xfId="1" applyNumberFormat="1" applyFont="1" applyAlignment="1">
      <alignment horizontal="center" wrapText="1"/>
    </xf>
    <xf numFmtId="164" fontId="9" fillId="0" borderId="7" xfId="1" applyNumberFormat="1" applyFont="1" applyBorder="1" applyAlignment="1">
      <alignment horizontal="center" vertical="center"/>
    </xf>
    <xf numFmtId="164" fontId="2" fillId="0" borderId="2" xfId="1" applyNumberFormat="1" applyFont="1" applyBorder="1" applyAlignment="1">
      <alignment horizontal="left" vertical="center" wrapText="1"/>
    </xf>
    <xf numFmtId="164" fontId="2" fillId="0" borderId="3" xfId="1" applyNumberFormat="1" applyFont="1" applyBorder="1" applyAlignment="1">
      <alignment horizontal="left" vertical="center" wrapText="1"/>
    </xf>
    <xf numFmtId="164" fontId="7" fillId="0" borderId="2" xfId="1" applyNumberFormat="1" applyFont="1" applyBorder="1" applyAlignment="1">
      <alignment horizontal="right" vertical="center" wrapText="1"/>
    </xf>
    <xf numFmtId="164" fontId="7" fillId="0" borderId="3" xfId="1" applyNumberFormat="1" applyFont="1" applyBorder="1" applyAlignment="1">
      <alignment horizontal="right" vertical="center" wrapText="1"/>
    </xf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3E895D-8CD2-421A-9A07-2AA4B3A374C7}">
  <sheetPr>
    <pageSetUpPr fitToPage="1"/>
  </sheetPr>
  <dimension ref="A1:J48"/>
  <sheetViews>
    <sheetView tabSelected="1" zoomScaleNormal="100" workbookViewId="0">
      <selection activeCell="J10" sqref="J10"/>
    </sheetView>
  </sheetViews>
  <sheetFormatPr defaultRowHeight="14.4" x14ac:dyDescent="0.3"/>
  <cols>
    <col min="1" max="1" width="23.44140625" style="15" customWidth="1"/>
    <col min="2" max="2" width="11.77734375" style="15" customWidth="1"/>
    <col min="3" max="3" width="11.5546875" style="15" customWidth="1"/>
    <col min="4" max="4" width="11.21875" style="15" customWidth="1"/>
    <col min="5" max="5" width="10.77734375" style="15" customWidth="1"/>
    <col min="6" max="6" width="8.77734375" style="1"/>
    <col min="7" max="7" width="13" style="1" customWidth="1"/>
    <col min="10" max="10" width="11.77734375" style="16" customWidth="1"/>
  </cols>
  <sheetData>
    <row r="1" spans="1:10" s="35" customFormat="1" x14ac:dyDescent="0.3">
      <c r="A1" s="37" t="s">
        <v>48</v>
      </c>
      <c r="B1" s="37"/>
      <c r="C1" s="37"/>
      <c r="D1" s="37"/>
      <c r="E1" s="37"/>
      <c r="F1" s="37"/>
      <c r="G1" s="37"/>
      <c r="J1" s="36"/>
    </row>
    <row r="2" spans="1:10" x14ac:dyDescent="0.3">
      <c r="A2" s="39"/>
      <c r="B2" s="41" t="s">
        <v>0</v>
      </c>
      <c r="C2" s="41" t="s">
        <v>1</v>
      </c>
      <c r="D2" s="41" t="s">
        <v>2</v>
      </c>
      <c r="E2" s="41" t="s">
        <v>3</v>
      </c>
      <c r="F2" s="26"/>
      <c r="G2" s="38" t="s">
        <v>4</v>
      </c>
    </row>
    <row r="3" spans="1:10" x14ac:dyDescent="0.3">
      <c r="A3" s="40"/>
      <c r="B3" s="42"/>
      <c r="C3" s="42"/>
      <c r="D3" s="42"/>
      <c r="E3" s="42"/>
      <c r="F3" s="26"/>
      <c r="G3" s="38"/>
    </row>
    <row r="4" spans="1:10" ht="15.6" x14ac:dyDescent="0.3">
      <c r="A4" s="23" t="s">
        <v>5</v>
      </c>
      <c r="B4" s="3"/>
      <c r="C4" s="3"/>
      <c r="D4" s="3"/>
      <c r="E4" s="3"/>
      <c r="G4" s="20"/>
    </row>
    <row r="5" spans="1:10" ht="26.4" x14ac:dyDescent="0.3">
      <c r="A5" s="2" t="s">
        <v>6</v>
      </c>
      <c r="B5" s="4">
        <v>110000</v>
      </c>
      <c r="C5" s="4">
        <v>115000</v>
      </c>
      <c r="D5" s="4">
        <v>120000</v>
      </c>
      <c r="E5" s="4">
        <v>125000</v>
      </c>
      <c r="G5" s="20">
        <f>SUM(B5:F5)</f>
        <v>470000</v>
      </c>
    </row>
    <row r="6" spans="1:10" ht="26.4" x14ac:dyDescent="0.3">
      <c r="A6" s="2" t="s">
        <v>7</v>
      </c>
      <c r="B6" s="4">
        <v>35000</v>
      </c>
      <c r="C6" s="4">
        <v>37000</v>
      </c>
      <c r="D6" s="4">
        <v>39000</v>
      </c>
      <c r="E6" s="4">
        <v>41000</v>
      </c>
      <c r="G6" s="20">
        <f t="shared" ref="G6:G8" si="0">SUM(B6:F6)</f>
        <v>152000</v>
      </c>
    </row>
    <row r="7" spans="1:10" ht="26.4" x14ac:dyDescent="0.3">
      <c r="A7" s="2" t="s">
        <v>8</v>
      </c>
      <c r="B7" s="4"/>
      <c r="C7" s="4">
        <v>6000</v>
      </c>
      <c r="D7" s="4">
        <v>6000</v>
      </c>
      <c r="E7" s="4">
        <v>6000</v>
      </c>
      <c r="G7" s="20">
        <f t="shared" si="0"/>
        <v>18000</v>
      </c>
    </row>
    <row r="8" spans="1:10" ht="26.4" x14ac:dyDescent="0.3">
      <c r="A8" s="2" t="s">
        <v>9</v>
      </c>
      <c r="B8" s="4">
        <v>78000</v>
      </c>
      <c r="C8" s="4">
        <v>81000</v>
      </c>
      <c r="D8" s="4">
        <v>84000</v>
      </c>
      <c r="E8" s="4">
        <v>87000</v>
      </c>
      <c r="G8" s="20">
        <f t="shared" si="0"/>
        <v>330000</v>
      </c>
    </row>
    <row r="9" spans="1:10" x14ac:dyDescent="0.3">
      <c r="A9" s="5" t="s">
        <v>10</v>
      </c>
      <c r="B9" s="6">
        <f>SUM(B5:B8)</f>
        <v>223000</v>
      </c>
      <c r="C9" s="6">
        <f>SUM(C5:C8)</f>
        <v>239000</v>
      </c>
      <c r="D9" s="6">
        <f>SUM(D5:D8)</f>
        <v>249000</v>
      </c>
      <c r="E9" s="6">
        <f>SUM(E5:E8)</f>
        <v>259000</v>
      </c>
      <c r="F9" s="18"/>
      <c r="G9" s="21">
        <f>SUM(G5:G8)</f>
        <v>970000</v>
      </c>
    </row>
    <row r="10" spans="1:10" ht="15.6" x14ac:dyDescent="0.3">
      <c r="A10" s="23" t="s">
        <v>11</v>
      </c>
      <c r="B10" s="4"/>
      <c r="C10" s="4"/>
      <c r="D10" s="4"/>
      <c r="E10" s="4"/>
      <c r="G10" s="20"/>
    </row>
    <row r="11" spans="1:10" ht="26.4" x14ac:dyDescent="0.3">
      <c r="A11" s="2" t="s">
        <v>12</v>
      </c>
      <c r="B11" s="4">
        <f>0.2*B5</f>
        <v>22000</v>
      </c>
      <c r="C11" s="4">
        <f t="shared" ref="C11:E11" si="1">0.2*C5</f>
        <v>23000</v>
      </c>
      <c r="D11" s="4">
        <f t="shared" si="1"/>
        <v>24000</v>
      </c>
      <c r="E11" s="4">
        <f t="shared" si="1"/>
        <v>25000</v>
      </c>
      <c r="G11" s="20">
        <f>SUM(B11:F11)</f>
        <v>94000</v>
      </c>
    </row>
    <row r="12" spans="1:10" ht="26.4" x14ac:dyDescent="0.3">
      <c r="A12" s="2" t="s">
        <v>13</v>
      </c>
      <c r="B12" s="4">
        <f>0.22*B6</f>
        <v>7700</v>
      </c>
      <c r="C12" s="4">
        <f t="shared" ref="C12:E12" si="2">0.22*C6</f>
        <v>8140</v>
      </c>
      <c r="D12" s="4">
        <f t="shared" si="2"/>
        <v>8580</v>
      </c>
      <c r="E12" s="4">
        <f t="shared" si="2"/>
        <v>9020</v>
      </c>
      <c r="G12" s="20">
        <f t="shared" ref="G12:G13" si="3">SUM(B12:F12)</f>
        <v>33440</v>
      </c>
    </row>
    <row r="13" spans="1:10" ht="26.4" x14ac:dyDescent="0.3">
      <c r="A13" s="2" t="s">
        <v>14</v>
      </c>
      <c r="B13" s="4">
        <f>0.22*B8</f>
        <v>17160</v>
      </c>
      <c r="C13" s="4">
        <f t="shared" ref="C13:E13" si="4">0.22*C8</f>
        <v>17820</v>
      </c>
      <c r="D13" s="4">
        <f t="shared" si="4"/>
        <v>18480</v>
      </c>
      <c r="E13" s="4">
        <f t="shared" si="4"/>
        <v>19140</v>
      </c>
      <c r="G13" s="20">
        <f t="shared" si="3"/>
        <v>72600</v>
      </c>
    </row>
    <row r="14" spans="1:10" ht="27.6" x14ac:dyDescent="0.3">
      <c r="A14" s="5" t="s">
        <v>15</v>
      </c>
      <c r="B14" s="6">
        <f>SUM(B11:B13)</f>
        <v>46860</v>
      </c>
      <c r="C14" s="6">
        <f>SUM(C11:C13)</f>
        <v>48960</v>
      </c>
      <c r="D14" s="6">
        <f>SUM(D11:D13)</f>
        <v>51060</v>
      </c>
      <c r="E14" s="6">
        <f>SUM(E11:E13)</f>
        <v>53160</v>
      </c>
      <c r="F14" s="18"/>
      <c r="G14" s="21">
        <f>SUM(G11:G13)</f>
        <v>200040</v>
      </c>
      <c r="J14" s="17"/>
    </row>
    <row r="15" spans="1:10" ht="15.6" x14ac:dyDescent="0.3">
      <c r="A15" s="23" t="s">
        <v>16</v>
      </c>
      <c r="B15" s="3"/>
      <c r="C15" s="3"/>
      <c r="D15" s="3"/>
      <c r="E15" s="3"/>
      <c r="G15" s="20"/>
    </row>
    <row r="16" spans="1:10" ht="39.6" x14ac:dyDescent="0.3">
      <c r="A16" s="25" t="s">
        <v>17</v>
      </c>
      <c r="B16" s="24"/>
      <c r="C16" s="7">
        <v>0</v>
      </c>
      <c r="D16" s="24"/>
      <c r="E16" s="7">
        <v>0</v>
      </c>
      <c r="G16" s="20">
        <f>SUM(B16:E16)</f>
        <v>0</v>
      </c>
    </row>
    <row r="17" spans="1:7" ht="26.4" x14ac:dyDescent="0.3">
      <c r="A17" s="8" t="s">
        <v>18</v>
      </c>
      <c r="B17" s="8">
        <v>1200</v>
      </c>
      <c r="C17" s="9">
        <v>1200</v>
      </c>
      <c r="D17" s="8">
        <v>1200</v>
      </c>
      <c r="E17" s="9">
        <v>1200</v>
      </c>
      <c r="G17" s="20">
        <f t="shared" ref="G17:G22" si="5">SUM(B17:E17)</f>
        <v>4800</v>
      </c>
    </row>
    <row r="18" spans="1:7" ht="26.4" x14ac:dyDescent="0.3">
      <c r="A18" s="8" t="s">
        <v>19</v>
      </c>
      <c r="B18" s="8">
        <f>2*4*60</f>
        <v>480</v>
      </c>
      <c r="C18" s="8">
        <f t="shared" ref="C18:E18" si="6">2*4*60</f>
        <v>480</v>
      </c>
      <c r="D18" s="8">
        <f t="shared" si="6"/>
        <v>480</v>
      </c>
      <c r="E18" s="8">
        <f t="shared" si="6"/>
        <v>480</v>
      </c>
      <c r="G18" s="20">
        <f t="shared" si="5"/>
        <v>1920</v>
      </c>
    </row>
    <row r="19" spans="1:7" ht="26.4" x14ac:dyDescent="0.3">
      <c r="A19" s="8" t="s">
        <v>20</v>
      </c>
      <c r="B19" s="8">
        <f>2*3*250</f>
        <v>1500</v>
      </c>
      <c r="C19" s="8">
        <f t="shared" ref="C19:E19" si="7">2*3*250</f>
        <v>1500</v>
      </c>
      <c r="D19" s="8">
        <f t="shared" si="7"/>
        <v>1500</v>
      </c>
      <c r="E19" s="8">
        <f t="shared" si="7"/>
        <v>1500</v>
      </c>
      <c r="G19" s="20">
        <f t="shared" si="5"/>
        <v>6000</v>
      </c>
    </row>
    <row r="20" spans="1:7" x14ac:dyDescent="0.3">
      <c r="A20" s="7" t="s">
        <v>21</v>
      </c>
      <c r="B20" s="24"/>
      <c r="C20" s="7"/>
      <c r="D20" s="24"/>
      <c r="E20" s="7"/>
      <c r="G20" s="20">
        <f t="shared" si="5"/>
        <v>0</v>
      </c>
    </row>
    <row r="21" spans="1:7" ht="39.6" x14ac:dyDescent="0.3">
      <c r="A21" s="8" t="s">
        <v>22</v>
      </c>
      <c r="B21" s="8">
        <f>100*0.54*12</f>
        <v>648</v>
      </c>
      <c r="C21" s="8">
        <f t="shared" ref="C21:E21" si="8">100*0.54*12</f>
        <v>648</v>
      </c>
      <c r="D21" s="8">
        <f t="shared" si="8"/>
        <v>648</v>
      </c>
      <c r="E21" s="8">
        <f t="shared" si="8"/>
        <v>648</v>
      </c>
      <c r="G21" s="20">
        <f t="shared" si="5"/>
        <v>2592</v>
      </c>
    </row>
    <row r="22" spans="1:7" ht="26.4" x14ac:dyDescent="0.3">
      <c r="A22" s="8" t="s">
        <v>23</v>
      </c>
      <c r="B22" s="8"/>
      <c r="C22" s="8">
        <f t="shared" ref="C22:E22" si="9">50*0.54*3</f>
        <v>81</v>
      </c>
      <c r="D22" s="8">
        <f t="shared" si="9"/>
        <v>81</v>
      </c>
      <c r="E22" s="8">
        <f t="shared" si="9"/>
        <v>81</v>
      </c>
      <c r="G22" s="20">
        <f t="shared" si="5"/>
        <v>243</v>
      </c>
    </row>
    <row r="23" spans="1:7" x14ac:dyDescent="0.3">
      <c r="A23" s="5" t="s">
        <v>24</v>
      </c>
      <c r="B23" s="6">
        <f>SUM(B16:B22)</f>
        <v>3828</v>
      </c>
      <c r="C23" s="6">
        <f>SUM(C16:C22)</f>
        <v>3909</v>
      </c>
      <c r="D23" s="6">
        <f>SUM(D16:D22)</f>
        <v>3909</v>
      </c>
      <c r="E23" s="6">
        <f>SUM(E16:E22)</f>
        <v>3909</v>
      </c>
      <c r="F23" s="18"/>
      <c r="G23" s="21">
        <f>SUM(G16:G22)</f>
        <v>15555</v>
      </c>
    </row>
    <row r="24" spans="1:7" ht="15.6" x14ac:dyDescent="0.3">
      <c r="A24" s="23" t="s">
        <v>25</v>
      </c>
      <c r="B24" s="3"/>
      <c r="C24" s="3"/>
      <c r="D24" s="3"/>
      <c r="E24" s="3"/>
      <c r="G24" s="20"/>
    </row>
    <row r="25" spans="1:7" ht="15" x14ac:dyDescent="0.3">
      <c r="A25" s="2"/>
      <c r="B25" s="4"/>
      <c r="C25" s="4"/>
      <c r="D25" s="3"/>
      <c r="E25" s="3"/>
      <c r="G25" s="20"/>
    </row>
    <row r="26" spans="1:7" x14ac:dyDescent="0.3">
      <c r="A26" s="5" t="s">
        <v>26</v>
      </c>
      <c r="B26" s="6">
        <f>SUM(B25)</f>
        <v>0</v>
      </c>
      <c r="C26" s="6">
        <f t="shared" ref="C26:G26" si="10">SUM(C25)</f>
        <v>0</v>
      </c>
      <c r="D26" s="6">
        <f t="shared" si="10"/>
        <v>0</v>
      </c>
      <c r="E26" s="6">
        <f t="shared" si="10"/>
        <v>0</v>
      </c>
      <c r="F26" s="18"/>
      <c r="G26" s="21">
        <f t="shared" si="10"/>
        <v>0</v>
      </c>
    </row>
    <row r="27" spans="1:7" ht="15.6" x14ac:dyDescent="0.3">
      <c r="A27" s="23" t="s">
        <v>27</v>
      </c>
      <c r="B27" s="3"/>
      <c r="C27" s="3"/>
      <c r="D27" s="3"/>
      <c r="E27" s="3"/>
      <c r="G27" s="20"/>
    </row>
    <row r="28" spans="1:7" ht="52.8" x14ac:dyDescent="0.3">
      <c r="A28" s="2" t="s">
        <v>28</v>
      </c>
      <c r="B28" s="4">
        <v>10000</v>
      </c>
      <c r="C28" s="4">
        <v>10000</v>
      </c>
      <c r="D28" s="4">
        <v>10000</v>
      </c>
      <c r="E28" s="4">
        <v>10000</v>
      </c>
      <c r="G28" s="20">
        <f>SUM(B28:F28)</f>
        <v>40000</v>
      </c>
    </row>
    <row r="29" spans="1:7" x14ac:dyDescent="0.3">
      <c r="A29" s="5" t="s">
        <v>29</v>
      </c>
      <c r="B29" s="6">
        <f>SUM(B28)</f>
        <v>10000</v>
      </c>
      <c r="C29" s="6">
        <f t="shared" ref="C29:G29" si="11">SUM(C28)</f>
        <v>10000</v>
      </c>
      <c r="D29" s="6">
        <f t="shared" si="11"/>
        <v>10000</v>
      </c>
      <c r="E29" s="6">
        <f t="shared" si="11"/>
        <v>10000</v>
      </c>
      <c r="F29" s="18"/>
      <c r="G29" s="21">
        <f t="shared" si="11"/>
        <v>40000</v>
      </c>
    </row>
    <row r="30" spans="1:7" ht="15.6" x14ac:dyDescent="0.3">
      <c r="A30" s="23" t="s">
        <v>30</v>
      </c>
      <c r="B30" s="3"/>
      <c r="C30" s="3"/>
      <c r="D30" s="3"/>
      <c r="E30" s="3"/>
      <c r="G30" s="20"/>
    </row>
    <row r="31" spans="1:7" ht="26.4" x14ac:dyDescent="0.3">
      <c r="A31" s="2" t="s">
        <v>31</v>
      </c>
      <c r="B31" s="4">
        <v>40000</v>
      </c>
      <c r="C31" s="4">
        <v>30000</v>
      </c>
      <c r="D31" s="4">
        <v>15000</v>
      </c>
      <c r="E31" s="4">
        <v>15000</v>
      </c>
      <c r="G31" s="20">
        <f>SUM(B31:E31)</f>
        <v>100000</v>
      </c>
    </row>
    <row r="32" spans="1:7" ht="26.4" x14ac:dyDescent="0.3">
      <c r="A32" s="2" t="s">
        <v>32</v>
      </c>
      <c r="B32" s="4">
        <v>10000</v>
      </c>
      <c r="C32" s="4">
        <v>7500</v>
      </c>
      <c r="D32" s="4">
        <v>4000</v>
      </c>
      <c r="E32" s="4">
        <v>3500</v>
      </c>
      <c r="G32" s="20">
        <f>SUM(B32:E32)</f>
        <v>25000</v>
      </c>
    </row>
    <row r="33" spans="1:10" x14ac:dyDescent="0.3">
      <c r="A33" s="2" t="s">
        <v>33</v>
      </c>
      <c r="B33" s="4">
        <v>200000</v>
      </c>
      <c r="C33" s="4">
        <v>150000</v>
      </c>
      <c r="D33" s="4">
        <v>50000</v>
      </c>
      <c r="E33" s="4">
        <v>50000</v>
      </c>
      <c r="G33" s="20">
        <f t="shared" ref="G33:G34" si="12">SUM(B33:E33)</f>
        <v>450000</v>
      </c>
    </row>
    <row r="34" spans="1:10" ht="26.4" x14ac:dyDescent="0.3">
      <c r="A34" s="2" t="s">
        <v>34</v>
      </c>
      <c r="B34" s="4">
        <v>150000</v>
      </c>
      <c r="C34" s="4">
        <v>150000</v>
      </c>
      <c r="D34" s="4">
        <v>100000</v>
      </c>
      <c r="E34" s="4">
        <v>100000</v>
      </c>
      <c r="G34" s="20">
        <f t="shared" si="12"/>
        <v>500000</v>
      </c>
    </row>
    <row r="35" spans="1:10" ht="27.6" x14ac:dyDescent="0.3">
      <c r="A35" s="5" t="s">
        <v>35</v>
      </c>
      <c r="B35" s="6">
        <f>SUM(B31:B34)</f>
        <v>400000</v>
      </c>
      <c r="C35" s="6">
        <f t="shared" ref="C35:G35" si="13">SUM(C31:C34)</f>
        <v>337500</v>
      </c>
      <c r="D35" s="6">
        <f t="shared" si="13"/>
        <v>169000</v>
      </c>
      <c r="E35" s="6">
        <f t="shared" si="13"/>
        <v>168500</v>
      </c>
      <c r="F35" s="18"/>
      <c r="G35" s="21">
        <f t="shared" si="13"/>
        <v>1075000</v>
      </c>
    </row>
    <row r="36" spans="1:10" ht="15.6" x14ac:dyDescent="0.3">
      <c r="A36" s="23" t="s">
        <v>36</v>
      </c>
      <c r="B36" s="3"/>
      <c r="C36" s="3"/>
      <c r="D36" s="3"/>
      <c r="E36" s="3"/>
      <c r="G36" s="20"/>
    </row>
    <row r="37" spans="1:10" x14ac:dyDescent="0.3">
      <c r="A37" s="2" t="s">
        <v>37</v>
      </c>
      <c r="B37" s="4">
        <v>500</v>
      </c>
      <c r="C37" s="4">
        <v>500</v>
      </c>
      <c r="D37" s="4">
        <v>500</v>
      </c>
      <c r="E37" s="4">
        <v>500</v>
      </c>
      <c r="G37" s="20">
        <f>SUM(B37:F37)</f>
        <v>2000</v>
      </c>
    </row>
    <row r="38" spans="1:10" ht="39.6" x14ac:dyDescent="0.3">
      <c r="A38" s="2" t="s">
        <v>38</v>
      </c>
      <c r="B38" s="4">
        <v>15000</v>
      </c>
      <c r="C38" s="4">
        <v>9000</v>
      </c>
      <c r="D38" s="4">
        <v>3000</v>
      </c>
      <c r="E38" s="4">
        <v>3000</v>
      </c>
      <c r="G38" s="20">
        <f t="shared" ref="G38:G41" si="14">SUM(B38:F38)</f>
        <v>30000</v>
      </c>
    </row>
    <row r="39" spans="1:10" ht="26.4" x14ac:dyDescent="0.3">
      <c r="A39" s="7" t="s">
        <v>39</v>
      </c>
      <c r="B39" s="24">
        <v>2400</v>
      </c>
      <c r="C39" s="24">
        <v>2000</v>
      </c>
      <c r="D39" s="24">
        <v>1000</v>
      </c>
      <c r="E39" s="24"/>
      <c r="G39" s="20">
        <f t="shared" si="14"/>
        <v>5400</v>
      </c>
    </row>
    <row r="40" spans="1:10" ht="26.4" x14ac:dyDescent="0.3">
      <c r="A40" s="7" t="s">
        <v>40</v>
      </c>
      <c r="B40" s="24">
        <v>4000</v>
      </c>
      <c r="C40" s="7">
        <v>5000</v>
      </c>
      <c r="D40" s="24">
        <v>0</v>
      </c>
      <c r="E40" s="7">
        <v>3000</v>
      </c>
      <c r="G40" s="27">
        <f t="shared" si="14"/>
        <v>12000</v>
      </c>
    </row>
    <row r="41" spans="1:10" ht="28.8" x14ac:dyDescent="0.3">
      <c r="A41" s="32" t="s">
        <v>41</v>
      </c>
      <c r="B41" s="32">
        <v>150000</v>
      </c>
      <c r="C41" s="32">
        <v>200000</v>
      </c>
      <c r="D41" s="32">
        <v>150000</v>
      </c>
      <c r="E41" s="32">
        <v>150000</v>
      </c>
      <c r="F41" s="20"/>
      <c r="G41" s="20">
        <f t="shared" si="14"/>
        <v>650000</v>
      </c>
    </row>
    <row r="42" spans="1:10" x14ac:dyDescent="0.3">
      <c r="A42" s="28" t="s">
        <v>42</v>
      </c>
      <c r="B42" s="29">
        <f>SUM(B37:B41)</f>
        <v>171900</v>
      </c>
      <c r="C42" s="29">
        <f t="shared" ref="C42:E42" si="15">SUM(C37:C41)</f>
        <v>216500</v>
      </c>
      <c r="D42" s="29">
        <f t="shared" si="15"/>
        <v>154500</v>
      </c>
      <c r="E42" s="29">
        <f t="shared" si="15"/>
        <v>156500</v>
      </c>
      <c r="F42" s="30"/>
      <c r="G42" s="31">
        <f>SUM(G37:G41)</f>
        <v>699400</v>
      </c>
    </row>
    <row r="43" spans="1:10" ht="15.6" x14ac:dyDescent="0.3">
      <c r="A43" s="23" t="s">
        <v>43</v>
      </c>
      <c r="B43" s="3"/>
      <c r="C43" s="3"/>
      <c r="D43" s="3"/>
      <c r="E43" s="3"/>
      <c r="G43" s="20"/>
    </row>
    <row r="44" spans="1:10" ht="26.4" x14ac:dyDescent="0.3">
      <c r="A44" s="7" t="s">
        <v>44</v>
      </c>
      <c r="B44" s="10">
        <v>0</v>
      </c>
      <c r="C44" s="10">
        <v>0</v>
      </c>
      <c r="D44" s="10">
        <v>0</v>
      </c>
      <c r="E44" s="10">
        <v>0</v>
      </c>
      <c r="G44" s="27">
        <f>SUM(B44:F44)</f>
        <v>0</v>
      </c>
    </row>
    <row r="45" spans="1:10" ht="26.4" x14ac:dyDescent="0.3">
      <c r="A45" s="33" t="s">
        <v>45</v>
      </c>
      <c r="B45" s="34"/>
      <c r="C45" s="34"/>
      <c r="D45" s="34"/>
      <c r="E45" s="34"/>
      <c r="F45" s="20"/>
      <c r="G45" s="20">
        <f>SUM(B45:F45)</f>
        <v>0</v>
      </c>
    </row>
    <row r="46" spans="1:10" x14ac:dyDescent="0.3">
      <c r="A46" s="5" t="s">
        <v>46</v>
      </c>
      <c r="B46" s="29">
        <f>SUM(B44)</f>
        <v>0</v>
      </c>
      <c r="C46" s="29">
        <f t="shared" ref="C46:G46" si="16">SUM(C44)</f>
        <v>0</v>
      </c>
      <c r="D46" s="29">
        <f t="shared" si="16"/>
        <v>0</v>
      </c>
      <c r="E46" s="29">
        <f t="shared" si="16"/>
        <v>0</v>
      </c>
      <c r="F46" s="30"/>
      <c r="G46" s="31">
        <f t="shared" si="16"/>
        <v>0</v>
      </c>
    </row>
    <row r="47" spans="1:10" x14ac:dyDescent="0.3">
      <c r="A47" s="11" t="s">
        <v>47</v>
      </c>
      <c r="B47" s="12">
        <f>B46+B42+B35+B29+B26+B23+B14+B9</f>
        <v>855588</v>
      </c>
      <c r="C47" s="12">
        <f>C46+C42+C35+C29+C26+C23+C14+C9</f>
        <v>855869</v>
      </c>
      <c r="D47" s="12">
        <f>D46+D42+D35+D29+D26+D23+D14+D9</f>
        <v>637469</v>
      </c>
      <c r="E47" s="12">
        <f>E46+E42+E35+E29+E26+E23+E14+E9</f>
        <v>651069</v>
      </c>
      <c r="F47" s="19"/>
      <c r="G47" s="22">
        <f>G46+G42+G35+G29+G26+G23+G14+G9</f>
        <v>2999995</v>
      </c>
      <c r="J47" s="4"/>
    </row>
    <row r="48" spans="1:10" x14ac:dyDescent="0.3">
      <c r="A48" s="11"/>
      <c r="B48" s="12"/>
      <c r="C48" s="13"/>
      <c r="D48" s="13"/>
      <c r="E48" s="14"/>
    </row>
  </sheetData>
  <mergeCells count="7">
    <mergeCell ref="A1:G1"/>
    <mergeCell ref="G2:G3"/>
    <mergeCell ref="A2:A3"/>
    <mergeCell ref="B2:B3"/>
    <mergeCell ref="C2:C3"/>
    <mergeCell ref="D2:D3"/>
    <mergeCell ref="E2:E3"/>
  </mergeCells>
  <pageMargins left="0.7" right="0.7" top="0.75" bottom="0.75" header="0.3" footer="0.3"/>
  <pageSetup fitToHeight="2" orientation="portrait" horizontalDpi="1200" verticalDpi="1200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?mso-contentType ?>
<SharedContentType xmlns="Microsoft.SharePoint.Taxonomy.ContentTypeSync" SourceId="29f62856-1543-49d4-a736-4569d363f533" ContentTypeId="0x0101" PreviousValue="false"/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5B8B916ED2FB6A47AFA4E05A3E606BD3" ma:contentTypeVersion="11" ma:contentTypeDescription="Create a new document." ma:contentTypeScope="" ma:versionID="67b980d128dc038431a898625a370b1f">
  <xsd:schema xmlns:xsd="http://www.w3.org/2001/XMLSchema" xmlns:xs="http://www.w3.org/2001/XMLSchema" xmlns:p="http://schemas.microsoft.com/office/2006/metadata/properties" xmlns:ns1="http://schemas.microsoft.com/sharepoint/v3" xmlns:ns2="4ffa91fb-a0ff-4ac5-b2db-65c790d184a4" xmlns:ns3="http://schemas.microsoft.com/sharepoint.v3" xmlns:ns4="http://schemas.microsoft.com/sharepoint/v3/fields" xmlns:ns5="3d00cabe-74f9-499f-ba26-1e0076cbc6cc" xmlns:ns6="2755580c-7c5f-43cf-bd85-5c868b718937" targetNamespace="http://schemas.microsoft.com/office/2006/metadata/properties" ma:root="true" ma:fieldsID="2e7bc7786392cd61b492b68e63085599" ns1:_="" ns2:_="" ns3:_="" ns4:_="" ns5:_="" ns6:_="">
    <xsd:import namespace="http://schemas.microsoft.com/sharepoint/v3"/>
    <xsd:import namespace="4ffa91fb-a0ff-4ac5-b2db-65c790d184a4"/>
    <xsd:import namespace="http://schemas.microsoft.com/sharepoint.v3"/>
    <xsd:import namespace="http://schemas.microsoft.com/sharepoint/v3/fields"/>
    <xsd:import namespace="3d00cabe-74f9-499f-ba26-1e0076cbc6cc"/>
    <xsd:import namespace="2755580c-7c5f-43cf-bd85-5c868b718937"/>
    <xsd:element name="properties">
      <xsd:complexType>
        <xsd:sequence>
          <xsd:element name="documentManagement">
            <xsd:complexType>
              <xsd:all>
                <xsd:element ref="ns2:Document_x0020_Creation_x0020_Date" minOccurs="0"/>
                <xsd:element ref="ns2:Creator" minOccurs="0"/>
                <xsd:element ref="ns2:EPA_x0020_Office" minOccurs="0"/>
                <xsd:element ref="ns2:Record" minOccurs="0"/>
                <xsd:element ref="ns3:CategoryDescription" minOccurs="0"/>
                <xsd:element ref="ns2:Identifier" minOccurs="0"/>
                <xsd:element ref="ns2:EPA_x0020_Contributor" minOccurs="0"/>
                <xsd:element ref="ns2:External_x0020_Contributor" minOccurs="0"/>
                <xsd:element ref="ns4:_Coverage" minOccurs="0"/>
                <xsd:element ref="ns2:EPA_x0020_Related_x0020_Documents" minOccurs="0"/>
                <xsd:element ref="ns4:_Source" minOccurs="0"/>
                <xsd:element ref="ns2:Rights" minOccurs="0"/>
                <xsd:element ref="ns1:Language" minOccurs="0"/>
                <xsd:element ref="ns2:j747ac98061d40f0aa7bd47e1db5675d" minOccurs="0"/>
                <xsd:element ref="ns2:TaxKeywordTaxHTField" minOccurs="0"/>
                <xsd:element ref="ns2:TaxCatchAllLabel" minOccurs="0"/>
                <xsd:element ref="ns2:TaxCatchAll" minOccurs="0"/>
                <xsd:element ref="ns5:MediaServiceMetadata" minOccurs="0"/>
                <xsd:element ref="ns5:MediaServiceFastMetadata" minOccurs="0"/>
                <xsd:element ref="ns6:SharedWithUsers" minOccurs="0"/>
                <xsd:element ref="ns6:SharedWithDetails" minOccurs="0"/>
                <xsd:element ref="ns5:lcf76f155ced4ddcb4097134ff3c332f" minOccurs="0"/>
                <xsd:element ref="ns5:MediaServiceOCR" minOccurs="0"/>
                <xsd:element ref="ns5:MediaServiceGenerationTime" minOccurs="0"/>
                <xsd:element ref="ns5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Language" ma:index="17" nillable="true" ma:displayName="Language" ma:default="English" ma:description="Select the document language from the drop down." ma:format="Dropdown" ma:internalName="Language" ma:readOnly="false">
      <xsd:simpleType>
        <xsd:restriction base="dms:Choice">
          <xsd:enumeration value="Arabic (Saudi Arabia)"/>
          <xsd:enumeration value="Bulgarian (Bulgaria)"/>
          <xsd:enumeration value="Chinese (Hong Kong S.A.R.)"/>
          <xsd:enumeration value="Chinese (People's Republic of China)"/>
          <xsd:enumeration value="Chinese (Taiwan)"/>
          <xsd:enumeration value="Croatian (Croatia)"/>
          <xsd:enumeration value="Czech (Czech Republic)"/>
          <xsd:enumeration value="Danish (Denmark)"/>
          <xsd:enumeration value="Dutch (Netherlands)"/>
          <xsd:enumeration value="English"/>
          <xsd:enumeration value="Estonian (Estonia)"/>
          <xsd:enumeration value="Finnish (Finland)"/>
          <xsd:enumeration value="French (France)"/>
          <xsd:enumeration value="German (Germany)"/>
          <xsd:enumeration value="Greek (Greece)"/>
          <xsd:enumeration value="Hebrew (Israel)"/>
          <xsd:enumeration value="Hindi (India)"/>
          <xsd:enumeration value="Hungarian (Hungary)"/>
          <xsd:enumeration value="Indonesian (Indonesia)"/>
          <xsd:enumeration value="Italian (Italy)"/>
          <xsd:enumeration value="Japanese (Japan)"/>
          <xsd:enumeration value="Korean (Korea)"/>
          <xsd:enumeration value="Latvian (Latvia)"/>
          <xsd:enumeration value="Lithuanian (Lithuania)"/>
          <xsd:enumeration value="Malay (Malaysia)"/>
          <xsd:enumeration value="Norwegian (Bokmal) (Norway)"/>
          <xsd:enumeration value="Polish (Poland)"/>
          <xsd:enumeration value="Portuguese (Brazil)"/>
          <xsd:enumeration value="Portuguese (Portugal)"/>
          <xsd:enumeration value="Romanian (Romania)"/>
          <xsd:enumeration value="Russian (Russia)"/>
          <xsd:enumeration value="Serbian (Latin) (Serbia)"/>
          <xsd:enumeration value="Slovak (Slovakia)"/>
          <xsd:enumeration value="Slovenian (Slovenia)"/>
          <xsd:enumeration value="Spanish (Spain)"/>
          <xsd:enumeration value="Swedish (Sweden)"/>
          <xsd:enumeration value="Thai (Thailand)"/>
          <xsd:enumeration value="Turkish (Turkey)"/>
          <xsd:enumeration value="Ukrainian (Ukraine)"/>
          <xsd:enumeration value="Urdu (Islamic Republic of Pakistan)"/>
          <xsd:enumeration value="Vietnamese (Vietnam)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4ffa91fb-a0ff-4ac5-b2db-65c790d184a4" elementFormDefault="qualified">
    <xsd:import namespace="http://schemas.microsoft.com/office/2006/documentManagement/types"/>
    <xsd:import namespace="http://schemas.microsoft.com/office/infopath/2007/PartnerControls"/>
    <xsd:element name="Document_x0020_Creation_x0020_Date" ma:index="2" nillable="true" ma:displayName="Document Date" ma:default="[today]" ma:description="Enter the date this document was last modified. The upload date has been entered by default." ma:format="DateOnly" ma:internalName="Document_x0020_Creation_x0020_Date" ma:readOnly="false">
      <xsd:simpleType>
        <xsd:restriction base="dms:DateTime"/>
      </xsd:simpleType>
    </xsd:element>
    <xsd:element name="Creator" ma:index="3" nillable="true" ma:displayName="Creator" ma:description="Enter the person primarily responsible for the document. The name of the person uploading the document has been entered by default." ma:list="UserInfo" ma:SharePointGroup="0" ma:internalName="Crea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PA_x0020_Office" ma:index="4" nillable="true" ma:displayName="EPA Office" ma:description="Enter the EPA organization primarily responsible for the document. The office of the person uploading the document has been entered by default." ma:internalName="EPA_x0020_Office" ma:readOnly="false">
      <xsd:simpleType>
        <xsd:restriction base="dms:Text">
          <xsd:maxLength value="255"/>
        </xsd:restriction>
      </xsd:simpleType>
    </xsd:element>
    <xsd:element name="Record" ma:index="5" nillable="true" ma:displayName="Record" ma:default="Shared" ma:description="For documents that provide evidence of EPA decisions and actions, select &quot;Shared&quot; (open access) or &quot;Private&quot; (restricted access)." ma:format="Dropdown" ma:internalName="Record" ma:readOnly="false">
      <xsd:simpleType>
        <xsd:restriction base="dms:Choice">
          <xsd:enumeration value="None"/>
          <xsd:enumeration value="Shared"/>
          <xsd:enumeration value="Private"/>
        </xsd:restriction>
      </xsd:simpleType>
    </xsd:element>
    <xsd:element name="Identifier" ma:index="9" nillable="true" ma:displayName="Identifier" ma:description="Enter all EPA identification numbers applicable to this document, one on each line." ma:internalName="Identifier" ma:readOnly="false">
      <xsd:simpleType>
        <xsd:restriction base="dms:Note">
          <xsd:maxLength value="255"/>
        </xsd:restriction>
      </xsd:simpleType>
    </xsd:element>
    <xsd:element name="EPA_x0020_Contributor" ma:index="11" nillable="true" ma:displayName="EPA Contributor" ma:description="Enter an EPA person who contributed to the creation of the document but is not the primary author." ma:list="UserInfo" ma:SharePointGroup="0" ma:internalName="EPA_x0020_Contributo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External_x0020_Contributor" ma:index="12" nillable="true" ma:displayName="External Contributor" ma:description="Enter a non-EPA person who contributed to the creation of the document but is not the primary author." ma:internalName="External_x0020_Contributor" ma:readOnly="false">
      <xsd:simpleType>
        <xsd:restriction base="dms:Note">
          <xsd:maxLength value="255"/>
        </xsd:restriction>
      </xsd:simpleType>
    </xsd:element>
    <xsd:element name="EPA_x0020_Related_x0020_Documents" ma:index="14" nillable="true" ma:displayName="Other Related Documents" ma:description="Enter any related document." ma:internalName="EPA_x0020_Related_x0020_Documents" ma:readOnly="false">
      <xsd:simpleType>
        <xsd:restriction base="dms:Note">
          <xsd:maxLength value="255"/>
        </xsd:restriction>
      </xsd:simpleType>
    </xsd:element>
    <xsd:element name="Rights" ma:index="16" nillable="true" ma:displayName="Rights" ma:description="Enter information about intellectual property rights held over the document (e.g. copyright, patent, trademark)." ma:internalName="Rights" ma:readOnly="false">
      <xsd:simpleType>
        <xsd:restriction base="dms:Note">
          <xsd:maxLength value="255"/>
        </xsd:restriction>
      </xsd:simpleType>
    </xsd:element>
    <xsd:element name="j747ac98061d40f0aa7bd47e1db5675d" ma:index="19" nillable="true" ma:taxonomy="true" ma:internalName="j747ac98061d40f0aa7bd47e1db5675d" ma:taxonomyFieldName="Document_x0020_Type" ma:displayName="Document Type" ma:readOnly="false" ma:default="" ma:fieldId="{3747ac98-061d-40f0-aa7b-d47e1db5675d}" ma:sspId="29f62856-1543-49d4-a736-4569d363f533" ma:termSetId="e06cd6a9-a175-4da0-81cb-8dba7aa394ab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KeywordTaxHTField" ma:index="21" nillable="true" ma:taxonomy="true" ma:internalName="TaxKeywordTaxHTField" ma:taxonomyFieldName="TaxKeyword" ma:displayName="Enterprise Keywords" ma:readOnly="false" ma:fieldId="{23f27201-bee3-471e-b2e7-b64fd8b7ca38}" ma:taxonomyMulti="true" ma:sspId="29f62856-1543-49d4-a736-4569d363f533" ma:termSetId="00000000-0000-0000-0000-000000000000" ma:anchorId="00000000-0000-0000-0000-000000000000" ma:open="true" ma:isKeyword="true">
      <xsd:complexType>
        <xsd:sequence>
          <xsd:element ref="pc:Terms" minOccurs="0" maxOccurs="1"/>
        </xsd:sequence>
      </xsd:complexType>
    </xsd:element>
    <xsd:element name="TaxCatchAllLabel" ma:index="23" nillable="true" ma:displayName="Taxonomy Catch All Column1" ma:hidden="true" ma:list="{2582a83a-5ba4-475b-879f-7d1d20bd718f}" ma:internalName="TaxCatchAllLabel" ma:readOnly="true" ma:showField="CatchAllDataLabel" ma:web="2755580c-7c5f-43cf-bd85-5c868b7189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" ma:index="24" nillable="true" ma:displayName="Taxonomy Catch All Column" ma:hidden="true" ma:list="{2582a83a-5ba4-475b-879f-7d1d20bd718f}" ma:internalName="TaxCatchAll" ma:showField="CatchAllData" ma:web="2755580c-7c5f-43cf-bd85-5c868b71893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.v3" elementFormDefault="qualified">
    <xsd:import namespace="http://schemas.microsoft.com/office/2006/documentManagement/types"/>
    <xsd:import namespace="http://schemas.microsoft.com/office/infopath/2007/PartnerControls"/>
    <xsd:element name="CategoryDescription" ma:index="6" nillable="true" ma:displayName="Description" ma:description="Enter a brief description." ma:internalName="CategoryDescription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/fields" elementFormDefault="qualified">
    <xsd:import namespace="http://schemas.microsoft.com/office/2006/documentManagement/types"/>
    <xsd:import namespace="http://schemas.microsoft.com/office/infopath/2007/PartnerControls"/>
    <xsd:element name="_Coverage" ma:index="13" nillable="true" ma:displayName="Coverage" ma:description="Enter the geographic location, jurisdiction, or time period for which the document is relevant." ma:internalName="_Coverage" ma:readOnly="false">
      <xsd:simpleType>
        <xsd:restriction base="dms:Text">
          <xsd:maxLength value="255"/>
        </xsd:restriction>
      </xsd:simpleType>
    </xsd:element>
    <xsd:element name="_Source" ma:index="15" nillable="true" ma:displayName="Source" ma:description="Enter a source from which the document is derived." ma:internalName="_Source" ma:readOnly="false">
      <xsd:simpleType>
        <xsd:restriction base="dms:Note">
          <xsd:maxLength value="255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3d00cabe-74f9-499f-ba26-1e0076cbc6cc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2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29" nillable="true" ma:displayName="MediaServiceFastMetadata" ma:hidden="true" ma:internalName="MediaServiceFastMetadata" ma:readOnly="true">
      <xsd:simpleType>
        <xsd:restriction base="dms:Note"/>
      </xsd:simpleType>
    </xsd:element>
    <xsd:element name="lcf76f155ced4ddcb4097134ff3c332f" ma:index="33" nillable="true" ma:taxonomy="true" ma:internalName="lcf76f155ced4ddcb4097134ff3c332f" ma:taxonomyFieldName="MediaServiceImageTags" ma:displayName="Image Tags" ma:readOnly="false" ma:fieldId="{5cf76f15-5ced-4ddc-b409-7134ff3c332f}" ma:taxonomyMulti="true" ma:sspId="29f62856-1543-49d4-a736-4569d363f533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3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3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36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2755580c-7c5f-43cf-bd85-5c868b718937" elementFormDefault="qualified">
    <xsd:import namespace="http://schemas.microsoft.com/office/2006/documentManagement/types"/>
    <xsd:import namespace="http://schemas.microsoft.com/office/infopath/2007/PartnerControls"/>
    <xsd:element name="SharedWithUsers" ma:index="30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31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5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Source xmlns="http://schemas.microsoft.com/sharepoint/v3/fields" xsi:nil="true"/>
    <Language xmlns="http://schemas.microsoft.com/sharepoint/v3">English</Language>
    <j747ac98061d40f0aa7bd47e1db5675d xmlns="4ffa91fb-a0ff-4ac5-b2db-65c790d184a4">
      <Terms xmlns="http://schemas.microsoft.com/office/infopath/2007/PartnerControls"/>
    </j747ac98061d40f0aa7bd47e1db5675d>
    <External_x0020_Contributor xmlns="4ffa91fb-a0ff-4ac5-b2db-65c790d184a4" xsi:nil="true"/>
    <TaxKeywordTaxHTField xmlns="4ffa91fb-a0ff-4ac5-b2db-65c790d184a4">
      <Terms xmlns="http://schemas.microsoft.com/office/infopath/2007/PartnerControls"/>
    </TaxKeywordTaxHTField>
    <Record xmlns="4ffa91fb-a0ff-4ac5-b2db-65c790d184a4">Shared</Record>
    <Rights xmlns="4ffa91fb-a0ff-4ac5-b2db-65c790d184a4" xsi:nil="true"/>
    <Document_x0020_Creation_x0020_Date xmlns="4ffa91fb-a0ff-4ac5-b2db-65c790d184a4">2023-01-13T17:53:44+00:00</Document_x0020_Creation_x0020_Date>
    <EPA_x0020_Office xmlns="4ffa91fb-a0ff-4ac5-b2db-65c790d184a4" xsi:nil="true"/>
    <CategoryDescription xmlns="http://schemas.microsoft.com/sharepoint.v3" xsi:nil="true"/>
    <Identifier xmlns="4ffa91fb-a0ff-4ac5-b2db-65c790d184a4" xsi:nil="true"/>
    <_Coverage xmlns="http://schemas.microsoft.com/sharepoint/v3/fields" xsi:nil="true"/>
    <Creator xmlns="4ffa91fb-a0ff-4ac5-b2db-65c790d184a4">
      <UserInfo>
        <DisplayName/>
        <AccountId xsi:nil="true"/>
        <AccountType/>
      </UserInfo>
    </Creator>
    <EPA_x0020_Related_x0020_Documents xmlns="4ffa91fb-a0ff-4ac5-b2db-65c790d184a4" xsi:nil="true"/>
    <EPA_x0020_Contributor xmlns="4ffa91fb-a0ff-4ac5-b2db-65c790d184a4">
      <UserInfo>
        <DisplayName/>
        <AccountId xsi:nil="true"/>
        <AccountType/>
      </UserInfo>
    </EPA_x0020_Contributor>
    <TaxCatchAll xmlns="4ffa91fb-a0ff-4ac5-b2db-65c790d184a4" xsi:nil="true"/>
    <lcf76f155ced4ddcb4097134ff3c332f xmlns="3d00cabe-74f9-499f-ba26-1e0076cbc6cc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3266CE6B-219D-4D38-BDF9-7B610E964604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DEB87D18-944A-4632-A729-A4CB287E7184}">
  <ds:schemaRefs>
    <ds:schemaRef ds:uri="Microsoft.SharePoint.Taxonomy.ContentTypeSync"/>
  </ds:schemaRefs>
</ds:datastoreItem>
</file>

<file path=customXml/itemProps3.xml><?xml version="1.0" encoding="utf-8"?>
<ds:datastoreItem xmlns:ds="http://schemas.openxmlformats.org/officeDocument/2006/customXml" ds:itemID="{D34C1B14-4D30-41A4-B961-D212867F124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4ffa91fb-a0ff-4ac5-b2db-65c790d184a4"/>
    <ds:schemaRef ds:uri="http://schemas.microsoft.com/sharepoint.v3"/>
    <ds:schemaRef ds:uri="http://schemas.microsoft.com/sharepoint/v3/fields"/>
    <ds:schemaRef ds:uri="3d00cabe-74f9-499f-ba26-1e0076cbc6cc"/>
    <ds:schemaRef ds:uri="2755580c-7c5f-43cf-bd85-5c868b71893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7023BD8B-8A9A-4182-B2F1-436DDB1C064C}">
  <ds:schemaRefs>
    <ds:schemaRef ds:uri="http://purl.org/dc/terms/"/>
    <ds:schemaRef ds:uri="http://schemas.microsoft.com/sharepoint.v3"/>
    <ds:schemaRef ds:uri="http://schemas.microsoft.com/sharepoint/v3/fields"/>
    <ds:schemaRef ds:uri="http://schemas.microsoft.com/office/2006/metadata/properties"/>
    <ds:schemaRef ds:uri="http://schemas.microsoft.com/office/infopath/2007/PartnerControls"/>
    <ds:schemaRef ds:uri="http://schemas.microsoft.com/office/2006/documentManagement/types"/>
    <ds:schemaRef ds:uri="http://purl.org/dc/elements/1.1/"/>
    <ds:schemaRef ds:uri="http://schemas.openxmlformats.org/package/2006/metadata/core-properties"/>
    <ds:schemaRef ds:uri="http://www.w3.org/XML/1998/namespace"/>
    <ds:schemaRef ds:uri="2755580c-7c5f-43cf-bd85-5c868b718937"/>
    <ds:schemaRef ds:uri="3d00cabe-74f9-499f-ba26-1e0076cbc6cc"/>
    <ds:schemaRef ds:uri="4ffa91fb-a0ff-4ac5-b2db-65c790d184a4"/>
    <ds:schemaRef ds:uri="http://schemas.microsoft.com/sharepoint/v3"/>
    <ds:schemaRef ds:uri="http://purl.org/dc/dcmitype/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State</vt:lpstr>
      <vt:lpstr>State!Print_Area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Andrea</dc:creator>
  <cp:keywords/>
  <dc:description/>
  <cp:lastModifiedBy>Ashley, Jackie (she/her/hers)</cp:lastModifiedBy>
  <cp:revision/>
  <dcterms:created xsi:type="dcterms:W3CDTF">2022-12-19T13:49:52Z</dcterms:created>
  <dcterms:modified xsi:type="dcterms:W3CDTF">2023-02-28T16:06:06Z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0x0101005B8B916ED2FB6A47AFA4E05A3E606BD3</vt:lpwstr>
  </property>
  <property fmtid="{D5CDD505-2E9C-101B-9397-08002B2CF9AE}" pid="3" name="TaxKeyword">
    <vt:lpwstr/>
  </property>
  <property fmtid="{D5CDD505-2E9C-101B-9397-08002B2CF9AE}" pid="4" name="e3f09c3df709400db2417a7161762d62">
    <vt:lpwstr/>
  </property>
  <property fmtid="{D5CDD505-2E9C-101B-9397-08002B2CF9AE}" pid="5" name="EPA_x0020_Subject">
    <vt:lpwstr/>
  </property>
  <property fmtid="{D5CDD505-2E9C-101B-9397-08002B2CF9AE}" pid="6" name="Document Type">
    <vt:lpwstr/>
  </property>
  <property fmtid="{D5CDD505-2E9C-101B-9397-08002B2CF9AE}" pid="7" name="EPA Subject">
    <vt:lpwstr/>
  </property>
  <property fmtid="{D5CDD505-2E9C-101B-9397-08002B2CF9AE}" pid="8" name="MediaServiceImageTags">
    <vt:lpwstr/>
  </property>
</Properties>
</file>