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BP-forms &amp; letters\Templates\Proposed\"/>
    </mc:Choice>
  </mc:AlternateContent>
  <xr:revisionPtr revIDLastSave="0" documentId="13_ncr:1_{328CAD73-D50E-44EA-A174-3F7433DBE0E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Month YEAR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5" i="9" l="1"/>
  <c r="U25" i="9"/>
  <c r="T26" i="9"/>
  <c r="U26" i="9"/>
  <c r="T27" i="9"/>
  <c r="U27" i="9"/>
  <c r="T28" i="9"/>
  <c r="U28" i="9"/>
  <c r="T29" i="9"/>
  <c r="U29" i="9"/>
  <c r="T30" i="9"/>
  <c r="U30" i="9"/>
  <c r="T31" i="9"/>
  <c r="U31" i="9"/>
  <c r="T32" i="9"/>
  <c r="U32" i="9"/>
  <c r="T33" i="9"/>
  <c r="U33" i="9"/>
  <c r="T34" i="9"/>
  <c r="U34" i="9"/>
  <c r="T35" i="9"/>
  <c r="U35" i="9"/>
  <c r="T36" i="9"/>
  <c r="U36" i="9"/>
  <c r="T37" i="9"/>
  <c r="U37" i="9"/>
  <c r="T38" i="9"/>
  <c r="U38" i="9"/>
  <c r="T39" i="9"/>
  <c r="U39" i="9"/>
  <c r="T40" i="9"/>
  <c r="U40" i="9"/>
  <c r="T41" i="9"/>
  <c r="U41" i="9"/>
  <c r="T42" i="9"/>
  <c r="U42" i="9"/>
  <c r="T43" i="9"/>
  <c r="U43" i="9"/>
  <c r="T44" i="9"/>
  <c r="U44" i="9"/>
  <c r="T45" i="9"/>
  <c r="U45" i="9"/>
  <c r="T46" i="9"/>
  <c r="U46" i="9"/>
  <c r="T47" i="9"/>
  <c r="U47" i="9"/>
  <c r="T48" i="9"/>
  <c r="U48" i="9"/>
  <c r="T49" i="9"/>
  <c r="U49" i="9"/>
  <c r="T50" i="9"/>
  <c r="U50" i="9"/>
  <c r="T51" i="9"/>
  <c r="U51" i="9"/>
  <c r="T52" i="9"/>
  <c r="U52" i="9"/>
  <c r="T53" i="9"/>
  <c r="U53" i="9"/>
  <c r="T54" i="9"/>
  <c r="U54" i="9"/>
  <c r="U24" i="9"/>
  <c r="T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24" i="9"/>
  <c r="Y37" i="9"/>
  <c r="Y38" i="9" s="1"/>
  <c r="Y39" i="9" s="1"/>
  <c r="B16" i="9" s="1"/>
  <c r="Y36" i="9" l="1"/>
  <c r="A23" i="9" s="1"/>
  <c r="A24" i="9" s="1"/>
  <c r="N54" i="9"/>
  <c r="A25" i="9" l="1"/>
  <c r="D24" i="9"/>
  <c r="E24" i="9" l="1"/>
  <c r="Q24" i="9" s="1"/>
  <c r="I24" i="9"/>
  <c r="N24" i="9"/>
  <c r="A26" i="9"/>
  <c r="D25" i="9"/>
  <c r="E25" i="9" s="1"/>
  <c r="I25" i="9" l="1"/>
  <c r="Q25" i="9"/>
  <c r="N25" i="9"/>
  <c r="A27" i="9"/>
  <c r="D26" i="9"/>
  <c r="R24" i="9"/>
  <c r="S24" i="9"/>
  <c r="M24" i="9" l="1"/>
  <c r="W24" i="9" s="1"/>
  <c r="R25" i="9"/>
  <c r="S25" i="9"/>
  <c r="A28" i="9"/>
  <c r="D27" i="9"/>
  <c r="E26" i="9"/>
  <c r="Q26" i="9" s="1"/>
  <c r="I26" i="9"/>
  <c r="N26" i="9"/>
  <c r="M25" i="9" l="1"/>
  <c r="W25" i="9" s="1"/>
  <c r="A29" i="9"/>
  <c r="D28" i="9"/>
  <c r="S26" i="9"/>
  <c r="R26" i="9"/>
  <c r="E27" i="9"/>
  <c r="Q27" i="9" s="1"/>
  <c r="I27" i="9"/>
  <c r="N27" i="9"/>
  <c r="E28" i="9" l="1"/>
  <c r="Q28" i="9" s="1"/>
  <c r="I28" i="9"/>
  <c r="N28" i="9"/>
  <c r="A30" i="9"/>
  <c r="D29" i="9"/>
  <c r="S27" i="9"/>
  <c r="R27" i="9"/>
  <c r="M26" i="9"/>
  <c r="W26" i="9" s="1"/>
  <c r="M27" i="9" l="1"/>
  <c r="W27" i="9" s="1"/>
  <c r="R28" i="9"/>
  <c r="S28" i="9"/>
  <c r="I29" i="9"/>
  <c r="N29" i="9"/>
  <c r="E29" i="9"/>
  <c r="Q29" i="9" s="1"/>
  <c r="A31" i="9"/>
  <c r="D30" i="9"/>
  <c r="M28" i="9" l="1"/>
  <c r="W28" i="9" s="1"/>
  <c r="E30" i="9"/>
  <c r="Q30" i="9" s="1"/>
  <c r="I30" i="9"/>
  <c r="N30" i="9"/>
  <c r="A32" i="9"/>
  <c r="D31" i="9"/>
  <c r="S29" i="9"/>
  <c r="R29" i="9"/>
  <c r="M29" i="9" l="1"/>
  <c r="W29" i="9" s="1"/>
  <c r="R30" i="9"/>
  <c r="S30" i="9"/>
  <c r="E31" i="9"/>
  <c r="Q31" i="9" s="1"/>
  <c r="I31" i="9"/>
  <c r="N31" i="9"/>
  <c r="A33" i="9"/>
  <c r="D32" i="9"/>
  <c r="M30" i="9" l="1"/>
  <c r="W30" i="9" s="1"/>
  <c r="E32" i="9"/>
  <c r="Q32" i="9" s="1"/>
  <c r="I32" i="9"/>
  <c r="N32" i="9"/>
  <c r="S31" i="9"/>
  <c r="R31" i="9"/>
  <c r="A34" i="9"/>
  <c r="D33" i="9"/>
  <c r="M31" i="9" l="1"/>
  <c r="W31" i="9" s="1"/>
  <c r="I33" i="9"/>
  <c r="N33" i="9"/>
  <c r="E33" i="9"/>
  <c r="Q33" i="9" s="1"/>
  <c r="R32" i="9"/>
  <c r="S32" i="9"/>
  <c r="A35" i="9"/>
  <c r="D34" i="9"/>
  <c r="M32" i="9" l="1"/>
  <c r="W32" i="9" s="1"/>
  <c r="A36" i="9"/>
  <c r="D35" i="9"/>
  <c r="S33" i="9"/>
  <c r="R33" i="9"/>
  <c r="E34" i="9"/>
  <c r="Q34" i="9" s="1"/>
  <c r="I34" i="9"/>
  <c r="N34" i="9"/>
  <c r="R34" i="9" l="1"/>
  <c r="S34" i="9"/>
  <c r="I35" i="9"/>
  <c r="N35" i="9"/>
  <c r="E35" i="9"/>
  <c r="Q35" i="9" s="1"/>
  <c r="A37" i="9"/>
  <c r="D36" i="9"/>
  <c r="M33" i="9"/>
  <c r="W33" i="9" s="1"/>
  <c r="M34" i="9" l="1"/>
  <c r="W34" i="9" s="1"/>
  <c r="A38" i="9"/>
  <c r="D37" i="9"/>
  <c r="S35" i="9"/>
  <c r="R35" i="9"/>
  <c r="I36" i="9"/>
  <c r="E36" i="9"/>
  <c r="Q36" i="9" s="1"/>
  <c r="N36" i="9"/>
  <c r="I37" i="9" l="1"/>
  <c r="N37" i="9"/>
  <c r="E37" i="9"/>
  <c r="Q37" i="9" s="1"/>
  <c r="R36" i="9"/>
  <c r="S36" i="9"/>
  <c r="A39" i="9"/>
  <c r="D38" i="9"/>
  <c r="M35" i="9"/>
  <c r="W35" i="9" s="1"/>
  <c r="M36" i="9" l="1"/>
  <c r="W36" i="9" s="1"/>
  <c r="A40" i="9"/>
  <c r="D39" i="9"/>
  <c r="R37" i="9"/>
  <c r="S37" i="9"/>
  <c r="I38" i="9"/>
  <c r="E38" i="9"/>
  <c r="Q38" i="9" s="1"/>
  <c r="N38" i="9"/>
  <c r="M37" i="9" l="1"/>
  <c r="W37" i="9" s="1"/>
  <c r="I39" i="9"/>
  <c r="E39" i="9"/>
  <c r="Q39" i="9" s="1"/>
  <c r="N39" i="9"/>
  <c r="R38" i="9"/>
  <c r="S38" i="9"/>
  <c r="A41" i="9"/>
  <c r="D40" i="9"/>
  <c r="M38" i="9" l="1"/>
  <c r="W38" i="9" s="1"/>
  <c r="A42" i="9"/>
  <c r="D41" i="9"/>
  <c r="S39" i="9"/>
  <c r="R39" i="9"/>
  <c r="E40" i="9"/>
  <c r="Q40" i="9" s="1"/>
  <c r="I40" i="9"/>
  <c r="N40" i="9"/>
  <c r="I41" i="9" l="1"/>
  <c r="N41" i="9"/>
  <c r="E41" i="9"/>
  <c r="Q41" i="9" s="1"/>
  <c r="A43" i="9"/>
  <c r="D42" i="9"/>
  <c r="R40" i="9"/>
  <c r="S40" i="9"/>
  <c r="M39" i="9"/>
  <c r="W39" i="9" s="1"/>
  <c r="M40" i="9" l="1"/>
  <c r="W40" i="9" s="1"/>
  <c r="R41" i="9"/>
  <c r="S41" i="9"/>
  <c r="A44" i="9"/>
  <c r="D43" i="9"/>
  <c r="E42" i="9"/>
  <c r="Q42" i="9" s="1"/>
  <c r="I42" i="9"/>
  <c r="N42" i="9"/>
  <c r="M41" i="9" l="1"/>
  <c r="W41" i="9" s="1"/>
  <c r="R42" i="9"/>
  <c r="S42" i="9"/>
  <c r="A45" i="9"/>
  <c r="D44" i="9"/>
  <c r="I43" i="9"/>
  <c r="N43" i="9"/>
  <c r="E43" i="9"/>
  <c r="Q43" i="9" s="1"/>
  <c r="A46" i="9" l="1"/>
  <c r="D45" i="9"/>
  <c r="E44" i="9"/>
  <c r="Q44" i="9" s="1"/>
  <c r="I44" i="9"/>
  <c r="N44" i="9"/>
  <c r="S43" i="9"/>
  <c r="R43" i="9"/>
  <c r="M42" i="9"/>
  <c r="W42" i="9" s="1"/>
  <c r="I45" i="9" l="1"/>
  <c r="N45" i="9"/>
  <c r="E45" i="9"/>
  <c r="Q45" i="9" s="1"/>
  <c r="S44" i="9"/>
  <c r="R44" i="9"/>
  <c r="A47" i="9"/>
  <c r="D46" i="9"/>
  <c r="M43" i="9"/>
  <c r="W43" i="9" s="1"/>
  <c r="M44" i="9" l="1"/>
  <c r="W44" i="9" s="1"/>
  <c r="S45" i="9"/>
  <c r="R45" i="9"/>
  <c r="A48" i="9"/>
  <c r="D47" i="9"/>
  <c r="E46" i="9"/>
  <c r="Q46" i="9" s="1"/>
  <c r="I46" i="9"/>
  <c r="N46" i="9"/>
  <c r="A49" i="9" l="1"/>
  <c r="D48" i="9"/>
  <c r="R46" i="9"/>
  <c r="S46" i="9"/>
  <c r="I47" i="9"/>
  <c r="N47" i="9"/>
  <c r="E47" i="9"/>
  <c r="Q47" i="9" s="1"/>
  <c r="M45" i="9"/>
  <c r="W45" i="9" s="1"/>
  <c r="M46" i="9" l="1"/>
  <c r="W46" i="9" s="1"/>
  <c r="E48" i="9"/>
  <c r="Q48" i="9" s="1"/>
  <c r="I48" i="9"/>
  <c r="N48" i="9"/>
  <c r="S47" i="9"/>
  <c r="R47" i="9"/>
  <c r="A50" i="9"/>
  <c r="D49" i="9"/>
  <c r="I49" i="9" l="1"/>
  <c r="N49" i="9"/>
  <c r="E49" i="9"/>
  <c r="Q49" i="9" s="1"/>
  <c r="S48" i="9"/>
  <c r="R48" i="9"/>
  <c r="A51" i="9"/>
  <c r="D50" i="9"/>
  <c r="M47" i="9"/>
  <c r="W47" i="9" s="1"/>
  <c r="A52" i="9" l="1"/>
  <c r="D51" i="9"/>
  <c r="S49" i="9"/>
  <c r="R49" i="9"/>
  <c r="E50" i="9"/>
  <c r="Q50" i="9" s="1"/>
  <c r="I50" i="9"/>
  <c r="N50" i="9"/>
  <c r="M48" i="9"/>
  <c r="W48" i="9" s="1"/>
  <c r="M49" i="9" l="1"/>
  <c r="W49" i="9" s="1"/>
  <c r="I51" i="9"/>
  <c r="N51" i="9"/>
  <c r="E51" i="9"/>
  <c r="Q51" i="9" s="1"/>
  <c r="A53" i="9"/>
  <c r="D52" i="9"/>
  <c r="N52" i="9" s="1"/>
  <c r="R50" i="9"/>
  <c r="S50" i="9"/>
  <c r="M50" i="9" l="1"/>
  <c r="W50" i="9" s="1"/>
  <c r="I52" i="9"/>
  <c r="E52" i="9"/>
  <c r="Q52" i="9" s="1"/>
  <c r="A54" i="9"/>
  <c r="D54" i="9" s="1"/>
  <c r="D53" i="9"/>
  <c r="N53" i="9" s="1"/>
  <c r="S51" i="9"/>
  <c r="R51" i="9"/>
  <c r="I54" i="9" l="1"/>
  <c r="E54" i="9"/>
  <c r="Q54" i="9" s="1"/>
  <c r="R52" i="9"/>
  <c r="S52" i="9"/>
  <c r="M51" i="9"/>
  <c r="W51" i="9" s="1"/>
  <c r="I53" i="9"/>
  <c r="E53" i="9"/>
  <c r="Q53" i="9" s="1"/>
  <c r="M52" i="9" l="1"/>
  <c r="W52" i="9" s="1"/>
  <c r="R53" i="9"/>
  <c r="S53" i="9"/>
  <c r="R54" i="9"/>
  <c r="S54" i="9"/>
  <c r="M54" i="9" l="1"/>
  <c r="W54" i="9" s="1"/>
  <c r="M53" i="9"/>
  <c r="W53" i="9" s="1"/>
  <c r="W58" i="9" l="1"/>
  <c r="C59" i="9" s="1"/>
</calcChain>
</file>

<file path=xl/sharedStrings.xml><?xml version="1.0" encoding="utf-8"?>
<sst xmlns="http://schemas.openxmlformats.org/spreadsheetml/2006/main" count="149" uniqueCount="97">
  <si>
    <t>at 0 hours</t>
  </si>
  <si>
    <t>at 6 hours</t>
  </si>
  <si>
    <t>at 12 hours</t>
  </si>
  <si>
    <t>US Environmental Protection Agency Region 8</t>
  </si>
  <si>
    <t>https://www.epa.gov/region8-waterops</t>
  </si>
  <si>
    <t xml:space="preserve">SYSTEM NAME: </t>
  </si>
  <si>
    <t>PREPARED BY:</t>
  </si>
  <si>
    <t>TITLE:</t>
  </si>
  <si>
    <t>Current Year:</t>
  </si>
  <si>
    <t>Report Due:</t>
  </si>
  <si>
    <t>Yes</t>
  </si>
  <si>
    <t>INSTRUCTIONS FOR COMPLETING</t>
  </si>
  <si>
    <r>
      <t>2. System Name</t>
    </r>
    <r>
      <rPr>
        <sz val="9"/>
        <rFont val="Times New Roman"/>
        <family val="1"/>
      </rPr>
      <t>:  Enter the System Name.</t>
    </r>
  </si>
  <si>
    <r>
      <t>4. Prepared by</t>
    </r>
    <r>
      <rPr>
        <sz val="9"/>
        <rFont val="Times New Roman"/>
        <family val="1"/>
      </rPr>
      <t>:  Enter the name of the person completing the form.</t>
    </r>
  </si>
  <si>
    <r>
      <t>5. Title:</t>
    </r>
    <r>
      <rPr>
        <sz val="9"/>
        <rFont val="Times New Roman"/>
        <family val="1"/>
      </rPr>
      <t xml:space="preserve"> Enter title/position of individual preparing the form.</t>
    </r>
  </si>
  <si>
    <t>Month:</t>
  </si>
  <si>
    <t>Maximum Residual Disinfectant Level (MRDL) Reporting Form for</t>
  </si>
  <si>
    <t>No</t>
  </si>
  <si>
    <t>Day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</si>
  <si>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</si>
  <si>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</si>
  <si>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</si>
  <si>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</si>
  <si>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</si>
  <si>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</si>
  <si>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</si>
  <si>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</si>
  <si>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</si>
  <si>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</si>
  <si>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</si>
  <si>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</si>
  <si>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Calendar</t>
  </si>
  <si>
    <t>Regular Months</t>
  </si>
  <si>
    <t>Report Due</t>
  </si>
  <si>
    <t>Previous Day over MCL?</t>
  </si>
  <si>
    <t>Drinking Water Section, 1595 Wynkoop Street, Denver, CO  80202-1129, R8DWU@epa.gov</t>
  </si>
  <si>
    <t>REPORTING PERIOD:</t>
  </si>
  <si>
    <t>Additional Samples Required?</t>
  </si>
  <si>
    <t>Water Treatment Plant</t>
  </si>
  <si>
    <t>mg/L</t>
  </si>
  <si>
    <t>Distribution System (Near 1st Customer)</t>
  </si>
  <si>
    <t>1st Customer</t>
  </si>
  <si>
    <t>Y/N</t>
  </si>
  <si>
    <t>FTM</t>
  </si>
  <si>
    <t>Plant Running</t>
  </si>
  <si>
    <t>MCL</t>
  </si>
  <si>
    <t>Consecutive Day</t>
  </si>
  <si>
    <t>Average</t>
  </si>
  <si>
    <r>
      <t>Maximum ClO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Residual</t>
    </r>
  </si>
  <si>
    <r>
      <t>ClO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Violation</t>
    </r>
  </si>
  <si>
    <t>Max Violation</t>
  </si>
  <si>
    <t>Distribution System (Whole System)</t>
  </si>
  <si>
    <t>Whole System</t>
  </si>
  <si>
    <t>DAILY MEASUREMENTS:</t>
  </si>
  <si>
    <t>Samples</t>
  </si>
  <si>
    <t>Required?</t>
  </si>
  <si>
    <t>PREPARED DATE:</t>
  </si>
  <si>
    <r>
      <t>3. Prepared date</t>
    </r>
    <r>
      <rPr>
        <sz val="9"/>
        <rFont val="Times New Roman"/>
        <family val="1"/>
      </rPr>
      <t>:  Enter the date that the final report is prepared.</t>
    </r>
  </si>
  <si>
    <t>Reporting Period Begins</t>
  </si>
  <si>
    <t>First Listed Day</t>
  </si>
  <si>
    <t>Reporting Period Ends</t>
  </si>
  <si>
    <t>REPORT SUMMARY:</t>
  </si>
  <si>
    <t>1st Cust.</t>
  </si>
  <si>
    <t>Whole</t>
  </si>
  <si>
    <r>
      <t>6. Reporting Period Year:</t>
    </r>
    <r>
      <rPr>
        <sz val="9"/>
        <rFont val="Times New Roman"/>
        <family val="1"/>
      </rPr>
      <t xml:space="preserve"> Enter the year of the reporting period.</t>
    </r>
  </si>
  <si>
    <r>
      <t>8. Report Due:</t>
    </r>
    <r>
      <rPr>
        <sz val="9"/>
        <rFont val="Times New Roman"/>
        <family val="1"/>
      </rPr>
      <t xml:space="preserve"> The due date of the report will appear.</t>
    </r>
  </si>
  <si>
    <r>
      <t>11. Day:</t>
    </r>
    <r>
      <rPr>
        <sz val="9"/>
        <rFont val="Times New Roman"/>
        <family val="1"/>
      </rPr>
      <t xml:space="preserve"> The day will automatically appear once the reporting period is entered above.</t>
    </r>
  </si>
  <si>
    <r>
      <t>14. Previous Day over MCL:</t>
    </r>
    <r>
      <rPr>
        <sz val="9"/>
        <rFont val="Times New Roman"/>
        <family val="1"/>
      </rPr>
      <t xml:space="preserve"> This will indicate whether the previous day's samples were over 0.80 mg/L.</t>
    </r>
  </si>
  <si>
    <r>
      <t>15. Near 1st Customer Additional Samples Required:</t>
    </r>
    <r>
      <rPr>
        <sz val="9"/>
        <rFont val="Times New Roman"/>
        <family val="1"/>
      </rPr>
      <t xml:space="preserve"> This will indicate whether the 3 samples near the 1st customer are required.</t>
    </r>
  </si>
  <si>
    <r>
      <t>19. Distribution System Additional Samples:</t>
    </r>
    <r>
      <rPr>
        <sz val="9"/>
        <rFont val="Times New Roman"/>
        <family val="1"/>
      </rPr>
      <t xml:space="preserve"> This will indicate whether the 3 samples throughout the distribution system are required.</t>
    </r>
  </si>
  <si>
    <t>Potential Violation</t>
  </si>
  <si>
    <t>Acute Violations = Please contact the DBP Rule Manager immediately for assistance.</t>
  </si>
  <si>
    <r>
      <t>7. Reporting Period Month:</t>
    </r>
    <r>
      <rPr>
        <sz val="9"/>
        <rFont val="Times New Roman"/>
        <family val="1"/>
      </rPr>
      <t xml:space="preserve"> Select the month of the reporting period.</t>
    </r>
  </si>
  <si>
    <r>
      <t>9. Distribution using free chlorine question:</t>
    </r>
    <r>
      <rPr>
        <sz val="9"/>
        <rFont val="Times New Roman"/>
        <family val="1"/>
      </rPr>
      <t xml:space="preserve">  If the distribution system maintains a free chlorine residual, indicate "Yes." Otherwise, inicate "No."</t>
    </r>
  </si>
  <si>
    <r>
      <t>ClO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 xml:space="preserve"> Equipment in Use?</t>
    </r>
  </si>
  <si>
    <r>
      <t>ClO</t>
    </r>
    <r>
      <rPr>
        <b/>
        <vertAlign val="subscript"/>
        <sz val="10"/>
        <color theme="1"/>
        <rFont val="Times New Roman"/>
        <family val="1"/>
      </rPr>
      <t>2</t>
    </r>
  </si>
  <si>
    <r>
      <t>ClO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    Near 1st Customer</t>
    </r>
  </si>
  <si>
    <r>
      <t>ClO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Average Residence Time</t>
    </r>
  </si>
  <si>
    <r>
      <t>ClO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Maximum Residence Time</t>
    </r>
  </si>
  <si>
    <r>
      <t>16. ClO</t>
    </r>
    <r>
      <rPr>
        <u/>
        <vertAlign val="subscript"/>
        <sz val="9"/>
        <rFont val="Times New Roman"/>
        <family val="1"/>
      </rPr>
      <t>2</t>
    </r>
    <r>
      <rPr>
        <u/>
        <sz val="9"/>
        <rFont val="Times New Roman"/>
        <family val="1"/>
      </rPr>
      <t xml:space="preserve"> at 0 hours:</t>
    </r>
    <r>
      <rPr>
        <sz val="9"/>
        <rFont val="Times New Roman"/>
        <family val="1"/>
      </rPr>
      <t xml:space="preserve"> If required, collect this sample prior to 11:30 AM.</t>
    </r>
  </si>
  <si>
    <r>
      <t>17. ClO</t>
    </r>
    <r>
      <rPr>
        <u/>
        <vertAlign val="subscript"/>
        <sz val="9"/>
        <rFont val="Times New Roman"/>
        <family val="1"/>
      </rPr>
      <t>2</t>
    </r>
    <r>
      <rPr>
        <u/>
        <sz val="9"/>
        <rFont val="Times New Roman"/>
        <family val="1"/>
      </rPr>
      <t xml:space="preserve"> at 6 hours:</t>
    </r>
    <r>
      <rPr>
        <sz val="9"/>
        <rFont val="Times New Roman"/>
        <family val="1"/>
      </rPr>
      <t xml:space="preserve"> If required, collect this sample 6 hours later than the sample collected in Step 16.</t>
    </r>
  </si>
  <si>
    <r>
      <t>20. ClO</t>
    </r>
    <r>
      <rPr>
        <u/>
        <vertAlign val="subscript"/>
        <sz val="9"/>
        <rFont val="Times New Roman"/>
        <family val="1"/>
      </rPr>
      <t>2</t>
    </r>
    <r>
      <rPr>
        <u/>
        <sz val="9"/>
        <rFont val="Times New Roman"/>
        <family val="1"/>
      </rPr>
      <t xml:space="preserve"> Near 1st Customer:</t>
    </r>
    <r>
      <rPr>
        <sz val="9"/>
        <rFont val="Times New Roman"/>
        <family val="1"/>
      </rPr>
      <t xml:space="preserve"> If required, collect a sample near the 1st customer.  This can be the same sample as required in Step 16.</t>
    </r>
  </si>
  <si>
    <r>
      <t>21. ClO</t>
    </r>
    <r>
      <rPr>
        <u/>
        <vertAlign val="subscript"/>
        <sz val="9"/>
        <rFont val="Times New Roman"/>
        <family val="1"/>
      </rPr>
      <t>2</t>
    </r>
    <r>
      <rPr>
        <u/>
        <sz val="9"/>
        <rFont val="Times New Roman"/>
        <family val="1"/>
      </rPr>
      <t xml:space="preserve"> Average Residence Time:</t>
    </r>
    <r>
      <rPr>
        <sz val="9"/>
        <rFont val="Times New Roman"/>
        <family val="1"/>
      </rPr>
      <t xml:space="preserve"> If required, collect a sample near the middle of the distribution system, or the location of average water age for the distribution system.</t>
    </r>
  </si>
  <si>
    <r>
      <t>22. ClO</t>
    </r>
    <r>
      <rPr>
        <u/>
        <vertAlign val="subscript"/>
        <sz val="9"/>
        <rFont val="Times New Roman"/>
        <family val="1"/>
      </rPr>
      <t>2</t>
    </r>
    <r>
      <rPr>
        <u/>
        <sz val="9"/>
        <rFont val="Times New Roman"/>
        <family val="1"/>
      </rPr>
      <t xml:space="preserve"> Maximum Residence Time:</t>
    </r>
    <r>
      <rPr>
        <sz val="9"/>
        <rFont val="Times New Roman"/>
        <family val="1"/>
      </rPr>
      <t xml:space="preserve"> If required, collect a sample at the end of the distribution system, or the location of the oldest water age.</t>
    </r>
  </si>
  <si>
    <r>
      <t>Chlorine Dioxide (ClO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) </t>
    </r>
  </si>
  <si>
    <r>
      <t>Chlorine Dioxide          (ClO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 xml:space="preserve">)           Point of Entry </t>
    </r>
  </si>
  <si>
    <t>Does system add additional chlorine in distribution system downstream of the point of entry?</t>
  </si>
  <si>
    <r>
      <t>10. Additional chlorine question:</t>
    </r>
    <r>
      <rPr>
        <sz val="9"/>
        <rFont val="Times New Roman"/>
        <family val="1"/>
      </rPr>
      <t xml:space="preserve">  If the system adds additional chlorine downstream of the point of entry into the distribution system, indicate "Yes."  Otherwise, indicate "No." </t>
    </r>
  </si>
  <si>
    <r>
      <t>13. Chlorine Dioxide (ClO</t>
    </r>
    <r>
      <rPr>
        <u/>
        <vertAlign val="subscript"/>
        <sz val="9"/>
        <rFont val="Times New Roman"/>
        <family val="1"/>
      </rPr>
      <t>2</t>
    </r>
    <r>
      <rPr>
        <u/>
        <sz val="9"/>
        <rFont val="Times New Roman"/>
        <family val="1"/>
      </rPr>
      <t>) Point of Entry:</t>
    </r>
    <r>
      <rPr>
        <sz val="9"/>
        <rFont val="Times New Roman"/>
        <family val="1"/>
      </rPr>
      <t xml:space="preserve"> Enter the point of entry chlorine dioxide measurement. Please note, chlorine in ClO2 has an oxidative state of 4.</t>
    </r>
  </si>
  <si>
    <t>For this day, see report for Previous Month</t>
  </si>
  <si>
    <r>
      <t>23. Violation:</t>
    </r>
    <r>
      <rPr>
        <sz val="9"/>
        <rFont val="Times New Roman"/>
        <family val="1"/>
      </rPr>
      <t xml:space="preserve"> This column will indicate whether a potential violation has occurred.</t>
    </r>
  </si>
  <si>
    <t>Does distribution system maintain a free chlorine residual?</t>
  </si>
  <si>
    <r>
      <t>18. ClO</t>
    </r>
    <r>
      <rPr>
        <u/>
        <vertAlign val="subscript"/>
        <sz val="9"/>
        <rFont val="Times New Roman"/>
        <family val="1"/>
      </rPr>
      <t>2</t>
    </r>
    <r>
      <rPr>
        <u/>
        <sz val="9"/>
        <rFont val="Times New Roman"/>
        <family val="1"/>
      </rPr>
      <t xml:space="preserve"> at 12 hours:</t>
    </r>
    <r>
      <rPr>
        <sz val="9"/>
        <rFont val="Times New Roman"/>
        <family val="1"/>
      </rPr>
      <t xml:space="preserve"> If required, collect this sample 12 hours later than the sample collected in Step 16.</t>
    </r>
  </si>
  <si>
    <r>
      <t>1. PWS ID No.</t>
    </r>
    <r>
      <rPr>
        <sz val="9"/>
        <rFont val="Times New Roman"/>
        <family val="1"/>
      </rPr>
      <t>:   Enter the PWS ID assigned to your public water system.</t>
    </r>
  </si>
  <si>
    <t>PWS ID No:</t>
  </si>
  <si>
    <r>
      <t>12. ClO</t>
    </r>
    <r>
      <rPr>
        <u/>
        <vertAlign val="subscript"/>
        <sz val="9"/>
        <rFont val="Times New Roman"/>
        <family val="1"/>
      </rPr>
      <t>2</t>
    </r>
    <r>
      <rPr>
        <u/>
        <sz val="9"/>
        <rFont val="Times New Roman"/>
        <family val="1"/>
      </rPr>
      <t xml:space="preserve"> Equipment in Use:</t>
    </r>
    <r>
      <rPr>
        <sz val="9"/>
        <rFont val="Times New Roman"/>
        <family val="1"/>
      </rPr>
      <t xml:space="preserve"> If chlorine dioxide was added to the water at any time of the day, indicate "Yes".  Otherwise, indicate "No."</t>
    </r>
  </si>
  <si>
    <t>Nonacute Violations = Please contact the DBP Rule Manager within forty eight (48)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</si>
</sst>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m\ d\,\ yyyy;@"/>
  </numFmts>
  <fonts count="30" x14ac:knownFonts="1">
    <font>
      <sz val="10"/>
      <name val="Arial"/>
    </font>
    <font>
      <sz val="10"/>
      <name val="Arial"/>
      <family val="2"/>
    </font>
    <font>
      <b/>
      <sz val="10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theme="4" tint="-0.499984740745262"/>
      <name val="Times New Roman"/>
      <family val="1"/>
    </font>
    <font>
      <b/>
      <sz val="9"/>
      <name val="Times New Roman"/>
      <family val="1"/>
    </font>
    <font>
      <b/>
      <sz val="9"/>
      <color theme="4" tint="-0.499984740745262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4" tint="-0.499984740745262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sz val="11"/>
      <name val="Times New Roman"/>
      <family val="1"/>
    </font>
    <font>
      <b/>
      <vertAlign val="subscript"/>
      <sz val="10"/>
      <name val="Times New Roman"/>
      <family val="1"/>
    </font>
    <font>
      <u/>
      <vertAlign val="subscript"/>
      <sz val="9"/>
      <name val="Times New Roman"/>
      <family val="1"/>
    </font>
    <font>
      <b/>
      <vertAlign val="subscript"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6">
    <xf numFmtId="0" fontId="0" fillId="0" borderId="0" xfId="0"/>
    <xf numFmtId="0" fontId="5" fillId="0" borderId="0" xfId="0" applyFont="1" applyProtection="1"/>
    <xf numFmtId="0" fontId="5" fillId="2" borderId="8" xfId="0" applyFont="1" applyFill="1" applyBorder="1" applyProtection="1"/>
    <xf numFmtId="0" fontId="8" fillId="2" borderId="10" xfId="0" applyFont="1" applyFill="1" applyBorder="1" applyAlignment="1" applyProtection="1">
      <alignment horizontal="right"/>
    </xf>
    <xf numFmtId="0" fontId="5" fillId="2" borderId="0" xfId="0" applyFont="1" applyFill="1" applyBorder="1" applyProtection="1"/>
    <xf numFmtId="164" fontId="5" fillId="2" borderId="0" xfId="0" applyNumberFormat="1" applyFont="1" applyFill="1" applyBorder="1" applyProtection="1"/>
    <xf numFmtId="0" fontId="10" fillId="2" borderId="14" xfId="0" applyFont="1" applyFill="1" applyBorder="1" applyAlignment="1" applyProtection="1">
      <alignment horizontal="right"/>
    </xf>
    <xf numFmtId="2" fontId="5" fillId="2" borderId="0" xfId="0" applyNumberFormat="1" applyFont="1" applyFill="1" applyBorder="1" applyProtection="1"/>
    <xf numFmtId="0" fontId="13" fillId="2" borderId="10" xfId="0" applyFont="1" applyFill="1" applyBorder="1" applyAlignment="1" applyProtection="1">
      <alignment horizontal="right"/>
    </xf>
    <xf numFmtId="164" fontId="5" fillId="2" borderId="14" xfId="0" applyNumberFormat="1" applyFont="1" applyFill="1" applyBorder="1" applyProtection="1"/>
    <xf numFmtId="0" fontId="15" fillId="0" borderId="0" xfId="0" applyFont="1" applyBorder="1" applyAlignment="1" applyProtection="1"/>
    <xf numFmtId="0" fontId="5" fillId="0" borderId="0" xfId="0" applyFont="1" applyBorder="1" applyProtection="1"/>
    <xf numFmtId="0" fontId="16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164" fontId="5" fillId="0" borderId="0" xfId="0" applyNumberFormat="1" applyFont="1" applyBorder="1" applyAlignment="1" applyProtection="1"/>
    <xf numFmtId="2" fontId="5" fillId="0" borderId="0" xfId="0" applyNumberFormat="1" applyFont="1" applyBorder="1" applyAlignment="1" applyProtection="1"/>
    <xf numFmtId="0" fontId="23" fillId="0" borderId="0" xfId="0" applyFont="1" applyProtection="1"/>
    <xf numFmtId="0" fontId="5" fillId="0" borderId="0" xfId="0" applyFont="1" applyFill="1" applyProtection="1"/>
    <xf numFmtId="14" fontId="5" fillId="0" borderId="0" xfId="0" applyNumberFormat="1" applyFont="1" applyProtection="1"/>
    <xf numFmtId="0" fontId="5" fillId="0" borderId="0" xfId="0" applyFont="1" applyAlignment="1" applyProtection="1"/>
    <xf numFmtId="0" fontId="5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164" fontId="7" fillId="2" borderId="0" xfId="0" applyNumberFormat="1" applyFont="1" applyFill="1" applyAlignment="1" applyProtection="1">
      <alignment horizontal="center"/>
    </xf>
    <xf numFmtId="164" fontId="5" fillId="2" borderId="0" xfId="0" applyNumberFormat="1" applyFont="1" applyFill="1" applyProtection="1"/>
    <xf numFmtId="2" fontId="5" fillId="2" borderId="0" xfId="0" applyNumberFormat="1" applyFont="1" applyFill="1" applyProtection="1"/>
    <xf numFmtId="0" fontId="10" fillId="2" borderId="14" xfId="0" applyFont="1" applyFill="1" applyBorder="1" applyAlignment="1" applyProtection="1">
      <alignment horizontal="center"/>
    </xf>
    <xf numFmtId="0" fontId="20" fillId="0" borderId="0" xfId="0" applyFont="1" applyBorder="1" applyProtection="1"/>
    <xf numFmtId="0" fontId="10" fillId="2" borderId="13" xfId="0" applyFont="1" applyFill="1" applyBorder="1" applyAlignment="1" applyProtection="1">
      <alignment horizontal="right"/>
    </xf>
    <xf numFmtId="2" fontId="22" fillId="9" borderId="4" xfId="0" applyNumberFormat="1" applyFont="1" applyFill="1" applyBorder="1" applyAlignment="1" applyProtection="1">
      <alignment horizontal="center" wrapText="1"/>
      <protection locked="0"/>
    </xf>
    <xf numFmtId="0" fontId="5" fillId="2" borderId="6" xfId="0" applyFont="1" applyFill="1" applyBorder="1" applyProtection="1"/>
    <xf numFmtId="0" fontId="5" fillId="2" borderId="8" xfId="0" applyFont="1" applyFill="1" applyBorder="1" applyAlignment="1" applyProtection="1">
      <alignment horizontal="left"/>
    </xf>
    <xf numFmtId="164" fontId="7" fillId="2" borderId="8" xfId="0" applyNumberFormat="1" applyFont="1" applyFill="1" applyBorder="1" applyAlignment="1" applyProtection="1">
      <alignment horizontal="center"/>
    </xf>
    <xf numFmtId="164" fontId="5" fillId="2" borderId="8" xfId="0" applyNumberFormat="1" applyFont="1" applyFill="1" applyBorder="1" applyProtection="1"/>
    <xf numFmtId="2" fontId="5" fillId="2" borderId="8" xfId="0" applyNumberFormat="1" applyFont="1" applyFill="1" applyBorder="1" applyProtection="1"/>
    <xf numFmtId="0" fontId="11" fillId="2" borderId="0" xfId="0" applyNumberFormat="1" applyFont="1" applyFill="1" applyBorder="1" applyAlignment="1" applyProtection="1">
      <alignment horizontal="center"/>
    </xf>
    <xf numFmtId="0" fontId="5" fillId="2" borderId="10" xfId="0" applyFont="1" applyFill="1" applyBorder="1" applyProtection="1"/>
    <xf numFmtId="0" fontId="26" fillId="2" borderId="0" xfId="0" applyFont="1" applyFill="1" applyBorder="1" applyAlignment="1" applyProtection="1">
      <alignment horizontal="right"/>
    </xf>
    <xf numFmtId="0" fontId="26" fillId="2" borderId="0" xfId="0" applyFont="1" applyFill="1" applyBorder="1" applyAlignment="1" applyProtection="1">
      <alignment horizontal="center"/>
    </xf>
    <xf numFmtId="0" fontId="17" fillId="0" borderId="0" xfId="0" applyFont="1" applyProtection="1"/>
    <xf numFmtId="0" fontId="0" fillId="0" borderId="0" xfId="0" applyProtection="1"/>
    <xf numFmtId="0" fontId="0" fillId="2" borderId="0" xfId="0" applyFill="1" applyProtection="1"/>
    <xf numFmtId="0" fontId="0" fillId="2" borderId="8" xfId="0" applyFill="1" applyBorder="1" applyProtection="1"/>
    <xf numFmtId="0" fontId="0" fillId="2" borderId="19" xfId="0" applyFill="1" applyBorder="1" applyProtection="1"/>
    <xf numFmtId="0" fontId="0" fillId="2" borderId="12" xfId="0" applyFill="1" applyBorder="1" applyProtection="1"/>
    <xf numFmtId="3" fontId="11" fillId="2" borderId="0" xfId="0" applyNumberFormat="1" applyFont="1" applyFill="1" applyBorder="1" applyAlignment="1" applyProtection="1">
      <alignment horizontal="center" wrapText="1"/>
    </xf>
    <xf numFmtId="3" fontId="11" fillId="2" borderId="14" xfId="0" applyNumberFormat="1" applyFont="1" applyFill="1" applyBorder="1" applyAlignment="1" applyProtection="1">
      <alignment horizontal="center" wrapText="1"/>
    </xf>
    <xf numFmtId="49" fontId="9" fillId="2" borderId="14" xfId="0" applyNumberFormat="1" applyFont="1" applyFill="1" applyBorder="1" applyAlignment="1" applyProtection="1">
      <alignment horizontal="center"/>
    </xf>
    <xf numFmtId="0" fontId="0" fillId="2" borderId="14" xfId="0" applyFill="1" applyBorder="1" applyProtection="1"/>
    <xf numFmtId="0" fontId="0" fillId="2" borderId="15" xfId="0" applyFill="1" applyBorder="1" applyProtection="1"/>
    <xf numFmtId="0" fontId="0" fillId="2" borderId="0" xfId="0" applyFill="1" applyBorder="1" applyProtection="1"/>
    <xf numFmtId="0" fontId="17" fillId="0" borderId="0" xfId="0" applyFont="1" applyFill="1" applyProtection="1"/>
    <xf numFmtId="0" fontId="0" fillId="0" borderId="0" xfId="0" applyFill="1" applyProtection="1"/>
    <xf numFmtId="0" fontId="18" fillId="0" borderId="0" xfId="0" applyFont="1" applyProtection="1"/>
    <xf numFmtId="0" fontId="18" fillId="0" borderId="6" xfId="0" applyFont="1" applyBorder="1" applyProtection="1"/>
    <xf numFmtId="0" fontId="18" fillId="0" borderId="8" xfId="0" applyFont="1" applyBorder="1" applyProtection="1"/>
    <xf numFmtId="0" fontId="18" fillId="0" borderId="19" xfId="0" applyFont="1" applyBorder="1" applyProtection="1"/>
    <xf numFmtId="0" fontId="17" fillId="0" borderId="12" xfId="0" applyFont="1" applyBorder="1" applyProtection="1"/>
    <xf numFmtId="0" fontId="18" fillId="0" borderId="13" xfId="0" applyFont="1" applyBorder="1" applyProtection="1"/>
    <xf numFmtId="0" fontId="18" fillId="0" borderId="15" xfId="0" applyFont="1" applyBorder="1" applyProtection="1"/>
    <xf numFmtId="0" fontId="17" fillId="0" borderId="10" xfId="0" applyFont="1" applyBorder="1" applyProtection="1"/>
    <xf numFmtId="0" fontId="17" fillId="0" borderId="0" xfId="0" applyFont="1" applyBorder="1" applyProtection="1"/>
    <xf numFmtId="0" fontId="17" fillId="0" borderId="13" xfId="0" applyFont="1" applyBorder="1" applyProtection="1"/>
    <xf numFmtId="0" fontId="17" fillId="0" borderId="14" xfId="0" applyFont="1" applyBorder="1" applyProtection="1"/>
    <xf numFmtId="0" fontId="17" fillId="0" borderId="15" xfId="0" applyFont="1" applyBorder="1" applyProtection="1"/>
    <xf numFmtId="0" fontId="1" fillId="0" borderId="0" xfId="0" applyFont="1" applyProtection="1"/>
    <xf numFmtId="0" fontId="7" fillId="9" borderId="1" xfId="0" applyFont="1" applyFill="1" applyBorder="1" applyAlignment="1" applyProtection="1">
      <alignment horizontal="center" wrapText="1"/>
      <protection locked="0"/>
    </xf>
    <xf numFmtId="0" fontId="7" fillId="9" borderId="2" xfId="0" applyFont="1" applyFill="1" applyBorder="1" applyAlignment="1" applyProtection="1">
      <alignment horizontal="center" wrapText="1"/>
      <protection locked="0"/>
    </xf>
    <xf numFmtId="165" fontId="17" fillId="0" borderId="12" xfId="0" applyNumberFormat="1" applyFont="1" applyBorder="1" applyProtection="1"/>
    <xf numFmtId="165" fontId="17" fillId="0" borderId="15" xfId="0" applyNumberFormat="1" applyFont="1" applyBorder="1" applyProtection="1"/>
    <xf numFmtId="0" fontId="18" fillId="0" borderId="14" xfId="0" applyFont="1" applyBorder="1" applyProtection="1"/>
    <xf numFmtId="0" fontId="19" fillId="0" borderId="14" xfId="0" applyFont="1" applyBorder="1" applyProtection="1"/>
    <xf numFmtId="165" fontId="18" fillId="7" borderId="12" xfId="0" applyNumberFormat="1" applyFont="1" applyFill="1" applyBorder="1" applyAlignment="1" applyProtection="1">
      <alignment horizontal="center" vertical="center" wrapText="1"/>
    </xf>
    <xf numFmtId="0" fontId="20" fillId="0" borderId="27" xfId="0" applyFont="1" applyBorder="1" applyAlignment="1" applyProtection="1">
      <alignment horizontal="center"/>
    </xf>
    <xf numFmtId="0" fontId="20" fillId="2" borderId="27" xfId="0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1" fillId="0" borderId="0" xfId="0" applyFont="1" applyBorder="1" applyProtection="1"/>
    <xf numFmtId="0" fontId="23" fillId="0" borderId="13" xfId="0" applyFont="1" applyBorder="1" applyProtection="1"/>
    <xf numFmtId="0" fontId="23" fillId="0" borderId="14" xfId="0" applyFont="1" applyBorder="1" applyProtection="1"/>
    <xf numFmtId="0" fontId="1" fillId="0" borderId="14" xfId="0" applyFont="1" applyBorder="1" applyProtection="1"/>
    <xf numFmtId="0" fontId="1" fillId="0" borderId="15" xfId="0" applyFont="1" applyBorder="1" applyProtection="1"/>
    <xf numFmtId="0" fontId="23" fillId="0" borderId="10" xfId="0" applyFont="1" applyBorder="1" applyProtection="1"/>
    <xf numFmtId="2" fontId="22" fillId="8" borderId="4" xfId="0" applyNumberFormat="1" applyFont="1" applyFill="1" applyBorder="1" applyAlignment="1" applyProtection="1">
      <alignment horizontal="center" wrapText="1"/>
      <protection locked="0"/>
    </xf>
    <xf numFmtId="0" fontId="20" fillId="2" borderId="5" xfId="0" applyFont="1" applyFill="1" applyBorder="1" applyAlignment="1" applyProtection="1">
      <alignment horizontal="center"/>
    </xf>
    <xf numFmtId="0" fontId="20" fillId="2" borderId="3" xfId="0" applyFont="1" applyFill="1" applyBorder="1" applyAlignment="1" applyProtection="1">
      <alignment horizontal="center"/>
    </xf>
    <xf numFmtId="14" fontId="21" fillId="7" borderId="29" xfId="0" applyNumberFormat="1" applyFont="1" applyFill="1" applyBorder="1" applyAlignment="1" applyProtection="1">
      <alignment horizontal="center" vertical="center" wrapText="1"/>
    </xf>
    <xf numFmtId="14" fontId="21" fillId="7" borderId="35" xfId="0" applyNumberFormat="1" applyFont="1" applyFill="1" applyBorder="1" applyAlignment="1" applyProtection="1">
      <alignment horizontal="center" vertical="center" wrapText="1"/>
    </xf>
    <xf numFmtId="14" fontId="21" fillId="7" borderId="36" xfId="0" applyNumberFormat="1" applyFont="1" applyFill="1" applyBorder="1" applyAlignment="1" applyProtection="1">
      <alignment horizontal="center" vertical="center" wrapText="1"/>
    </xf>
    <xf numFmtId="14" fontId="24" fillId="8" borderId="31" xfId="0" applyNumberFormat="1" applyFont="1" applyFill="1" applyBorder="1" applyAlignment="1" applyProtection="1">
      <alignment horizontal="center" vertical="top" wrapText="1"/>
    </xf>
    <xf numFmtId="14" fontId="24" fillId="8" borderId="37" xfId="0" applyNumberFormat="1" applyFont="1" applyFill="1" applyBorder="1" applyAlignment="1" applyProtection="1">
      <alignment horizontal="center" vertical="top" wrapText="1"/>
    </xf>
    <xf numFmtId="0" fontId="22" fillId="9" borderId="20" xfId="0" applyFont="1" applyFill="1" applyBorder="1" applyAlignment="1" applyProtection="1">
      <alignment horizontal="center" wrapText="1"/>
      <protection locked="0"/>
    </xf>
    <xf numFmtId="0" fontId="24" fillId="8" borderId="22" xfId="0" applyFont="1" applyFill="1" applyBorder="1" applyAlignment="1" applyProtection="1">
      <alignment horizontal="center" wrapText="1"/>
    </xf>
    <xf numFmtId="0" fontId="22" fillId="9" borderId="23" xfId="0" applyFont="1" applyFill="1" applyBorder="1" applyAlignment="1" applyProtection="1">
      <alignment horizontal="center" wrapText="1"/>
      <protection locked="0"/>
    </xf>
    <xf numFmtId="0" fontId="24" fillId="8" borderId="24" xfId="0" applyFont="1" applyFill="1" applyBorder="1" applyAlignment="1" applyProtection="1">
      <alignment horizontal="center"/>
    </xf>
    <xf numFmtId="0" fontId="22" fillId="9" borderId="25" xfId="0" applyFont="1" applyFill="1" applyBorder="1" applyAlignment="1" applyProtection="1">
      <alignment horizontal="center" wrapText="1"/>
      <protection locked="0"/>
    </xf>
    <xf numFmtId="0" fontId="24" fillId="8" borderId="28" xfId="0" applyFont="1" applyFill="1" applyBorder="1" applyAlignment="1" applyProtection="1">
      <alignment horizontal="center"/>
    </xf>
    <xf numFmtId="0" fontId="20" fillId="2" borderId="32" xfId="0" applyFont="1" applyFill="1" applyBorder="1" applyAlignment="1" applyProtection="1">
      <alignment horizontal="center"/>
    </xf>
    <xf numFmtId="0" fontId="20" fillId="2" borderId="26" xfId="0" applyFont="1" applyFill="1" applyBorder="1" applyAlignment="1" applyProtection="1">
      <alignment horizontal="center"/>
    </xf>
    <xf numFmtId="2" fontId="22" fillId="8" borderId="30" xfId="0" applyNumberFormat="1" applyFont="1" applyFill="1" applyBorder="1" applyAlignment="1" applyProtection="1">
      <alignment horizontal="center" wrapText="1"/>
      <protection locked="0"/>
    </xf>
    <xf numFmtId="0" fontId="20" fillId="2" borderId="28" xfId="0" applyFont="1" applyFill="1" applyBorder="1" applyAlignment="1" applyProtection="1">
      <alignment horizontal="center"/>
    </xf>
    <xf numFmtId="14" fontId="24" fillId="8" borderId="23" xfId="0" applyNumberFormat="1" applyFont="1" applyFill="1" applyBorder="1" applyAlignment="1" applyProtection="1">
      <alignment horizontal="center" vertical="top" wrapText="1"/>
    </xf>
    <xf numFmtId="2" fontId="22" fillId="8" borderId="24" xfId="0" applyNumberFormat="1" applyFont="1" applyFill="1" applyBorder="1" applyAlignment="1" applyProtection="1">
      <alignment horizontal="center" wrapText="1"/>
      <protection locked="0"/>
    </xf>
    <xf numFmtId="14" fontId="24" fillId="8" borderId="25" xfId="0" applyNumberFormat="1" applyFont="1" applyFill="1" applyBorder="1" applyAlignment="1" applyProtection="1">
      <alignment horizontal="center" vertical="top" wrapText="1"/>
    </xf>
    <xf numFmtId="0" fontId="24" fillId="8" borderId="11" xfId="0" applyFont="1" applyFill="1" applyBorder="1" applyAlignment="1" applyProtection="1">
      <alignment horizontal="center" vertical="top" wrapText="1"/>
    </xf>
    <xf numFmtId="0" fontId="24" fillId="8" borderId="38" xfId="0" applyFont="1" applyFill="1" applyBorder="1" applyAlignment="1" applyProtection="1">
      <alignment horizontal="center" vertical="top" wrapText="1"/>
    </xf>
    <xf numFmtId="0" fontId="1" fillId="0" borderId="12" xfId="0" applyFont="1" applyBorder="1" applyProtection="1"/>
    <xf numFmtId="0" fontId="7" fillId="0" borderId="0" xfId="0" applyFont="1" applyBorder="1" applyAlignment="1" applyProtection="1">
      <alignment horizontal="left"/>
    </xf>
    <xf numFmtId="0" fontId="12" fillId="2" borderId="10" xfId="0" applyFont="1" applyFill="1" applyBorder="1" applyAlignment="1" applyProtection="1">
      <alignment horizontal="right"/>
    </xf>
    <xf numFmtId="0" fontId="22" fillId="8" borderId="9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readingOrder="1"/>
    </xf>
    <xf numFmtId="49" fontId="9" fillId="9" borderId="1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 readingOrder="1"/>
    </xf>
    <xf numFmtId="0" fontId="6" fillId="2" borderId="0" xfId="0" applyFont="1" applyFill="1" applyAlignment="1" applyProtection="1">
      <alignment horizontal="center" readingOrder="1"/>
    </xf>
    <xf numFmtId="0" fontId="4" fillId="2" borderId="0" xfId="1" applyFill="1" applyAlignment="1" applyProtection="1">
      <alignment horizontal="center" readingOrder="1"/>
      <protection locked="0"/>
    </xf>
    <xf numFmtId="0" fontId="3" fillId="2" borderId="0" xfId="0" applyFont="1" applyFill="1" applyAlignment="1" applyProtection="1">
      <alignment horizontal="center" readingOrder="1"/>
    </xf>
    <xf numFmtId="0" fontId="9" fillId="9" borderId="1" xfId="0" applyNumberFormat="1" applyFont="1" applyFill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</xf>
    <xf numFmtId="165" fontId="9" fillId="9" borderId="2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right"/>
    </xf>
    <xf numFmtId="0" fontId="20" fillId="0" borderId="10" xfId="0" applyFont="1" applyBorder="1" applyAlignment="1" applyProtection="1">
      <alignment horizontal="right"/>
    </xf>
    <xf numFmtId="0" fontId="20" fillId="0" borderId="0" xfId="0" applyFont="1" applyBorder="1" applyAlignment="1" applyProtection="1">
      <alignment horizontal="right"/>
    </xf>
    <xf numFmtId="2" fontId="20" fillId="0" borderId="1" xfId="0" applyNumberFormat="1" applyFont="1" applyBorder="1" applyAlignment="1" applyProtection="1">
      <alignment horizontal="center"/>
    </xf>
    <xf numFmtId="165" fontId="11" fillId="3" borderId="1" xfId="0" applyNumberFormat="1" applyFont="1" applyFill="1" applyBorder="1" applyAlignment="1" applyProtection="1">
      <alignment horizontal="center"/>
    </xf>
    <xf numFmtId="0" fontId="11" fillId="3" borderId="1" xfId="0" applyNumberFormat="1" applyFont="1" applyFill="1" applyBorder="1" applyAlignment="1" applyProtection="1">
      <alignment horizontal="center"/>
    </xf>
    <xf numFmtId="0" fontId="13" fillId="5" borderId="20" xfId="0" applyFont="1" applyFill="1" applyBorder="1" applyAlignment="1" applyProtection="1">
      <alignment horizontal="center" vertical="top" wrapText="1"/>
    </xf>
    <xf numFmtId="0" fontId="13" fillId="5" borderId="21" xfId="0" applyFont="1" applyFill="1" applyBorder="1" applyAlignment="1" applyProtection="1">
      <alignment horizontal="center" vertical="top" wrapText="1"/>
    </xf>
    <xf numFmtId="0" fontId="13" fillId="5" borderId="22" xfId="0" applyFont="1" applyFill="1" applyBorder="1" applyAlignment="1" applyProtection="1">
      <alignment horizontal="center" vertical="top" wrapText="1"/>
    </xf>
    <xf numFmtId="0" fontId="14" fillId="2" borderId="6" xfId="0" applyFont="1" applyFill="1" applyBorder="1" applyAlignment="1" applyProtection="1">
      <alignment horizontal="left"/>
    </xf>
    <xf numFmtId="0" fontId="14" fillId="2" borderId="8" xfId="0" applyFont="1" applyFill="1" applyBorder="1" applyAlignment="1" applyProtection="1">
      <alignment horizontal="left"/>
    </xf>
    <xf numFmtId="0" fontId="14" fillId="2" borderId="19" xfId="0" applyFont="1" applyFill="1" applyBorder="1" applyAlignment="1" applyProtection="1">
      <alignment horizontal="left"/>
    </xf>
    <xf numFmtId="1" fontId="9" fillId="9" borderId="1" xfId="0" applyNumberFormat="1" applyFont="1" applyFill="1" applyBorder="1" applyAlignment="1" applyProtection="1">
      <alignment horizontal="center" wrapText="1"/>
      <protection locked="0"/>
    </xf>
    <xf numFmtId="0" fontId="12" fillId="2" borderId="0" xfId="0" applyFont="1" applyFill="1" applyBorder="1" applyAlignment="1" applyProtection="1">
      <alignment horizontal="right"/>
    </xf>
    <xf numFmtId="0" fontId="14" fillId="2" borderId="10" xfId="0" applyFont="1" applyFill="1" applyBorder="1" applyAlignment="1" applyProtection="1">
      <alignment horizontal="left"/>
    </xf>
    <xf numFmtId="0" fontId="14" fillId="2" borderId="0" xfId="0" applyFont="1" applyFill="1" applyBorder="1" applyAlignment="1" applyProtection="1">
      <alignment horizontal="left"/>
    </xf>
    <xf numFmtId="0" fontId="14" fillId="2" borderId="12" xfId="0" applyFont="1" applyFill="1" applyBorder="1" applyAlignment="1" applyProtection="1">
      <alignment horizontal="left"/>
    </xf>
    <xf numFmtId="2" fontId="13" fillId="6" borderId="31" xfId="0" applyNumberFormat="1" applyFont="1" applyFill="1" applyBorder="1" applyAlignment="1" applyProtection="1">
      <alignment horizontal="center" wrapText="1"/>
    </xf>
    <xf numFmtId="2" fontId="13" fillId="6" borderId="37" xfId="0" applyNumberFormat="1" applyFont="1" applyFill="1" applyBorder="1" applyAlignment="1" applyProtection="1">
      <alignment horizontal="center" wrapText="1"/>
    </xf>
    <xf numFmtId="2" fontId="13" fillId="6" borderId="23" xfId="0" applyNumberFormat="1" applyFont="1" applyFill="1" applyBorder="1" applyAlignment="1" applyProtection="1">
      <alignment horizontal="center" wrapText="1"/>
    </xf>
    <xf numFmtId="2" fontId="13" fillId="6" borderId="25" xfId="0" applyNumberFormat="1" applyFont="1" applyFill="1" applyBorder="1" applyAlignment="1" applyProtection="1">
      <alignment horizontal="center" wrapText="1"/>
    </xf>
    <xf numFmtId="0" fontId="20" fillId="2" borderId="4" xfId="0" applyFont="1" applyFill="1" applyBorder="1" applyAlignment="1" applyProtection="1">
      <alignment horizontal="center" wrapText="1"/>
    </xf>
    <xf numFmtId="0" fontId="13" fillId="4" borderId="6" xfId="0" applyFont="1" applyFill="1" applyBorder="1" applyAlignment="1" applyProtection="1">
      <alignment horizontal="center" wrapText="1"/>
    </xf>
    <xf numFmtId="0" fontId="13" fillId="4" borderId="10" xfId="0" applyFont="1" applyFill="1" applyBorder="1" applyAlignment="1" applyProtection="1">
      <alignment horizontal="center" wrapText="1"/>
    </xf>
    <xf numFmtId="0" fontId="13" fillId="4" borderId="13" xfId="0" applyFont="1" applyFill="1" applyBorder="1" applyAlignment="1" applyProtection="1">
      <alignment horizontal="center" wrapText="1"/>
    </xf>
    <xf numFmtId="49" fontId="9" fillId="9" borderId="2" xfId="0" applyNumberFormat="1" applyFont="1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 applyProtection="1">
      <alignment horizontal="left"/>
    </xf>
    <xf numFmtId="0" fontId="14" fillId="2" borderId="17" xfId="0" applyFont="1" applyFill="1" applyBorder="1" applyAlignment="1" applyProtection="1">
      <alignment horizontal="left"/>
    </xf>
    <xf numFmtId="0" fontId="14" fillId="2" borderId="18" xfId="0" applyFont="1" applyFill="1" applyBorder="1" applyAlignment="1" applyProtection="1">
      <alignment horizontal="left"/>
    </xf>
    <xf numFmtId="0" fontId="13" fillId="6" borderId="23" xfId="0" applyFont="1" applyFill="1" applyBorder="1" applyAlignment="1" applyProtection="1">
      <alignment horizontal="center" wrapText="1"/>
    </xf>
    <xf numFmtId="0" fontId="13" fillId="6" borderId="25" xfId="0" applyFont="1" applyFill="1" applyBorder="1" applyAlignment="1" applyProtection="1">
      <alignment horizontal="center" wrapText="1"/>
    </xf>
    <xf numFmtId="0" fontId="20" fillId="2" borderId="24" xfId="0" applyFont="1" applyFill="1" applyBorder="1" applyAlignment="1" applyProtection="1">
      <alignment horizontal="center" wrapText="1"/>
    </xf>
    <xf numFmtId="0" fontId="20" fillId="4" borderId="9" xfId="0" applyFont="1" applyFill="1" applyBorder="1" applyAlignment="1" applyProtection="1">
      <alignment horizontal="center" wrapText="1"/>
    </xf>
    <xf numFmtId="0" fontId="20" fillId="4" borderId="11" xfId="0" applyFont="1" applyFill="1" applyBorder="1" applyAlignment="1" applyProtection="1">
      <alignment horizontal="center" wrapText="1"/>
    </xf>
    <xf numFmtId="0" fontId="20" fillId="4" borderId="38" xfId="0" applyFont="1" applyFill="1" applyBorder="1" applyAlignment="1" applyProtection="1">
      <alignment horizontal="center" wrapText="1"/>
    </xf>
    <xf numFmtId="0" fontId="13" fillId="6" borderId="4" xfId="0" applyFont="1" applyFill="1" applyBorder="1" applyAlignment="1" applyProtection="1">
      <alignment horizontal="center" wrapText="1"/>
    </xf>
    <xf numFmtId="1" fontId="9" fillId="9" borderId="2" xfId="0" applyNumberFormat="1" applyFont="1" applyFill="1" applyBorder="1" applyAlignment="1" applyProtection="1">
      <alignment horizontal="center" wrapText="1"/>
      <protection locked="0"/>
    </xf>
    <xf numFmtId="0" fontId="13" fillId="6" borderId="24" xfId="0" applyFont="1" applyFill="1" applyBorder="1" applyAlignment="1" applyProtection="1">
      <alignment horizontal="center" wrapText="1"/>
    </xf>
    <xf numFmtId="0" fontId="13" fillId="6" borderId="28" xfId="0" applyFont="1" applyFill="1" applyBorder="1" applyAlignment="1" applyProtection="1">
      <alignment horizontal="center" wrapText="1"/>
    </xf>
    <xf numFmtId="0" fontId="22" fillId="8" borderId="7" xfId="0" applyFont="1" applyFill="1" applyBorder="1" applyAlignment="1" applyProtection="1">
      <alignment horizontal="center" wrapText="1"/>
    </xf>
    <xf numFmtId="0" fontId="22" fillId="8" borderId="29" xfId="0" applyFont="1" applyFill="1" applyBorder="1" applyAlignment="1" applyProtection="1">
      <alignment horizontal="center" wrapText="1"/>
    </xf>
    <xf numFmtId="0" fontId="22" fillId="8" borderId="9" xfId="0" applyFont="1" applyFill="1" applyBorder="1" applyAlignment="1" applyProtection="1">
      <alignment horizontal="center" wrapText="1"/>
    </xf>
    <xf numFmtId="0" fontId="18" fillId="0" borderId="6" xfId="0" applyFont="1" applyBorder="1" applyAlignment="1" applyProtection="1">
      <alignment horizontal="center"/>
    </xf>
    <xf numFmtId="0" fontId="18" fillId="0" borderId="19" xfId="0" applyFont="1" applyBorder="1" applyAlignment="1" applyProtection="1">
      <alignment horizontal="center"/>
    </xf>
    <xf numFmtId="164" fontId="13" fillId="5" borderId="34" xfId="0" applyNumberFormat="1" applyFont="1" applyFill="1" applyBorder="1" applyAlignment="1" applyProtection="1">
      <alignment horizontal="center" vertical="top" wrapText="1"/>
    </xf>
    <xf numFmtId="164" fontId="13" fillId="5" borderId="21" xfId="0" applyNumberFormat="1" applyFont="1" applyFill="1" applyBorder="1" applyAlignment="1" applyProtection="1">
      <alignment horizontal="center" vertical="top" wrapText="1"/>
    </xf>
    <xf numFmtId="164" fontId="13" fillId="5" borderId="33" xfId="0" applyNumberFormat="1" applyFont="1" applyFill="1" applyBorder="1" applyAlignment="1" applyProtection="1">
      <alignment horizontal="center" vertical="top" wrapText="1"/>
    </xf>
    <xf numFmtId="164" fontId="13" fillId="5" borderId="20" xfId="0" applyNumberFormat="1" applyFont="1" applyFill="1" applyBorder="1" applyAlignment="1" applyProtection="1">
      <alignment horizontal="center" vertical="top" wrapText="1"/>
    </xf>
    <xf numFmtId="164" fontId="13" fillId="5" borderId="22" xfId="0" applyNumberFormat="1" applyFont="1" applyFill="1" applyBorder="1" applyAlignment="1" applyProtection="1">
      <alignment horizontal="center" vertical="top" wrapText="1"/>
    </xf>
  </cellXfs>
  <cellStyles count="2">
    <cellStyle name="Hyperlink" xfId="1" builtinId="8"/>
    <cellStyle name="Normal" xfId="0" builtinId="0"/>
  </cellStyles>
  <dxfs count="4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9999"/>
        </patternFill>
      </fill>
    </dxf>
    <dxf>
      <font>
        <color theme="1"/>
      </font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FFFF99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3"/>
  <sheetViews>
    <sheetView tabSelected="1" zoomScale="115" zoomScaleNormal="115" workbookViewId="0">
      <selection activeCell="A3" sqref="A3:M3"/>
    </sheetView>
  </sheetViews>
  <sheetFormatPr defaultRowHeight="14.25" x14ac:dyDescent="0.2"/>
  <cols>
    <col min="1" max="1" width="13.140625" style="1" customWidth="1"/>
    <col min="2" max="2" width="11" style="1" customWidth="1"/>
    <col min="3" max="3" width="13.42578125" style="1" customWidth="1"/>
    <col min="4" max="4" width="11.7109375" style="1" customWidth="1"/>
    <col min="5" max="5" width="11" style="1" customWidth="1"/>
    <col min="6" max="7" width="8.42578125" style="1" bestFit="1" customWidth="1"/>
    <col min="8" max="8" width="9.7109375" style="1" customWidth="1"/>
    <col min="9" max="13" width="9.140625" style="39"/>
    <col min="14" max="15" width="11.85546875" style="38" hidden="1" customWidth="1"/>
    <col min="16" max="19" width="14.5703125" style="38" hidden="1" customWidth="1"/>
    <col min="20" max="21" width="17" style="38" hidden="1" customWidth="1"/>
    <col min="22" max="22" width="15.42578125" style="38" hidden="1" customWidth="1"/>
    <col min="23" max="23" width="14.5703125" style="38" hidden="1" customWidth="1"/>
    <col min="24" max="24" width="23.7109375" style="38" hidden="1" customWidth="1"/>
    <col min="25" max="25" width="20.28515625" style="38" hidden="1" customWidth="1"/>
    <col min="26" max="26" width="9.7109375" style="38" hidden="1" customWidth="1"/>
    <col min="27" max="16384" width="9.140625" style="39"/>
  </cols>
  <sheetData>
    <row r="1" spans="1:28" x14ac:dyDescent="0.2">
      <c r="A1" s="108" t="s">
        <v>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28" x14ac:dyDescent="0.2">
      <c r="A2" s="113" t="s">
        <v>35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28" ht="15" x14ac:dyDescent="0.25">
      <c r="A3" s="112" t="s">
        <v>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28" ht="15.75" x14ac:dyDescent="0.25">
      <c r="A4" s="111" t="s">
        <v>16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</row>
    <row r="5" spans="1:28" ht="17.25" x14ac:dyDescent="0.3">
      <c r="A5" s="110" t="s">
        <v>84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28" ht="4.5" customHeight="1" thickBot="1" x14ac:dyDescent="0.25">
      <c r="A6" s="20"/>
      <c r="B6" s="21"/>
      <c r="C6" s="20"/>
      <c r="D6" s="20"/>
      <c r="E6" s="20"/>
      <c r="F6" s="22"/>
      <c r="G6" s="23"/>
      <c r="H6" s="24"/>
      <c r="I6" s="40"/>
      <c r="J6" s="40"/>
      <c r="K6" s="40"/>
      <c r="L6" s="40"/>
      <c r="M6" s="40"/>
    </row>
    <row r="7" spans="1:28" ht="4.5" customHeight="1" x14ac:dyDescent="0.2">
      <c r="A7" s="29"/>
      <c r="B7" s="30"/>
      <c r="C7" s="2"/>
      <c r="D7" s="2"/>
      <c r="E7" s="2"/>
      <c r="F7" s="31"/>
      <c r="G7" s="32"/>
      <c r="H7" s="33"/>
      <c r="I7" s="41"/>
      <c r="J7" s="41"/>
      <c r="K7" s="41"/>
      <c r="L7" s="41"/>
      <c r="M7" s="42"/>
    </row>
    <row r="8" spans="1:28" ht="15.75" x14ac:dyDescent="0.25">
      <c r="A8" s="35"/>
      <c r="B8" s="3" t="s">
        <v>94</v>
      </c>
      <c r="C8" s="109"/>
      <c r="D8" s="109"/>
      <c r="E8" s="4"/>
      <c r="F8" s="36" t="s">
        <v>5</v>
      </c>
      <c r="G8" s="114"/>
      <c r="H8" s="114"/>
      <c r="I8" s="114"/>
      <c r="J8" s="114"/>
      <c r="K8" s="114"/>
      <c r="L8" s="114"/>
      <c r="M8" s="43"/>
    </row>
    <row r="9" spans="1:28" x14ac:dyDescent="0.2">
      <c r="A9" s="35"/>
      <c r="B9" s="36" t="s">
        <v>56</v>
      </c>
      <c r="C9" s="116"/>
      <c r="D9" s="116"/>
      <c r="E9" s="4"/>
      <c r="F9" s="36" t="s">
        <v>6</v>
      </c>
      <c r="G9" s="142"/>
      <c r="H9" s="142"/>
      <c r="I9" s="142"/>
      <c r="J9" s="142"/>
      <c r="K9" s="142"/>
      <c r="L9" s="142"/>
      <c r="M9" s="43"/>
    </row>
    <row r="10" spans="1:28" x14ac:dyDescent="0.2">
      <c r="A10" s="35"/>
      <c r="B10" s="117"/>
      <c r="C10" s="117"/>
      <c r="D10" s="44"/>
      <c r="E10" s="5"/>
      <c r="F10" s="37" t="s">
        <v>7</v>
      </c>
      <c r="G10" s="142"/>
      <c r="H10" s="142"/>
      <c r="I10" s="142"/>
      <c r="J10" s="142"/>
      <c r="K10" s="142"/>
      <c r="L10" s="142"/>
      <c r="M10" s="43"/>
    </row>
    <row r="11" spans="1:28" ht="5.25" customHeight="1" thickBot="1" x14ac:dyDescent="0.25">
      <c r="A11" s="27"/>
      <c r="B11" s="6"/>
      <c r="C11" s="45"/>
      <c r="D11" s="9"/>
      <c r="E11" s="25"/>
      <c r="F11" s="46"/>
      <c r="G11" s="46"/>
      <c r="H11" s="46"/>
      <c r="I11" s="46"/>
      <c r="J11" s="46"/>
      <c r="K11" s="46"/>
      <c r="L11" s="47"/>
      <c r="M11" s="48"/>
    </row>
    <row r="12" spans="1:28" ht="15.75" x14ac:dyDescent="0.25">
      <c r="A12" s="131" t="s">
        <v>36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3"/>
    </row>
    <row r="13" spans="1:28" ht="3" customHeight="1" x14ac:dyDescent="0.2">
      <c r="A13" s="20"/>
      <c r="B13" s="20"/>
      <c r="C13" s="20"/>
      <c r="D13" s="20"/>
      <c r="E13" s="20"/>
      <c r="F13" s="20"/>
      <c r="G13" s="20"/>
      <c r="H13" s="20"/>
      <c r="I13" s="40"/>
      <c r="J13" s="40"/>
      <c r="K13" s="40"/>
      <c r="L13" s="40"/>
      <c r="M13" s="40"/>
    </row>
    <row r="14" spans="1:28" x14ac:dyDescent="0.2">
      <c r="A14" s="106" t="s">
        <v>8</v>
      </c>
      <c r="B14" s="129"/>
      <c r="C14" s="129"/>
      <c r="D14" s="4"/>
      <c r="E14" s="130" t="s">
        <v>91</v>
      </c>
      <c r="F14" s="130"/>
      <c r="G14" s="130"/>
      <c r="H14" s="130"/>
      <c r="I14" s="130"/>
      <c r="J14" s="130"/>
      <c r="K14" s="130"/>
      <c r="L14" s="65" t="s">
        <v>17</v>
      </c>
      <c r="M14" s="43"/>
    </row>
    <row r="15" spans="1:28" x14ac:dyDescent="0.2">
      <c r="A15" s="106" t="s">
        <v>15</v>
      </c>
      <c r="B15" s="153"/>
      <c r="C15" s="153"/>
      <c r="D15" s="130" t="s">
        <v>86</v>
      </c>
      <c r="E15" s="130"/>
      <c r="F15" s="130"/>
      <c r="G15" s="130"/>
      <c r="H15" s="130"/>
      <c r="I15" s="130"/>
      <c r="J15" s="130"/>
      <c r="K15" s="130"/>
      <c r="L15" s="66" t="s">
        <v>17</v>
      </c>
      <c r="M15" s="43"/>
    </row>
    <row r="16" spans="1:28" x14ac:dyDescent="0.2">
      <c r="A16" s="8" t="s">
        <v>9</v>
      </c>
      <c r="B16" s="121" t="str">
        <f>IF(B14="","Need Year",IF(B15="","Need Month",$Y$39))</f>
        <v>Need Year</v>
      </c>
      <c r="C16" s="122"/>
      <c r="D16" s="4"/>
      <c r="E16" s="4"/>
      <c r="F16" s="5"/>
      <c r="G16" s="5"/>
      <c r="H16" s="7"/>
      <c r="I16" s="49"/>
      <c r="J16" s="49"/>
      <c r="K16" s="49"/>
      <c r="L16" s="49"/>
      <c r="M16" s="43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1"/>
      <c r="AB16" s="51"/>
    </row>
    <row r="17" spans="1:28" ht="5.25" customHeight="1" thickBot="1" x14ac:dyDescent="0.25">
      <c r="A17" s="8"/>
      <c r="B17" s="34"/>
      <c r="C17" s="34"/>
      <c r="D17" s="4"/>
      <c r="E17" s="4"/>
      <c r="F17" s="5"/>
      <c r="G17" s="5"/>
      <c r="H17" s="7"/>
      <c r="I17" s="49"/>
      <c r="J17" s="49"/>
      <c r="K17" s="49"/>
      <c r="L17" s="49"/>
      <c r="M17" s="43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1"/>
      <c r="AB17" s="51"/>
    </row>
    <row r="18" spans="1:28" ht="16.5" thickBot="1" x14ac:dyDescent="0.3">
      <c r="A18" s="143" t="s">
        <v>53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5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1"/>
      <c r="AB18" s="51"/>
    </row>
    <row r="19" spans="1:28" ht="13.5" customHeight="1" x14ac:dyDescent="0.2">
      <c r="A19" s="139" t="s">
        <v>18</v>
      </c>
      <c r="B19" s="123" t="s">
        <v>38</v>
      </c>
      <c r="C19" s="124"/>
      <c r="D19" s="125"/>
      <c r="E19" s="161" t="s">
        <v>40</v>
      </c>
      <c r="F19" s="162"/>
      <c r="G19" s="162"/>
      <c r="H19" s="163"/>
      <c r="I19" s="164" t="s">
        <v>51</v>
      </c>
      <c r="J19" s="162"/>
      <c r="K19" s="162"/>
      <c r="L19" s="165"/>
      <c r="M19" s="149" t="s">
        <v>70</v>
      </c>
    </row>
    <row r="20" spans="1:28" ht="40.5" customHeight="1" thickBot="1" x14ac:dyDescent="0.3">
      <c r="A20" s="140"/>
      <c r="B20" s="146" t="s">
        <v>74</v>
      </c>
      <c r="C20" s="152" t="s">
        <v>85</v>
      </c>
      <c r="D20" s="154" t="s">
        <v>34</v>
      </c>
      <c r="E20" s="134" t="s">
        <v>37</v>
      </c>
      <c r="F20" s="82" t="s">
        <v>75</v>
      </c>
      <c r="G20" s="82" t="s">
        <v>75</v>
      </c>
      <c r="H20" s="82" t="s">
        <v>75</v>
      </c>
      <c r="I20" s="136" t="s">
        <v>37</v>
      </c>
      <c r="J20" s="138" t="s">
        <v>76</v>
      </c>
      <c r="K20" s="138" t="s">
        <v>77</v>
      </c>
      <c r="L20" s="148" t="s">
        <v>78</v>
      </c>
      <c r="M20" s="150"/>
      <c r="N20" s="38" t="s">
        <v>62</v>
      </c>
      <c r="O20" s="38" t="s">
        <v>63</v>
      </c>
      <c r="P20" s="52"/>
    </row>
    <row r="21" spans="1:28" ht="15.75" customHeight="1" x14ac:dyDescent="0.25">
      <c r="A21" s="140"/>
      <c r="B21" s="146"/>
      <c r="C21" s="152"/>
      <c r="D21" s="154"/>
      <c r="E21" s="134"/>
      <c r="F21" s="83" t="s">
        <v>0</v>
      </c>
      <c r="G21" s="83" t="s">
        <v>1</v>
      </c>
      <c r="H21" s="95" t="s">
        <v>2</v>
      </c>
      <c r="I21" s="136"/>
      <c r="J21" s="138"/>
      <c r="K21" s="138"/>
      <c r="L21" s="148"/>
      <c r="M21" s="150"/>
      <c r="N21" s="53" t="s">
        <v>54</v>
      </c>
      <c r="O21" s="53" t="s">
        <v>54</v>
      </c>
      <c r="P21" s="54" t="s">
        <v>41</v>
      </c>
      <c r="Q21" s="54" t="s">
        <v>41</v>
      </c>
      <c r="R21" s="54" t="s">
        <v>52</v>
      </c>
      <c r="S21" s="54" t="s">
        <v>52</v>
      </c>
      <c r="T21" s="54" t="s">
        <v>46</v>
      </c>
      <c r="U21" s="54" t="s">
        <v>46</v>
      </c>
      <c r="V21" s="54" t="s">
        <v>44</v>
      </c>
      <c r="W21" s="54" t="s">
        <v>50</v>
      </c>
      <c r="X21" s="159" t="s">
        <v>31</v>
      </c>
      <c r="Y21" s="160"/>
      <c r="Z21" s="55"/>
    </row>
    <row r="22" spans="1:28" ht="15.75" customHeight="1" thickBot="1" x14ac:dyDescent="0.3">
      <c r="A22" s="141"/>
      <c r="B22" s="147"/>
      <c r="C22" s="72" t="s">
        <v>39</v>
      </c>
      <c r="D22" s="155"/>
      <c r="E22" s="135"/>
      <c r="F22" s="73" t="s">
        <v>39</v>
      </c>
      <c r="G22" s="73" t="s">
        <v>39</v>
      </c>
      <c r="H22" s="96" t="s">
        <v>39</v>
      </c>
      <c r="I22" s="137"/>
      <c r="J22" s="73" t="s">
        <v>39</v>
      </c>
      <c r="K22" s="73" t="s">
        <v>39</v>
      </c>
      <c r="L22" s="98" t="s">
        <v>39</v>
      </c>
      <c r="M22" s="151"/>
      <c r="N22" s="57" t="s">
        <v>55</v>
      </c>
      <c r="O22" s="57" t="s">
        <v>55</v>
      </c>
      <c r="P22" s="69" t="s">
        <v>45</v>
      </c>
      <c r="Q22" s="69" t="s">
        <v>43</v>
      </c>
      <c r="R22" s="69" t="s">
        <v>45</v>
      </c>
      <c r="S22" s="69" t="s">
        <v>43</v>
      </c>
      <c r="T22" s="69" t="s">
        <v>47</v>
      </c>
      <c r="U22" s="69" t="s">
        <v>47</v>
      </c>
      <c r="V22" s="70" t="s">
        <v>43</v>
      </c>
      <c r="W22" s="62"/>
      <c r="X22" s="61"/>
      <c r="Y22" s="58" t="s">
        <v>32</v>
      </c>
      <c r="Z22" s="58" t="s">
        <v>42</v>
      </c>
    </row>
    <row r="23" spans="1:28" ht="14.25" customHeight="1" x14ac:dyDescent="0.2">
      <c r="A23" s="84" t="str">
        <f>Y36</f>
        <v/>
      </c>
      <c r="B23" s="89" t="s">
        <v>17</v>
      </c>
      <c r="C23" s="28"/>
      <c r="D23" s="90"/>
      <c r="E23" s="156" t="s">
        <v>89</v>
      </c>
      <c r="F23" s="156"/>
      <c r="G23" s="156"/>
      <c r="H23" s="156"/>
      <c r="I23" s="157" t="s">
        <v>89</v>
      </c>
      <c r="J23" s="156"/>
      <c r="K23" s="156"/>
      <c r="L23" s="158"/>
      <c r="M23" s="107"/>
      <c r="N23" s="59"/>
      <c r="O23" s="56"/>
      <c r="P23" s="60"/>
      <c r="Q23" s="60"/>
      <c r="R23" s="60"/>
      <c r="S23" s="60"/>
      <c r="T23" s="60"/>
      <c r="U23" s="60"/>
      <c r="V23" s="60"/>
      <c r="W23" s="60"/>
      <c r="X23" s="59"/>
      <c r="Y23" s="56" t="s">
        <v>19</v>
      </c>
      <c r="Z23" s="56" t="s">
        <v>10</v>
      </c>
    </row>
    <row r="24" spans="1:28" x14ac:dyDescent="0.2">
      <c r="A24" s="85" t="str">
        <f t="shared" ref="A24:A54" si="0">IF(A23="","",IF((A23+1)&lt;=$Y$38,A23+1,""))</f>
        <v/>
      </c>
      <c r="B24" s="91" t="s">
        <v>17</v>
      </c>
      <c r="C24" s="28"/>
      <c r="D24" s="92" t="str">
        <f t="shared" ref="D24:D51" si="1">IF($A24="","",IF(C23&gt;0.8,"Yes","No"))</f>
        <v/>
      </c>
      <c r="E24" s="87" t="str">
        <f>D24</f>
        <v/>
      </c>
      <c r="F24" s="81"/>
      <c r="G24" s="81"/>
      <c r="H24" s="97"/>
      <c r="I24" s="99" t="str">
        <f>IF(D24="","",IF($D24="Yes",IF($L$14="Yes",IF($L$15="Yes","Yes","No"),"No"),"No"))</f>
        <v/>
      </c>
      <c r="J24" s="81"/>
      <c r="K24" s="81"/>
      <c r="L24" s="100"/>
      <c r="M24" s="102" t="str">
        <f>IF(D24="","",IF(P24="Acute","Acute",IF(Q24="Acute","Acute",IF(R24="Acute","Acute",IF(S24="Acute","Acute",IF(T24="NonAcute","NonAcute",IF(U24="NonAcute","NonAcute",IF(V24="FTM","FTM","No"))))))))</f>
        <v/>
      </c>
      <c r="N24" s="59" t="str">
        <f>IF(B24="No",IF(D24="No","No","Yes"),"Yes")</f>
        <v>Yes</v>
      </c>
      <c r="O24" s="56"/>
      <c r="P24" s="60" t="str">
        <f t="shared" ref="P24:P54" si="2">IF(MAX(F24:H24)&gt;0.8,"Yes","No")</f>
        <v>No</v>
      </c>
      <c r="Q24" s="60" t="str">
        <f>IF(E24="Yes",IF(F24="","Acute",IF(G24="","Acute",IF(H24="","Acute","No"))),"No")</f>
        <v>No</v>
      </c>
      <c r="R24" s="60" t="str">
        <f>IF(I24="Yes",IF(MAX(J24:L24)&gt;0.8,"Acute","No"),"No")</f>
        <v>No</v>
      </c>
      <c r="S24" s="60" t="str">
        <f>IF(I24="Yes",IF(J24="","Acute",IF(K24="","Acute",IF(L24="","Acute","No"))),"No")</f>
        <v>No</v>
      </c>
      <c r="T24" s="60" t="str">
        <f>IF($C23="","No",IF(AVERAGE(C23:C24)&gt;0.8,IF(MAX(F24:H24)&lt;0.8,"Nonacute","No"),"No"))</f>
        <v>No</v>
      </c>
      <c r="U24" s="60" t="str">
        <f>IF($C23="","No",IF(AVERAGE(C23:C24)&gt;0.8,IF(MAX(J24:L24)&lt;0.8,"Nonacute","No"),"No"))</f>
        <v>No</v>
      </c>
      <c r="V24" s="60" t="str">
        <f>IF(B24="Yes",IF(C24="","FTM","No"),"No")</f>
        <v>No</v>
      </c>
      <c r="W24" s="60">
        <f>IF($M24="Acute",3,IF($M24="NonAcute",2,IF($M24="FTM",1,0)))</f>
        <v>0</v>
      </c>
      <c r="X24" s="59"/>
      <c r="Y24" s="56" t="s">
        <v>20</v>
      </c>
      <c r="Z24" s="56" t="s">
        <v>17</v>
      </c>
    </row>
    <row r="25" spans="1:28" x14ac:dyDescent="0.2">
      <c r="A25" s="85" t="str">
        <f t="shared" si="0"/>
        <v/>
      </c>
      <c r="B25" s="91" t="s">
        <v>17</v>
      </c>
      <c r="C25" s="28"/>
      <c r="D25" s="92" t="str">
        <f t="shared" si="1"/>
        <v/>
      </c>
      <c r="E25" s="87" t="str">
        <f t="shared" ref="E25:E54" si="3">D25</f>
        <v/>
      </c>
      <c r="F25" s="81"/>
      <c r="G25" s="81"/>
      <c r="H25" s="97"/>
      <c r="I25" s="99" t="str">
        <f t="shared" ref="I25:I54" si="4">IF(D25="","",IF($D25="Yes",IF($L$14="Yes",IF($L$15="Yes","Yes","No"),"No"),"No"))</f>
        <v/>
      </c>
      <c r="J25" s="81"/>
      <c r="K25" s="81"/>
      <c r="L25" s="100"/>
      <c r="M25" s="102" t="str">
        <f t="shared" ref="M25:M54" si="5">IF(D25="","",IF(P25="Acute","Acute",IF(Q25="Acute","Acute",IF(R25="Acute","Acute",IF(S25="Acute","Acute",IF(T25="NonAcute","NonAcute",IF(U25="NonAcute","NonAcute",IF(V25="FTM","FTM","No"))))))))</f>
        <v/>
      </c>
      <c r="N25" s="59" t="str">
        <f t="shared" ref="N25:N54" si="6">IF(B25="No",IF(D25="No","No","Yes"),"Yes")</f>
        <v>Yes</v>
      </c>
      <c r="O25" s="56"/>
      <c r="P25" s="60" t="str">
        <f t="shared" si="2"/>
        <v>No</v>
      </c>
      <c r="Q25" s="60" t="str">
        <f t="shared" ref="Q25:Q54" si="7">IF(E25="Yes",IF(F25="","Acute",IF(G25="","Acute",IF(H25="","Acute","No"))),"No")</f>
        <v>No</v>
      </c>
      <c r="R25" s="60" t="str">
        <f t="shared" ref="R25:R54" si="8">IF(I25="Yes",IF(MAX(J25:L25)&gt;0.8,"Acute","No"),"No")</f>
        <v>No</v>
      </c>
      <c r="S25" s="60" t="str">
        <f t="shared" ref="S25:S54" si="9">IF(I25="Yes",IF(J25="","Acute",IF(K25="","Acute",IF(L25="","Acute","No"))),"No")</f>
        <v>No</v>
      </c>
      <c r="T25" s="60" t="str">
        <f t="shared" ref="T25:T54" si="10">IF($C24="","No",IF(AVERAGE(C24:C25)&gt;0.8,IF(MAX(F25:H25)&lt;0.8,"Nonacute","No"),"No"))</f>
        <v>No</v>
      </c>
      <c r="U25" s="60" t="str">
        <f t="shared" ref="U25:U54" si="11">IF($C24="","No",IF(AVERAGE(C24:C25)&gt;0.8,IF(MAX(J25:L25)&lt;0.8,"Nonacute","No"),"No"))</f>
        <v>No</v>
      </c>
      <c r="V25" s="60" t="str">
        <f t="shared" ref="V25:V54" si="12">IF(B25="Yes",IF(C25="","FTM","No"),"No")</f>
        <v>No</v>
      </c>
      <c r="W25" s="60">
        <f t="shared" ref="W25:W54" si="13">IF($M25="Acute",3,IF($M25="NonAcute",2,IF($M25="FTM",1,0)))</f>
        <v>0</v>
      </c>
      <c r="X25" s="59"/>
      <c r="Y25" s="56" t="s">
        <v>21</v>
      </c>
      <c r="Z25" s="56"/>
    </row>
    <row r="26" spans="1:28" x14ac:dyDescent="0.2">
      <c r="A26" s="85" t="str">
        <f t="shared" si="0"/>
        <v/>
      </c>
      <c r="B26" s="91" t="s">
        <v>17</v>
      </c>
      <c r="C26" s="28"/>
      <c r="D26" s="92" t="str">
        <f t="shared" si="1"/>
        <v/>
      </c>
      <c r="E26" s="87" t="str">
        <f t="shared" si="3"/>
        <v/>
      </c>
      <c r="F26" s="81"/>
      <c r="G26" s="81"/>
      <c r="H26" s="97"/>
      <c r="I26" s="99" t="str">
        <f t="shared" si="4"/>
        <v/>
      </c>
      <c r="J26" s="81"/>
      <c r="K26" s="81"/>
      <c r="L26" s="100"/>
      <c r="M26" s="102" t="str">
        <f t="shared" si="5"/>
        <v/>
      </c>
      <c r="N26" s="59" t="str">
        <f t="shared" si="6"/>
        <v>Yes</v>
      </c>
      <c r="O26" s="56"/>
      <c r="P26" s="60" t="str">
        <f t="shared" si="2"/>
        <v>No</v>
      </c>
      <c r="Q26" s="60" t="str">
        <f t="shared" si="7"/>
        <v>No</v>
      </c>
      <c r="R26" s="60" t="str">
        <f t="shared" si="8"/>
        <v>No</v>
      </c>
      <c r="S26" s="60" t="str">
        <f t="shared" si="9"/>
        <v>No</v>
      </c>
      <c r="T26" s="60" t="str">
        <f t="shared" si="10"/>
        <v>No</v>
      </c>
      <c r="U26" s="60" t="str">
        <f t="shared" si="11"/>
        <v>No</v>
      </c>
      <c r="V26" s="60" t="str">
        <f t="shared" si="12"/>
        <v>No</v>
      </c>
      <c r="W26" s="60">
        <f t="shared" si="13"/>
        <v>0</v>
      </c>
      <c r="X26" s="59"/>
      <c r="Y26" s="56" t="s">
        <v>22</v>
      </c>
      <c r="Z26" s="56"/>
    </row>
    <row r="27" spans="1:28" x14ac:dyDescent="0.2">
      <c r="A27" s="85" t="str">
        <f t="shared" si="0"/>
        <v/>
      </c>
      <c r="B27" s="91" t="s">
        <v>17</v>
      </c>
      <c r="C27" s="28"/>
      <c r="D27" s="92" t="str">
        <f t="shared" si="1"/>
        <v/>
      </c>
      <c r="E27" s="87" t="str">
        <f t="shared" si="3"/>
        <v/>
      </c>
      <c r="F27" s="81"/>
      <c r="G27" s="81"/>
      <c r="H27" s="97"/>
      <c r="I27" s="99" t="str">
        <f t="shared" si="4"/>
        <v/>
      </c>
      <c r="J27" s="81"/>
      <c r="K27" s="81"/>
      <c r="L27" s="100"/>
      <c r="M27" s="102" t="str">
        <f t="shared" si="5"/>
        <v/>
      </c>
      <c r="N27" s="59" t="str">
        <f t="shared" si="6"/>
        <v>Yes</v>
      </c>
      <c r="O27" s="56"/>
      <c r="P27" s="60" t="str">
        <f t="shared" si="2"/>
        <v>No</v>
      </c>
      <c r="Q27" s="60" t="str">
        <f t="shared" si="7"/>
        <v>No</v>
      </c>
      <c r="R27" s="60" t="str">
        <f t="shared" si="8"/>
        <v>No</v>
      </c>
      <c r="S27" s="60" t="str">
        <f t="shared" si="9"/>
        <v>No</v>
      </c>
      <c r="T27" s="60" t="str">
        <f t="shared" si="10"/>
        <v>No</v>
      </c>
      <c r="U27" s="60" t="str">
        <f t="shared" si="11"/>
        <v>No</v>
      </c>
      <c r="V27" s="60" t="str">
        <f t="shared" si="12"/>
        <v>No</v>
      </c>
      <c r="W27" s="60">
        <f t="shared" si="13"/>
        <v>0</v>
      </c>
      <c r="X27" s="59"/>
      <c r="Y27" s="56" t="s">
        <v>23</v>
      </c>
      <c r="Z27" s="56"/>
    </row>
    <row r="28" spans="1:28" x14ac:dyDescent="0.2">
      <c r="A28" s="85" t="str">
        <f t="shared" si="0"/>
        <v/>
      </c>
      <c r="B28" s="91" t="s">
        <v>17</v>
      </c>
      <c r="C28" s="28"/>
      <c r="D28" s="92" t="str">
        <f t="shared" si="1"/>
        <v/>
      </c>
      <c r="E28" s="87" t="str">
        <f t="shared" si="3"/>
        <v/>
      </c>
      <c r="F28" s="81"/>
      <c r="G28" s="81"/>
      <c r="H28" s="97"/>
      <c r="I28" s="99" t="str">
        <f t="shared" si="4"/>
        <v/>
      </c>
      <c r="J28" s="81"/>
      <c r="K28" s="81"/>
      <c r="L28" s="100"/>
      <c r="M28" s="102" t="str">
        <f t="shared" si="5"/>
        <v/>
      </c>
      <c r="N28" s="59" t="str">
        <f t="shared" si="6"/>
        <v>Yes</v>
      </c>
      <c r="O28" s="56"/>
      <c r="P28" s="60" t="str">
        <f t="shared" si="2"/>
        <v>No</v>
      </c>
      <c r="Q28" s="60" t="str">
        <f t="shared" si="7"/>
        <v>No</v>
      </c>
      <c r="R28" s="60" t="str">
        <f t="shared" si="8"/>
        <v>No</v>
      </c>
      <c r="S28" s="60" t="str">
        <f t="shared" si="9"/>
        <v>No</v>
      </c>
      <c r="T28" s="60" t="str">
        <f t="shared" si="10"/>
        <v>No</v>
      </c>
      <c r="U28" s="60" t="str">
        <f t="shared" si="11"/>
        <v>No</v>
      </c>
      <c r="V28" s="60" t="str">
        <f t="shared" si="12"/>
        <v>No</v>
      </c>
      <c r="W28" s="60">
        <f t="shared" si="13"/>
        <v>0</v>
      </c>
      <c r="X28" s="59"/>
      <c r="Y28" s="56" t="s">
        <v>24</v>
      </c>
      <c r="Z28" s="56"/>
    </row>
    <row r="29" spans="1:28" x14ac:dyDescent="0.2">
      <c r="A29" s="85" t="str">
        <f t="shared" si="0"/>
        <v/>
      </c>
      <c r="B29" s="91" t="s">
        <v>17</v>
      </c>
      <c r="C29" s="28"/>
      <c r="D29" s="92" t="str">
        <f t="shared" si="1"/>
        <v/>
      </c>
      <c r="E29" s="87" t="str">
        <f t="shared" si="3"/>
        <v/>
      </c>
      <c r="F29" s="81"/>
      <c r="G29" s="81"/>
      <c r="H29" s="97"/>
      <c r="I29" s="99" t="str">
        <f t="shared" si="4"/>
        <v/>
      </c>
      <c r="J29" s="81"/>
      <c r="K29" s="81"/>
      <c r="L29" s="100"/>
      <c r="M29" s="102" t="str">
        <f t="shared" si="5"/>
        <v/>
      </c>
      <c r="N29" s="59" t="str">
        <f t="shared" si="6"/>
        <v>Yes</v>
      </c>
      <c r="O29" s="56"/>
      <c r="P29" s="60" t="str">
        <f t="shared" si="2"/>
        <v>No</v>
      </c>
      <c r="Q29" s="60" t="str">
        <f t="shared" si="7"/>
        <v>No</v>
      </c>
      <c r="R29" s="60" t="str">
        <f t="shared" si="8"/>
        <v>No</v>
      </c>
      <c r="S29" s="60" t="str">
        <f t="shared" si="9"/>
        <v>No</v>
      </c>
      <c r="T29" s="60" t="str">
        <f t="shared" si="10"/>
        <v>No</v>
      </c>
      <c r="U29" s="60" t="str">
        <f t="shared" si="11"/>
        <v>No</v>
      </c>
      <c r="V29" s="60" t="str">
        <f t="shared" si="12"/>
        <v>No</v>
      </c>
      <c r="W29" s="60">
        <f t="shared" si="13"/>
        <v>0</v>
      </c>
      <c r="X29" s="59"/>
      <c r="Y29" s="56" t="s">
        <v>25</v>
      </c>
      <c r="Z29" s="56"/>
    </row>
    <row r="30" spans="1:28" x14ac:dyDescent="0.2">
      <c r="A30" s="85" t="str">
        <f t="shared" si="0"/>
        <v/>
      </c>
      <c r="B30" s="91" t="s">
        <v>17</v>
      </c>
      <c r="C30" s="28"/>
      <c r="D30" s="92" t="str">
        <f t="shared" si="1"/>
        <v/>
      </c>
      <c r="E30" s="87" t="str">
        <f t="shared" si="3"/>
        <v/>
      </c>
      <c r="F30" s="81"/>
      <c r="G30" s="81"/>
      <c r="H30" s="97"/>
      <c r="I30" s="99" t="str">
        <f t="shared" si="4"/>
        <v/>
      </c>
      <c r="J30" s="81"/>
      <c r="K30" s="81"/>
      <c r="L30" s="100"/>
      <c r="M30" s="102" t="str">
        <f t="shared" si="5"/>
        <v/>
      </c>
      <c r="N30" s="59" t="str">
        <f t="shared" si="6"/>
        <v>Yes</v>
      </c>
      <c r="O30" s="56"/>
      <c r="P30" s="60" t="str">
        <f t="shared" si="2"/>
        <v>No</v>
      </c>
      <c r="Q30" s="60" t="str">
        <f t="shared" si="7"/>
        <v>No</v>
      </c>
      <c r="R30" s="60" t="str">
        <f t="shared" si="8"/>
        <v>No</v>
      </c>
      <c r="S30" s="60" t="str">
        <f t="shared" si="9"/>
        <v>No</v>
      </c>
      <c r="T30" s="60" t="str">
        <f t="shared" si="10"/>
        <v>No</v>
      </c>
      <c r="U30" s="60" t="str">
        <f t="shared" si="11"/>
        <v>No</v>
      </c>
      <c r="V30" s="60" t="str">
        <f t="shared" si="12"/>
        <v>No</v>
      </c>
      <c r="W30" s="60">
        <f t="shared" si="13"/>
        <v>0</v>
      </c>
      <c r="X30" s="59"/>
      <c r="Y30" s="56" t="s">
        <v>26</v>
      </c>
      <c r="Z30" s="56"/>
    </row>
    <row r="31" spans="1:28" x14ac:dyDescent="0.2">
      <c r="A31" s="85" t="str">
        <f t="shared" si="0"/>
        <v/>
      </c>
      <c r="B31" s="91" t="s">
        <v>17</v>
      </c>
      <c r="C31" s="28"/>
      <c r="D31" s="92" t="str">
        <f t="shared" si="1"/>
        <v/>
      </c>
      <c r="E31" s="87" t="str">
        <f t="shared" si="3"/>
        <v/>
      </c>
      <c r="F31" s="81"/>
      <c r="G31" s="81"/>
      <c r="H31" s="97"/>
      <c r="I31" s="99" t="str">
        <f t="shared" si="4"/>
        <v/>
      </c>
      <c r="J31" s="81"/>
      <c r="K31" s="81"/>
      <c r="L31" s="100"/>
      <c r="M31" s="102" t="str">
        <f t="shared" si="5"/>
        <v/>
      </c>
      <c r="N31" s="59" t="str">
        <f t="shared" si="6"/>
        <v>Yes</v>
      </c>
      <c r="O31" s="56"/>
      <c r="P31" s="60" t="str">
        <f t="shared" si="2"/>
        <v>No</v>
      </c>
      <c r="Q31" s="60" t="str">
        <f t="shared" si="7"/>
        <v>No</v>
      </c>
      <c r="R31" s="60" t="str">
        <f t="shared" si="8"/>
        <v>No</v>
      </c>
      <c r="S31" s="60" t="str">
        <f t="shared" si="9"/>
        <v>No</v>
      </c>
      <c r="T31" s="60" t="str">
        <f t="shared" si="10"/>
        <v>No</v>
      </c>
      <c r="U31" s="60" t="str">
        <f t="shared" si="11"/>
        <v>No</v>
      </c>
      <c r="V31" s="60" t="str">
        <f t="shared" si="12"/>
        <v>No</v>
      </c>
      <c r="W31" s="60">
        <f t="shared" si="13"/>
        <v>0</v>
      </c>
      <c r="X31" s="59"/>
      <c r="Y31" s="56" t="s">
        <v>27</v>
      </c>
      <c r="Z31" s="56"/>
    </row>
    <row r="32" spans="1:28" x14ac:dyDescent="0.2">
      <c r="A32" s="85" t="str">
        <f t="shared" si="0"/>
        <v/>
      </c>
      <c r="B32" s="91" t="s">
        <v>17</v>
      </c>
      <c r="C32" s="28"/>
      <c r="D32" s="92" t="str">
        <f t="shared" si="1"/>
        <v/>
      </c>
      <c r="E32" s="87" t="str">
        <f t="shared" si="3"/>
        <v/>
      </c>
      <c r="F32" s="81"/>
      <c r="G32" s="81"/>
      <c r="H32" s="97"/>
      <c r="I32" s="99" t="str">
        <f t="shared" si="4"/>
        <v/>
      </c>
      <c r="J32" s="81"/>
      <c r="K32" s="81"/>
      <c r="L32" s="100"/>
      <c r="M32" s="102" t="str">
        <f t="shared" si="5"/>
        <v/>
      </c>
      <c r="N32" s="59" t="str">
        <f t="shared" si="6"/>
        <v>Yes</v>
      </c>
      <c r="O32" s="56"/>
      <c r="P32" s="60" t="str">
        <f t="shared" si="2"/>
        <v>No</v>
      </c>
      <c r="Q32" s="60" t="str">
        <f t="shared" si="7"/>
        <v>No</v>
      </c>
      <c r="R32" s="60" t="str">
        <f t="shared" si="8"/>
        <v>No</v>
      </c>
      <c r="S32" s="60" t="str">
        <f t="shared" si="9"/>
        <v>No</v>
      </c>
      <c r="T32" s="60" t="str">
        <f t="shared" si="10"/>
        <v>No</v>
      </c>
      <c r="U32" s="60" t="str">
        <f t="shared" si="11"/>
        <v>No</v>
      </c>
      <c r="V32" s="60" t="str">
        <f t="shared" si="12"/>
        <v>No</v>
      </c>
      <c r="W32" s="60">
        <f t="shared" si="13"/>
        <v>0</v>
      </c>
      <c r="X32" s="59"/>
      <c r="Y32" s="56" t="s">
        <v>28</v>
      </c>
      <c r="Z32" s="56"/>
    </row>
    <row r="33" spans="1:26" x14ac:dyDescent="0.2">
      <c r="A33" s="85" t="str">
        <f t="shared" si="0"/>
        <v/>
      </c>
      <c r="B33" s="91" t="s">
        <v>17</v>
      </c>
      <c r="C33" s="28"/>
      <c r="D33" s="92" t="str">
        <f t="shared" si="1"/>
        <v/>
      </c>
      <c r="E33" s="87" t="str">
        <f t="shared" si="3"/>
        <v/>
      </c>
      <c r="F33" s="81"/>
      <c r="G33" s="81"/>
      <c r="H33" s="97"/>
      <c r="I33" s="99" t="str">
        <f t="shared" si="4"/>
        <v/>
      </c>
      <c r="J33" s="81"/>
      <c r="K33" s="81"/>
      <c r="L33" s="100"/>
      <c r="M33" s="102" t="str">
        <f t="shared" si="5"/>
        <v/>
      </c>
      <c r="N33" s="59" t="str">
        <f t="shared" si="6"/>
        <v>Yes</v>
      </c>
      <c r="O33" s="56"/>
      <c r="P33" s="60" t="str">
        <f t="shared" si="2"/>
        <v>No</v>
      </c>
      <c r="Q33" s="60" t="str">
        <f t="shared" si="7"/>
        <v>No</v>
      </c>
      <c r="R33" s="60" t="str">
        <f t="shared" si="8"/>
        <v>No</v>
      </c>
      <c r="S33" s="60" t="str">
        <f t="shared" si="9"/>
        <v>No</v>
      </c>
      <c r="T33" s="60" t="str">
        <f t="shared" si="10"/>
        <v>No</v>
      </c>
      <c r="U33" s="60" t="str">
        <f t="shared" si="11"/>
        <v>No</v>
      </c>
      <c r="V33" s="60" t="str">
        <f t="shared" si="12"/>
        <v>No</v>
      </c>
      <c r="W33" s="60">
        <f t="shared" si="13"/>
        <v>0</v>
      </c>
      <c r="X33" s="59"/>
      <c r="Y33" s="56" t="s">
        <v>29</v>
      </c>
      <c r="Z33" s="56"/>
    </row>
    <row r="34" spans="1:26" x14ac:dyDescent="0.2">
      <c r="A34" s="85" t="str">
        <f t="shared" si="0"/>
        <v/>
      </c>
      <c r="B34" s="91" t="s">
        <v>17</v>
      </c>
      <c r="C34" s="28"/>
      <c r="D34" s="92" t="str">
        <f t="shared" si="1"/>
        <v/>
      </c>
      <c r="E34" s="87" t="str">
        <f t="shared" si="3"/>
        <v/>
      </c>
      <c r="F34" s="81"/>
      <c r="G34" s="81"/>
      <c r="H34" s="97"/>
      <c r="I34" s="99" t="str">
        <f t="shared" si="4"/>
        <v/>
      </c>
      <c r="J34" s="81"/>
      <c r="K34" s="81"/>
      <c r="L34" s="100"/>
      <c r="M34" s="102" t="str">
        <f t="shared" si="5"/>
        <v/>
      </c>
      <c r="N34" s="59" t="str">
        <f t="shared" si="6"/>
        <v>Yes</v>
      </c>
      <c r="O34" s="56"/>
      <c r="P34" s="60" t="str">
        <f t="shared" si="2"/>
        <v>No</v>
      </c>
      <c r="Q34" s="60" t="str">
        <f t="shared" si="7"/>
        <v>No</v>
      </c>
      <c r="R34" s="60" t="str">
        <f t="shared" si="8"/>
        <v>No</v>
      </c>
      <c r="S34" s="60" t="str">
        <f t="shared" si="9"/>
        <v>No</v>
      </c>
      <c r="T34" s="60" t="str">
        <f t="shared" si="10"/>
        <v>No</v>
      </c>
      <c r="U34" s="60" t="str">
        <f t="shared" si="11"/>
        <v>No</v>
      </c>
      <c r="V34" s="60" t="str">
        <f t="shared" si="12"/>
        <v>No</v>
      </c>
      <c r="W34" s="60">
        <f t="shared" si="13"/>
        <v>0</v>
      </c>
      <c r="X34" s="59"/>
      <c r="Y34" s="56" t="s">
        <v>30</v>
      </c>
      <c r="Z34" s="56"/>
    </row>
    <row r="35" spans="1:26" x14ac:dyDescent="0.2">
      <c r="A35" s="85" t="str">
        <f t="shared" si="0"/>
        <v/>
      </c>
      <c r="B35" s="91" t="s">
        <v>17</v>
      </c>
      <c r="C35" s="28"/>
      <c r="D35" s="92" t="str">
        <f t="shared" si="1"/>
        <v/>
      </c>
      <c r="E35" s="87" t="str">
        <f t="shared" si="3"/>
        <v/>
      </c>
      <c r="F35" s="81"/>
      <c r="G35" s="81"/>
      <c r="H35" s="97"/>
      <c r="I35" s="99" t="str">
        <f t="shared" si="4"/>
        <v/>
      </c>
      <c r="J35" s="81"/>
      <c r="K35" s="81"/>
      <c r="L35" s="100"/>
      <c r="M35" s="102" t="str">
        <f t="shared" si="5"/>
        <v/>
      </c>
      <c r="N35" s="59" t="str">
        <f t="shared" si="6"/>
        <v>Yes</v>
      </c>
      <c r="O35" s="56"/>
      <c r="P35" s="60" t="str">
        <f t="shared" si="2"/>
        <v>No</v>
      </c>
      <c r="Q35" s="60" t="str">
        <f t="shared" si="7"/>
        <v>No</v>
      </c>
      <c r="R35" s="60" t="str">
        <f t="shared" si="8"/>
        <v>No</v>
      </c>
      <c r="S35" s="60" t="str">
        <f t="shared" si="9"/>
        <v>No</v>
      </c>
      <c r="T35" s="60" t="str">
        <f t="shared" si="10"/>
        <v>No</v>
      </c>
      <c r="U35" s="60" t="str">
        <f t="shared" si="11"/>
        <v>No</v>
      </c>
      <c r="V35" s="60" t="str">
        <f t="shared" si="12"/>
        <v>No</v>
      </c>
      <c r="W35" s="60">
        <f t="shared" si="13"/>
        <v>0</v>
      </c>
      <c r="X35" s="59"/>
      <c r="Y35" s="56"/>
      <c r="Z35" s="56"/>
    </row>
    <row r="36" spans="1:26" x14ac:dyDescent="0.2">
      <c r="A36" s="85" t="str">
        <f t="shared" si="0"/>
        <v/>
      </c>
      <c r="B36" s="91" t="s">
        <v>17</v>
      </c>
      <c r="C36" s="28"/>
      <c r="D36" s="92" t="str">
        <f t="shared" si="1"/>
        <v/>
      </c>
      <c r="E36" s="87" t="str">
        <f t="shared" si="3"/>
        <v/>
      </c>
      <c r="F36" s="81"/>
      <c r="G36" s="81"/>
      <c r="H36" s="97"/>
      <c r="I36" s="99" t="str">
        <f t="shared" si="4"/>
        <v/>
      </c>
      <c r="J36" s="81"/>
      <c r="K36" s="81"/>
      <c r="L36" s="100"/>
      <c r="M36" s="102" t="str">
        <f t="shared" si="5"/>
        <v/>
      </c>
      <c r="N36" s="59" t="str">
        <f t="shared" si="6"/>
        <v>Yes</v>
      </c>
      <c r="O36" s="56"/>
      <c r="P36" s="60" t="str">
        <f t="shared" si="2"/>
        <v>No</v>
      </c>
      <c r="Q36" s="60" t="str">
        <f t="shared" si="7"/>
        <v>No</v>
      </c>
      <c r="R36" s="60" t="str">
        <f t="shared" si="8"/>
        <v>No</v>
      </c>
      <c r="S36" s="60" t="str">
        <f t="shared" si="9"/>
        <v>No</v>
      </c>
      <c r="T36" s="60" t="str">
        <f t="shared" si="10"/>
        <v>No</v>
      </c>
      <c r="U36" s="60" t="str">
        <f t="shared" si="11"/>
        <v>No</v>
      </c>
      <c r="V36" s="60" t="str">
        <f t="shared" si="12"/>
        <v>No</v>
      </c>
      <c r="W36" s="60">
        <f t="shared" si="13"/>
        <v>0</v>
      </c>
      <c r="X36" s="59" t="s">
        <v>59</v>
      </c>
      <c r="Y36" s="67" t="str">
        <f>IF(B14="","",IF(B15="","",Y37-1))</f>
        <v/>
      </c>
      <c r="Z36" s="56"/>
    </row>
    <row r="37" spans="1:26" ht="15" x14ac:dyDescent="0.2">
      <c r="A37" s="85" t="str">
        <f t="shared" si="0"/>
        <v/>
      </c>
      <c r="B37" s="91" t="s">
        <v>17</v>
      </c>
      <c r="C37" s="28"/>
      <c r="D37" s="92" t="str">
        <f t="shared" si="1"/>
        <v/>
      </c>
      <c r="E37" s="87" t="str">
        <f t="shared" si="3"/>
        <v/>
      </c>
      <c r="F37" s="81"/>
      <c r="G37" s="81"/>
      <c r="H37" s="97"/>
      <c r="I37" s="99" t="str">
        <f t="shared" si="4"/>
        <v/>
      </c>
      <c r="J37" s="81"/>
      <c r="K37" s="81"/>
      <c r="L37" s="100"/>
      <c r="M37" s="102" t="str">
        <f t="shared" si="5"/>
        <v/>
      </c>
      <c r="N37" s="59" t="str">
        <f t="shared" si="6"/>
        <v>Yes</v>
      </c>
      <c r="O37" s="56"/>
      <c r="P37" s="60" t="str">
        <f t="shared" si="2"/>
        <v>No</v>
      </c>
      <c r="Q37" s="60" t="str">
        <f t="shared" si="7"/>
        <v>No</v>
      </c>
      <c r="R37" s="60" t="str">
        <f t="shared" si="8"/>
        <v>No</v>
      </c>
      <c r="S37" s="60" t="str">
        <f t="shared" si="9"/>
        <v>No</v>
      </c>
      <c r="T37" s="60" t="str">
        <f t="shared" si="10"/>
        <v>No</v>
      </c>
      <c r="U37" s="60" t="str">
        <f t="shared" si="11"/>
        <v>No</v>
      </c>
      <c r="V37" s="60" t="str">
        <f t="shared" si="12"/>
        <v>No</v>
      </c>
      <c r="W37" s="60">
        <f t="shared" si="13"/>
        <v>0</v>
      </c>
      <c r="X37" s="59" t="s">
        <v>58</v>
      </c>
      <c r="Y37" s="71" t="str">
        <f>CONCATENATE($B$15," 1, ",$B$14)</f>
        <v xml:space="preserve"> 1, </v>
      </c>
      <c r="Z37" s="56"/>
    </row>
    <row r="38" spans="1:26" ht="15" x14ac:dyDescent="0.2">
      <c r="A38" s="85" t="str">
        <f t="shared" si="0"/>
        <v/>
      </c>
      <c r="B38" s="91" t="s">
        <v>17</v>
      </c>
      <c r="C38" s="28"/>
      <c r="D38" s="92" t="str">
        <f t="shared" si="1"/>
        <v/>
      </c>
      <c r="E38" s="87" t="str">
        <f t="shared" si="3"/>
        <v/>
      </c>
      <c r="F38" s="81"/>
      <c r="G38" s="81"/>
      <c r="H38" s="97"/>
      <c r="I38" s="99" t="str">
        <f t="shared" si="4"/>
        <v/>
      </c>
      <c r="J38" s="81"/>
      <c r="K38" s="81"/>
      <c r="L38" s="100"/>
      <c r="M38" s="102" t="str">
        <f t="shared" si="5"/>
        <v/>
      </c>
      <c r="N38" s="59" t="str">
        <f t="shared" si="6"/>
        <v>Yes</v>
      </c>
      <c r="O38" s="56"/>
      <c r="P38" s="60" t="str">
        <f t="shared" si="2"/>
        <v>No</v>
      </c>
      <c r="Q38" s="60" t="str">
        <f t="shared" si="7"/>
        <v>No</v>
      </c>
      <c r="R38" s="60" t="str">
        <f t="shared" si="8"/>
        <v>No</v>
      </c>
      <c r="S38" s="60" t="str">
        <f t="shared" si="9"/>
        <v>No</v>
      </c>
      <c r="T38" s="60" t="str">
        <f t="shared" si="10"/>
        <v>No</v>
      </c>
      <c r="U38" s="60" t="str">
        <f t="shared" si="11"/>
        <v>No</v>
      </c>
      <c r="V38" s="60" t="str">
        <f t="shared" si="12"/>
        <v>No</v>
      </c>
      <c r="W38" s="60">
        <f t="shared" si="13"/>
        <v>0</v>
      </c>
      <c r="X38" s="59" t="s">
        <v>60</v>
      </c>
      <c r="Y38" s="71" t="str">
        <f>IF(B15="","",EOMONTH(Y37,0))</f>
        <v/>
      </c>
      <c r="Z38" s="56"/>
    </row>
    <row r="39" spans="1:26" ht="15" thickBot="1" x14ac:dyDescent="0.25">
      <c r="A39" s="85" t="str">
        <f t="shared" si="0"/>
        <v/>
      </c>
      <c r="B39" s="91" t="s">
        <v>17</v>
      </c>
      <c r="C39" s="28"/>
      <c r="D39" s="92" t="str">
        <f t="shared" si="1"/>
        <v/>
      </c>
      <c r="E39" s="87" t="str">
        <f t="shared" si="3"/>
        <v/>
      </c>
      <c r="F39" s="81"/>
      <c r="G39" s="81"/>
      <c r="H39" s="97"/>
      <c r="I39" s="99" t="str">
        <f t="shared" si="4"/>
        <v/>
      </c>
      <c r="J39" s="81"/>
      <c r="K39" s="81"/>
      <c r="L39" s="100"/>
      <c r="M39" s="102" t="str">
        <f t="shared" si="5"/>
        <v/>
      </c>
      <c r="N39" s="59" t="str">
        <f t="shared" si="6"/>
        <v>Yes</v>
      </c>
      <c r="O39" s="56"/>
      <c r="P39" s="60" t="str">
        <f t="shared" si="2"/>
        <v>No</v>
      </c>
      <c r="Q39" s="60" t="str">
        <f t="shared" si="7"/>
        <v>No</v>
      </c>
      <c r="R39" s="60" t="str">
        <f t="shared" si="8"/>
        <v>No</v>
      </c>
      <c r="S39" s="60" t="str">
        <f t="shared" si="9"/>
        <v>No</v>
      </c>
      <c r="T39" s="60" t="str">
        <f t="shared" si="10"/>
        <v>No</v>
      </c>
      <c r="U39" s="60" t="str">
        <f t="shared" si="11"/>
        <v>No</v>
      </c>
      <c r="V39" s="60" t="str">
        <f t="shared" si="12"/>
        <v>No</v>
      </c>
      <c r="W39" s="60">
        <f t="shared" si="13"/>
        <v>0</v>
      </c>
      <c r="X39" s="61" t="s">
        <v>33</v>
      </c>
      <c r="Y39" s="68" t="str">
        <f>IF(Y38="","",Y38+10)</f>
        <v/>
      </c>
      <c r="Z39" s="63"/>
    </row>
    <row r="40" spans="1:26" x14ac:dyDescent="0.2">
      <c r="A40" s="85" t="str">
        <f t="shared" si="0"/>
        <v/>
      </c>
      <c r="B40" s="91" t="s">
        <v>17</v>
      </c>
      <c r="C40" s="28"/>
      <c r="D40" s="92" t="str">
        <f t="shared" si="1"/>
        <v/>
      </c>
      <c r="E40" s="87" t="str">
        <f t="shared" si="3"/>
        <v/>
      </c>
      <c r="F40" s="81"/>
      <c r="G40" s="81"/>
      <c r="H40" s="97"/>
      <c r="I40" s="99" t="str">
        <f t="shared" si="4"/>
        <v/>
      </c>
      <c r="J40" s="81"/>
      <c r="K40" s="81"/>
      <c r="L40" s="100"/>
      <c r="M40" s="102" t="str">
        <f t="shared" si="5"/>
        <v/>
      </c>
      <c r="N40" s="59" t="str">
        <f t="shared" si="6"/>
        <v>Yes</v>
      </c>
      <c r="O40" s="56"/>
      <c r="P40" s="60" t="str">
        <f t="shared" si="2"/>
        <v>No</v>
      </c>
      <c r="Q40" s="60" t="str">
        <f t="shared" si="7"/>
        <v>No</v>
      </c>
      <c r="R40" s="60" t="str">
        <f t="shared" si="8"/>
        <v>No</v>
      </c>
      <c r="S40" s="60" t="str">
        <f t="shared" si="9"/>
        <v>No</v>
      </c>
      <c r="T40" s="60" t="str">
        <f t="shared" si="10"/>
        <v>No</v>
      </c>
      <c r="U40" s="60" t="str">
        <f t="shared" si="11"/>
        <v>No</v>
      </c>
      <c r="V40" s="60" t="str">
        <f t="shared" si="12"/>
        <v>No</v>
      </c>
      <c r="W40" s="56">
        <f t="shared" si="13"/>
        <v>0</v>
      </c>
      <c r="X40" s="60"/>
    </row>
    <row r="41" spans="1:26" x14ac:dyDescent="0.2">
      <c r="A41" s="85" t="str">
        <f t="shared" si="0"/>
        <v/>
      </c>
      <c r="B41" s="91" t="s">
        <v>17</v>
      </c>
      <c r="C41" s="28"/>
      <c r="D41" s="92" t="str">
        <f t="shared" si="1"/>
        <v/>
      </c>
      <c r="E41" s="87" t="str">
        <f t="shared" si="3"/>
        <v/>
      </c>
      <c r="F41" s="81"/>
      <c r="G41" s="81"/>
      <c r="H41" s="97"/>
      <c r="I41" s="99" t="str">
        <f t="shared" si="4"/>
        <v/>
      </c>
      <c r="J41" s="81"/>
      <c r="K41" s="81"/>
      <c r="L41" s="100"/>
      <c r="M41" s="102" t="str">
        <f t="shared" si="5"/>
        <v/>
      </c>
      <c r="N41" s="59" t="str">
        <f t="shared" si="6"/>
        <v>Yes</v>
      </c>
      <c r="O41" s="56"/>
      <c r="P41" s="60" t="str">
        <f t="shared" si="2"/>
        <v>No</v>
      </c>
      <c r="Q41" s="60" t="str">
        <f t="shared" si="7"/>
        <v>No</v>
      </c>
      <c r="R41" s="60" t="str">
        <f t="shared" si="8"/>
        <v>No</v>
      </c>
      <c r="S41" s="60" t="str">
        <f t="shared" si="9"/>
        <v>No</v>
      </c>
      <c r="T41" s="60" t="str">
        <f t="shared" si="10"/>
        <v>No</v>
      </c>
      <c r="U41" s="60" t="str">
        <f t="shared" si="11"/>
        <v>No</v>
      </c>
      <c r="V41" s="60" t="str">
        <f t="shared" si="12"/>
        <v>No</v>
      </c>
      <c r="W41" s="56">
        <f t="shared" si="13"/>
        <v>0</v>
      </c>
      <c r="X41" s="60"/>
    </row>
    <row r="42" spans="1:26" x14ac:dyDescent="0.2">
      <c r="A42" s="85" t="str">
        <f t="shared" si="0"/>
        <v/>
      </c>
      <c r="B42" s="91" t="s">
        <v>17</v>
      </c>
      <c r="C42" s="28"/>
      <c r="D42" s="92" t="str">
        <f t="shared" si="1"/>
        <v/>
      </c>
      <c r="E42" s="87" t="str">
        <f t="shared" si="3"/>
        <v/>
      </c>
      <c r="F42" s="81"/>
      <c r="G42" s="81"/>
      <c r="H42" s="97"/>
      <c r="I42" s="99" t="str">
        <f t="shared" si="4"/>
        <v/>
      </c>
      <c r="J42" s="81"/>
      <c r="K42" s="81"/>
      <c r="L42" s="100"/>
      <c r="M42" s="102" t="str">
        <f t="shared" si="5"/>
        <v/>
      </c>
      <c r="N42" s="59" t="str">
        <f t="shared" si="6"/>
        <v>Yes</v>
      </c>
      <c r="O42" s="56"/>
      <c r="P42" s="60" t="str">
        <f t="shared" si="2"/>
        <v>No</v>
      </c>
      <c r="Q42" s="60" t="str">
        <f t="shared" si="7"/>
        <v>No</v>
      </c>
      <c r="R42" s="60" t="str">
        <f t="shared" si="8"/>
        <v>No</v>
      </c>
      <c r="S42" s="60" t="str">
        <f t="shared" si="9"/>
        <v>No</v>
      </c>
      <c r="T42" s="60" t="str">
        <f t="shared" si="10"/>
        <v>No</v>
      </c>
      <c r="U42" s="60" t="str">
        <f t="shared" si="11"/>
        <v>No</v>
      </c>
      <c r="V42" s="60" t="str">
        <f t="shared" si="12"/>
        <v>No</v>
      </c>
      <c r="W42" s="56">
        <f t="shared" si="13"/>
        <v>0</v>
      </c>
      <c r="X42" s="60"/>
    </row>
    <row r="43" spans="1:26" x14ac:dyDescent="0.2">
      <c r="A43" s="85" t="str">
        <f t="shared" si="0"/>
        <v/>
      </c>
      <c r="B43" s="91" t="s">
        <v>17</v>
      </c>
      <c r="C43" s="28"/>
      <c r="D43" s="92" t="str">
        <f t="shared" si="1"/>
        <v/>
      </c>
      <c r="E43" s="87" t="str">
        <f t="shared" si="3"/>
        <v/>
      </c>
      <c r="F43" s="81"/>
      <c r="G43" s="81"/>
      <c r="H43" s="97"/>
      <c r="I43" s="99" t="str">
        <f t="shared" si="4"/>
        <v/>
      </c>
      <c r="J43" s="81"/>
      <c r="K43" s="81"/>
      <c r="L43" s="100"/>
      <c r="M43" s="102" t="str">
        <f t="shared" si="5"/>
        <v/>
      </c>
      <c r="N43" s="59" t="str">
        <f t="shared" si="6"/>
        <v>Yes</v>
      </c>
      <c r="O43" s="56"/>
      <c r="P43" s="60" t="str">
        <f t="shared" si="2"/>
        <v>No</v>
      </c>
      <c r="Q43" s="60" t="str">
        <f t="shared" si="7"/>
        <v>No</v>
      </c>
      <c r="R43" s="60" t="str">
        <f t="shared" si="8"/>
        <v>No</v>
      </c>
      <c r="S43" s="60" t="str">
        <f t="shared" si="9"/>
        <v>No</v>
      </c>
      <c r="T43" s="60" t="str">
        <f t="shared" si="10"/>
        <v>No</v>
      </c>
      <c r="U43" s="60" t="str">
        <f t="shared" si="11"/>
        <v>No</v>
      </c>
      <c r="V43" s="60" t="str">
        <f t="shared" si="12"/>
        <v>No</v>
      </c>
      <c r="W43" s="56">
        <f t="shared" si="13"/>
        <v>0</v>
      </c>
      <c r="X43" s="60"/>
    </row>
    <row r="44" spans="1:26" x14ac:dyDescent="0.2">
      <c r="A44" s="85" t="str">
        <f t="shared" si="0"/>
        <v/>
      </c>
      <c r="B44" s="91" t="s">
        <v>17</v>
      </c>
      <c r="C44" s="28"/>
      <c r="D44" s="92" t="str">
        <f t="shared" si="1"/>
        <v/>
      </c>
      <c r="E44" s="87" t="str">
        <f t="shared" si="3"/>
        <v/>
      </c>
      <c r="F44" s="81"/>
      <c r="G44" s="81"/>
      <c r="H44" s="97"/>
      <c r="I44" s="99" t="str">
        <f t="shared" si="4"/>
        <v/>
      </c>
      <c r="J44" s="81"/>
      <c r="K44" s="81"/>
      <c r="L44" s="100"/>
      <c r="M44" s="102" t="str">
        <f t="shared" si="5"/>
        <v/>
      </c>
      <c r="N44" s="59" t="str">
        <f t="shared" si="6"/>
        <v>Yes</v>
      </c>
      <c r="O44" s="56"/>
      <c r="P44" s="60" t="str">
        <f t="shared" si="2"/>
        <v>No</v>
      </c>
      <c r="Q44" s="60" t="str">
        <f t="shared" si="7"/>
        <v>No</v>
      </c>
      <c r="R44" s="60" t="str">
        <f t="shared" si="8"/>
        <v>No</v>
      </c>
      <c r="S44" s="60" t="str">
        <f t="shared" si="9"/>
        <v>No</v>
      </c>
      <c r="T44" s="60" t="str">
        <f t="shared" si="10"/>
        <v>No</v>
      </c>
      <c r="U44" s="60" t="str">
        <f t="shared" si="11"/>
        <v>No</v>
      </c>
      <c r="V44" s="60" t="str">
        <f t="shared" si="12"/>
        <v>No</v>
      </c>
      <c r="W44" s="56">
        <f t="shared" si="13"/>
        <v>0</v>
      </c>
      <c r="X44" s="60"/>
    </row>
    <row r="45" spans="1:26" x14ac:dyDescent="0.2">
      <c r="A45" s="85" t="str">
        <f t="shared" si="0"/>
        <v/>
      </c>
      <c r="B45" s="91" t="s">
        <v>17</v>
      </c>
      <c r="C45" s="28"/>
      <c r="D45" s="92" t="str">
        <f t="shared" si="1"/>
        <v/>
      </c>
      <c r="E45" s="87" t="str">
        <f t="shared" si="3"/>
        <v/>
      </c>
      <c r="F45" s="81"/>
      <c r="G45" s="81"/>
      <c r="H45" s="97"/>
      <c r="I45" s="99" t="str">
        <f t="shared" si="4"/>
        <v/>
      </c>
      <c r="J45" s="81"/>
      <c r="K45" s="81"/>
      <c r="L45" s="100"/>
      <c r="M45" s="102" t="str">
        <f t="shared" si="5"/>
        <v/>
      </c>
      <c r="N45" s="59" t="str">
        <f t="shared" si="6"/>
        <v>Yes</v>
      </c>
      <c r="O45" s="56"/>
      <c r="P45" s="60" t="str">
        <f t="shared" si="2"/>
        <v>No</v>
      </c>
      <c r="Q45" s="60" t="str">
        <f t="shared" si="7"/>
        <v>No</v>
      </c>
      <c r="R45" s="60" t="str">
        <f t="shared" si="8"/>
        <v>No</v>
      </c>
      <c r="S45" s="60" t="str">
        <f t="shared" si="9"/>
        <v>No</v>
      </c>
      <c r="T45" s="60" t="str">
        <f t="shared" si="10"/>
        <v>No</v>
      </c>
      <c r="U45" s="60" t="str">
        <f t="shared" si="11"/>
        <v>No</v>
      </c>
      <c r="V45" s="60" t="str">
        <f t="shared" si="12"/>
        <v>No</v>
      </c>
      <c r="W45" s="56">
        <f t="shared" si="13"/>
        <v>0</v>
      </c>
      <c r="X45" s="60"/>
    </row>
    <row r="46" spans="1:26" x14ac:dyDescent="0.2">
      <c r="A46" s="85" t="str">
        <f t="shared" si="0"/>
        <v/>
      </c>
      <c r="B46" s="91" t="s">
        <v>17</v>
      </c>
      <c r="C46" s="28"/>
      <c r="D46" s="92" t="str">
        <f t="shared" si="1"/>
        <v/>
      </c>
      <c r="E46" s="87" t="str">
        <f t="shared" si="3"/>
        <v/>
      </c>
      <c r="F46" s="81"/>
      <c r="G46" s="81"/>
      <c r="H46" s="97"/>
      <c r="I46" s="99" t="str">
        <f t="shared" si="4"/>
        <v/>
      </c>
      <c r="J46" s="81"/>
      <c r="K46" s="81"/>
      <c r="L46" s="100"/>
      <c r="M46" s="102" t="str">
        <f t="shared" si="5"/>
        <v/>
      </c>
      <c r="N46" s="59" t="str">
        <f t="shared" si="6"/>
        <v>Yes</v>
      </c>
      <c r="O46" s="56"/>
      <c r="P46" s="60" t="str">
        <f t="shared" si="2"/>
        <v>No</v>
      </c>
      <c r="Q46" s="60" t="str">
        <f t="shared" si="7"/>
        <v>No</v>
      </c>
      <c r="R46" s="60" t="str">
        <f t="shared" si="8"/>
        <v>No</v>
      </c>
      <c r="S46" s="60" t="str">
        <f t="shared" si="9"/>
        <v>No</v>
      </c>
      <c r="T46" s="60" t="str">
        <f t="shared" si="10"/>
        <v>No</v>
      </c>
      <c r="U46" s="60" t="str">
        <f t="shared" si="11"/>
        <v>No</v>
      </c>
      <c r="V46" s="60" t="str">
        <f t="shared" si="12"/>
        <v>No</v>
      </c>
      <c r="W46" s="56">
        <f t="shared" si="13"/>
        <v>0</v>
      </c>
      <c r="X46" s="60"/>
    </row>
    <row r="47" spans="1:26" x14ac:dyDescent="0.2">
      <c r="A47" s="85" t="str">
        <f t="shared" si="0"/>
        <v/>
      </c>
      <c r="B47" s="91" t="s">
        <v>17</v>
      </c>
      <c r="C47" s="28"/>
      <c r="D47" s="92" t="str">
        <f t="shared" si="1"/>
        <v/>
      </c>
      <c r="E47" s="87" t="str">
        <f t="shared" si="3"/>
        <v/>
      </c>
      <c r="F47" s="81"/>
      <c r="G47" s="81"/>
      <c r="H47" s="97"/>
      <c r="I47" s="99" t="str">
        <f t="shared" si="4"/>
        <v/>
      </c>
      <c r="J47" s="81"/>
      <c r="K47" s="81"/>
      <c r="L47" s="100"/>
      <c r="M47" s="102" t="str">
        <f t="shared" si="5"/>
        <v/>
      </c>
      <c r="N47" s="59" t="str">
        <f t="shared" si="6"/>
        <v>Yes</v>
      </c>
      <c r="O47" s="56"/>
      <c r="P47" s="60" t="str">
        <f t="shared" si="2"/>
        <v>No</v>
      </c>
      <c r="Q47" s="60" t="str">
        <f t="shared" si="7"/>
        <v>No</v>
      </c>
      <c r="R47" s="60" t="str">
        <f t="shared" si="8"/>
        <v>No</v>
      </c>
      <c r="S47" s="60" t="str">
        <f t="shared" si="9"/>
        <v>No</v>
      </c>
      <c r="T47" s="60" t="str">
        <f t="shared" si="10"/>
        <v>No</v>
      </c>
      <c r="U47" s="60" t="str">
        <f t="shared" si="11"/>
        <v>No</v>
      </c>
      <c r="V47" s="60" t="str">
        <f t="shared" si="12"/>
        <v>No</v>
      </c>
      <c r="W47" s="56">
        <f t="shared" si="13"/>
        <v>0</v>
      </c>
      <c r="X47" s="60"/>
    </row>
    <row r="48" spans="1:26" x14ac:dyDescent="0.2">
      <c r="A48" s="85" t="str">
        <f t="shared" si="0"/>
        <v/>
      </c>
      <c r="B48" s="91" t="s">
        <v>17</v>
      </c>
      <c r="C48" s="28"/>
      <c r="D48" s="92" t="str">
        <f t="shared" si="1"/>
        <v/>
      </c>
      <c r="E48" s="87" t="str">
        <f t="shared" si="3"/>
        <v/>
      </c>
      <c r="F48" s="81"/>
      <c r="G48" s="81"/>
      <c r="H48" s="97"/>
      <c r="I48" s="99" t="str">
        <f t="shared" si="4"/>
        <v/>
      </c>
      <c r="J48" s="81"/>
      <c r="K48" s="81"/>
      <c r="L48" s="100"/>
      <c r="M48" s="102" t="str">
        <f t="shared" si="5"/>
        <v/>
      </c>
      <c r="N48" s="59" t="str">
        <f t="shared" si="6"/>
        <v>Yes</v>
      </c>
      <c r="O48" s="56"/>
      <c r="P48" s="60" t="str">
        <f t="shared" si="2"/>
        <v>No</v>
      </c>
      <c r="Q48" s="60" t="str">
        <f t="shared" si="7"/>
        <v>No</v>
      </c>
      <c r="R48" s="60" t="str">
        <f t="shared" si="8"/>
        <v>No</v>
      </c>
      <c r="S48" s="60" t="str">
        <f t="shared" si="9"/>
        <v>No</v>
      </c>
      <c r="T48" s="60" t="str">
        <f t="shared" si="10"/>
        <v>No</v>
      </c>
      <c r="U48" s="60" t="str">
        <f t="shared" si="11"/>
        <v>No</v>
      </c>
      <c r="V48" s="60" t="str">
        <f t="shared" si="12"/>
        <v>No</v>
      </c>
      <c r="W48" s="56">
        <f t="shared" si="13"/>
        <v>0</v>
      </c>
      <c r="X48" s="60"/>
    </row>
    <row r="49" spans="1:24" x14ac:dyDescent="0.2">
      <c r="A49" s="85" t="str">
        <f t="shared" si="0"/>
        <v/>
      </c>
      <c r="B49" s="91" t="s">
        <v>17</v>
      </c>
      <c r="C49" s="28"/>
      <c r="D49" s="92" t="str">
        <f t="shared" si="1"/>
        <v/>
      </c>
      <c r="E49" s="87" t="str">
        <f t="shared" si="3"/>
        <v/>
      </c>
      <c r="F49" s="81"/>
      <c r="G49" s="81"/>
      <c r="H49" s="97"/>
      <c r="I49" s="99" t="str">
        <f t="shared" si="4"/>
        <v/>
      </c>
      <c r="J49" s="81"/>
      <c r="K49" s="81"/>
      <c r="L49" s="100"/>
      <c r="M49" s="102" t="str">
        <f t="shared" si="5"/>
        <v/>
      </c>
      <c r="N49" s="59" t="str">
        <f t="shared" si="6"/>
        <v>Yes</v>
      </c>
      <c r="O49" s="56"/>
      <c r="P49" s="60" t="str">
        <f t="shared" si="2"/>
        <v>No</v>
      </c>
      <c r="Q49" s="60" t="str">
        <f t="shared" si="7"/>
        <v>No</v>
      </c>
      <c r="R49" s="60" t="str">
        <f t="shared" si="8"/>
        <v>No</v>
      </c>
      <c r="S49" s="60" t="str">
        <f t="shared" si="9"/>
        <v>No</v>
      </c>
      <c r="T49" s="60" t="str">
        <f t="shared" si="10"/>
        <v>No</v>
      </c>
      <c r="U49" s="60" t="str">
        <f t="shared" si="11"/>
        <v>No</v>
      </c>
      <c r="V49" s="60" t="str">
        <f t="shared" si="12"/>
        <v>No</v>
      </c>
      <c r="W49" s="56">
        <f t="shared" si="13"/>
        <v>0</v>
      </c>
      <c r="X49" s="60"/>
    </row>
    <row r="50" spans="1:24" x14ac:dyDescent="0.2">
      <c r="A50" s="85" t="str">
        <f t="shared" si="0"/>
        <v/>
      </c>
      <c r="B50" s="91" t="s">
        <v>17</v>
      </c>
      <c r="C50" s="28"/>
      <c r="D50" s="92" t="str">
        <f t="shared" si="1"/>
        <v/>
      </c>
      <c r="E50" s="87" t="str">
        <f t="shared" si="3"/>
        <v/>
      </c>
      <c r="F50" s="81"/>
      <c r="G50" s="81"/>
      <c r="H50" s="97"/>
      <c r="I50" s="99" t="str">
        <f t="shared" si="4"/>
        <v/>
      </c>
      <c r="J50" s="81"/>
      <c r="K50" s="81"/>
      <c r="L50" s="100"/>
      <c r="M50" s="102" t="str">
        <f t="shared" si="5"/>
        <v/>
      </c>
      <c r="N50" s="59" t="str">
        <f t="shared" si="6"/>
        <v>Yes</v>
      </c>
      <c r="O50" s="56"/>
      <c r="P50" s="60" t="str">
        <f t="shared" si="2"/>
        <v>No</v>
      </c>
      <c r="Q50" s="60" t="str">
        <f t="shared" si="7"/>
        <v>No</v>
      </c>
      <c r="R50" s="60" t="str">
        <f t="shared" si="8"/>
        <v>No</v>
      </c>
      <c r="S50" s="60" t="str">
        <f t="shared" si="9"/>
        <v>No</v>
      </c>
      <c r="T50" s="60" t="str">
        <f t="shared" si="10"/>
        <v>No</v>
      </c>
      <c r="U50" s="60" t="str">
        <f t="shared" si="11"/>
        <v>No</v>
      </c>
      <c r="V50" s="60" t="str">
        <f t="shared" si="12"/>
        <v>No</v>
      </c>
      <c r="W50" s="56">
        <f t="shared" si="13"/>
        <v>0</v>
      </c>
      <c r="X50" s="60"/>
    </row>
    <row r="51" spans="1:24" x14ac:dyDescent="0.2">
      <c r="A51" s="85" t="str">
        <f t="shared" si="0"/>
        <v/>
      </c>
      <c r="B51" s="91" t="s">
        <v>17</v>
      </c>
      <c r="C51" s="28"/>
      <c r="D51" s="92" t="str">
        <f t="shared" si="1"/>
        <v/>
      </c>
      <c r="E51" s="87" t="str">
        <f t="shared" si="3"/>
        <v/>
      </c>
      <c r="F51" s="81"/>
      <c r="G51" s="81"/>
      <c r="H51" s="97"/>
      <c r="I51" s="99" t="str">
        <f t="shared" si="4"/>
        <v/>
      </c>
      <c r="J51" s="81"/>
      <c r="K51" s="81"/>
      <c r="L51" s="100"/>
      <c r="M51" s="102" t="str">
        <f t="shared" si="5"/>
        <v/>
      </c>
      <c r="N51" s="59" t="str">
        <f t="shared" si="6"/>
        <v>Yes</v>
      </c>
      <c r="O51" s="56"/>
      <c r="P51" s="60" t="str">
        <f t="shared" si="2"/>
        <v>No</v>
      </c>
      <c r="Q51" s="60" t="str">
        <f t="shared" si="7"/>
        <v>No</v>
      </c>
      <c r="R51" s="60" t="str">
        <f t="shared" si="8"/>
        <v>No</v>
      </c>
      <c r="S51" s="60" t="str">
        <f t="shared" si="9"/>
        <v>No</v>
      </c>
      <c r="T51" s="60" t="str">
        <f t="shared" si="10"/>
        <v>No</v>
      </c>
      <c r="U51" s="60" t="str">
        <f t="shared" si="11"/>
        <v>No</v>
      </c>
      <c r="V51" s="60" t="str">
        <f t="shared" si="12"/>
        <v>No</v>
      </c>
      <c r="W51" s="56">
        <f t="shared" si="13"/>
        <v>0</v>
      </c>
      <c r="X51" s="60"/>
    </row>
    <row r="52" spans="1:24" x14ac:dyDescent="0.2">
      <c r="A52" s="85" t="str">
        <f t="shared" si="0"/>
        <v/>
      </c>
      <c r="B52" s="91"/>
      <c r="C52" s="28"/>
      <c r="D52" s="92" t="str">
        <f>IF($A52="","",IF(C51&gt;0.8,"Yes","No"))</f>
        <v/>
      </c>
      <c r="E52" s="87" t="str">
        <f>D52</f>
        <v/>
      </c>
      <c r="F52" s="81"/>
      <c r="G52" s="81"/>
      <c r="H52" s="97"/>
      <c r="I52" s="99" t="str">
        <f t="shared" si="4"/>
        <v/>
      </c>
      <c r="J52" s="81"/>
      <c r="K52" s="81"/>
      <c r="L52" s="100"/>
      <c r="M52" s="102" t="str">
        <f t="shared" si="5"/>
        <v/>
      </c>
      <c r="N52" s="59" t="str">
        <f t="shared" si="6"/>
        <v>Yes</v>
      </c>
      <c r="O52" s="56"/>
      <c r="P52" s="60" t="str">
        <f t="shared" si="2"/>
        <v>No</v>
      </c>
      <c r="Q52" s="60" t="str">
        <f t="shared" si="7"/>
        <v>No</v>
      </c>
      <c r="R52" s="60" t="str">
        <f t="shared" si="8"/>
        <v>No</v>
      </c>
      <c r="S52" s="60" t="str">
        <f t="shared" si="9"/>
        <v>No</v>
      </c>
      <c r="T52" s="60" t="str">
        <f t="shared" si="10"/>
        <v>No</v>
      </c>
      <c r="U52" s="60" t="str">
        <f t="shared" si="11"/>
        <v>No</v>
      </c>
      <c r="V52" s="60" t="str">
        <f t="shared" si="12"/>
        <v>No</v>
      </c>
      <c r="W52" s="56">
        <f t="shared" si="13"/>
        <v>0</v>
      </c>
      <c r="X52" s="60"/>
    </row>
    <row r="53" spans="1:24" x14ac:dyDescent="0.2">
      <c r="A53" s="85" t="str">
        <f t="shared" si="0"/>
        <v/>
      </c>
      <c r="B53" s="91"/>
      <c r="C53" s="28"/>
      <c r="D53" s="92" t="str">
        <f t="shared" ref="D53:D54" si="14">IF($A53="","",IF(C52&gt;0.8,"Yes","No"))</f>
        <v/>
      </c>
      <c r="E53" s="87" t="str">
        <f t="shared" si="3"/>
        <v/>
      </c>
      <c r="F53" s="81"/>
      <c r="G53" s="81"/>
      <c r="H53" s="97"/>
      <c r="I53" s="99" t="str">
        <f t="shared" si="4"/>
        <v/>
      </c>
      <c r="J53" s="81"/>
      <c r="K53" s="81"/>
      <c r="L53" s="100"/>
      <c r="M53" s="102" t="str">
        <f t="shared" si="5"/>
        <v/>
      </c>
      <c r="N53" s="59" t="str">
        <f t="shared" si="6"/>
        <v>Yes</v>
      </c>
      <c r="O53" s="56"/>
      <c r="P53" s="60" t="str">
        <f t="shared" si="2"/>
        <v>No</v>
      </c>
      <c r="Q53" s="60" t="str">
        <f t="shared" si="7"/>
        <v>No</v>
      </c>
      <c r="R53" s="60" t="str">
        <f t="shared" si="8"/>
        <v>No</v>
      </c>
      <c r="S53" s="60" t="str">
        <f t="shared" si="9"/>
        <v>No</v>
      </c>
      <c r="T53" s="60" t="str">
        <f t="shared" si="10"/>
        <v>No</v>
      </c>
      <c r="U53" s="60" t="str">
        <f t="shared" si="11"/>
        <v>No</v>
      </c>
      <c r="V53" s="60" t="str">
        <f t="shared" si="12"/>
        <v>No</v>
      </c>
      <c r="W53" s="56">
        <f t="shared" si="13"/>
        <v>0</v>
      </c>
      <c r="X53" s="60"/>
    </row>
    <row r="54" spans="1:24" ht="15" thickBot="1" x14ac:dyDescent="0.25">
      <c r="A54" s="86" t="str">
        <f t="shared" si="0"/>
        <v/>
      </c>
      <c r="B54" s="93"/>
      <c r="C54" s="28"/>
      <c r="D54" s="94" t="str">
        <f t="shared" si="14"/>
        <v/>
      </c>
      <c r="E54" s="88" t="str">
        <f t="shared" si="3"/>
        <v/>
      </c>
      <c r="F54" s="81"/>
      <c r="G54" s="81"/>
      <c r="H54" s="97"/>
      <c r="I54" s="101" t="str">
        <f t="shared" si="4"/>
        <v/>
      </c>
      <c r="J54" s="81"/>
      <c r="K54" s="81"/>
      <c r="L54" s="100"/>
      <c r="M54" s="103" t="str">
        <f t="shared" si="5"/>
        <v/>
      </c>
      <c r="N54" s="59" t="str">
        <f t="shared" si="6"/>
        <v>Yes</v>
      </c>
      <c r="O54" s="56"/>
      <c r="P54" s="60" t="str">
        <f t="shared" si="2"/>
        <v>No</v>
      </c>
      <c r="Q54" s="60" t="str">
        <f t="shared" si="7"/>
        <v>No</v>
      </c>
      <c r="R54" s="60" t="str">
        <f t="shared" si="8"/>
        <v>No</v>
      </c>
      <c r="S54" s="60" t="str">
        <f t="shared" si="9"/>
        <v>No</v>
      </c>
      <c r="T54" s="60" t="str">
        <f t="shared" si="10"/>
        <v>No</v>
      </c>
      <c r="U54" s="60" t="str">
        <f t="shared" si="11"/>
        <v>No</v>
      </c>
      <c r="V54" s="60" t="str">
        <f t="shared" si="12"/>
        <v>No</v>
      </c>
      <c r="W54" s="56">
        <f t="shared" si="13"/>
        <v>0</v>
      </c>
      <c r="X54" s="60"/>
    </row>
    <row r="55" spans="1:24" ht="15.75" x14ac:dyDescent="0.25">
      <c r="A55" s="126" t="s">
        <v>61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8"/>
      <c r="N55" s="59"/>
      <c r="O55" s="56"/>
    </row>
    <row r="56" spans="1:24" ht="3" customHeight="1" x14ac:dyDescent="0.2">
      <c r="A56" s="35"/>
      <c r="B56" s="4"/>
      <c r="C56" s="4"/>
      <c r="D56" s="4"/>
      <c r="E56" s="4"/>
      <c r="F56" s="4"/>
      <c r="G56" s="4"/>
      <c r="H56" s="4"/>
      <c r="I56" s="49"/>
      <c r="J56" s="49"/>
      <c r="K56" s="49"/>
      <c r="L56" s="49"/>
      <c r="M56" s="43"/>
      <c r="N56" s="59"/>
      <c r="O56" s="56"/>
    </row>
    <row r="57" spans="1:24" x14ac:dyDescent="0.2">
      <c r="A57" s="80"/>
      <c r="B57" s="74"/>
      <c r="C57" s="74"/>
      <c r="D57" s="74"/>
      <c r="E57" s="74"/>
      <c r="F57" s="74"/>
      <c r="G57" s="74"/>
      <c r="H57" s="74"/>
      <c r="I57" s="75"/>
      <c r="J57" s="75"/>
      <c r="K57" s="75"/>
      <c r="L57" s="75"/>
      <c r="M57" s="104"/>
      <c r="N57" s="59"/>
      <c r="O57" s="56"/>
      <c r="P57" s="60"/>
      <c r="Q57" s="60"/>
      <c r="R57" s="60"/>
      <c r="S57" s="60"/>
      <c r="T57" s="60"/>
      <c r="U57" s="60"/>
      <c r="V57" s="60"/>
      <c r="W57" s="56"/>
      <c r="X57" s="60"/>
    </row>
    <row r="58" spans="1:24" ht="15" x14ac:dyDescent="0.25">
      <c r="A58" s="118" t="s">
        <v>48</v>
      </c>
      <c r="B58" s="119"/>
      <c r="C58" s="120"/>
      <c r="D58" s="120"/>
      <c r="E58" s="26" t="s">
        <v>39</v>
      </c>
      <c r="F58" s="74"/>
      <c r="G58" s="74"/>
      <c r="H58" s="74"/>
      <c r="I58" s="75"/>
      <c r="J58" s="75"/>
      <c r="K58" s="75"/>
      <c r="L58" s="75"/>
      <c r="M58" s="104"/>
      <c r="N58" s="59"/>
      <c r="O58" s="56"/>
      <c r="P58" s="60"/>
      <c r="Q58" s="60"/>
      <c r="R58" s="60"/>
      <c r="S58" s="60"/>
      <c r="T58" s="60"/>
      <c r="U58" s="60"/>
      <c r="V58" s="60" t="s">
        <v>50</v>
      </c>
      <c r="W58" s="56">
        <f>MAX(W23:W54)</f>
        <v>0</v>
      </c>
      <c r="X58" s="60"/>
    </row>
    <row r="59" spans="1:24" ht="15.75" thickBot="1" x14ac:dyDescent="0.3">
      <c r="A59" s="118" t="s">
        <v>49</v>
      </c>
      <c r="B59" s="119"/>
      <c r="C59" s="115" t="str">
        <f>IF($W$58=3,"Acute",IF($W$58=2,"NonAcute",IF($W$58=1,"FTM","No")))</f>
        <v>No</v>
      </c>
      <c r="D59" s="115"/>
      <c r="E59" s="74"/>
      <c r="F59" s="74"/>
      <c r="G59" s="74"/>
      <c r="H59" s="74"/>
      <c r="I59" s="75"/>
      <c r="J59" s="75"/>
      <c r="K59" s="75"/>
      <c r="L59" s="75"/>
      <c r="M59" s="104"/>
      <c r="N59" s="61"/>
      <c r="O59" s="63"/>
      <c r="P59" s="62"/>
      <c r="Q59" s="62"/>
      <c r="R59" s="62"/>
      <c r="S59" s="62"/>
      <c r="T59" s="62"/>
      <c r="U59" s="62"/>
      <c r="V59" s="62"/>
      <c r="W59" s="63"/>
    </row>
    <row r="60" spans="1:24" ht="15" thickBot="1" x14ac:dyDescent="0.25">
      <c r="A60" s="76"/>
      <c r="B60" s="77"/>
      <c r="C60" s="77"/>
      <c r="D60" s="77"/>
      <c r="E60" s="77"/>
      <c r="F60" s="77"/>
      <c r="G60" s="77"/>
      <c r="H60" s="77"/>
      <c r="I60" s="78"/>
      <c r="J60" s="78"/>
      <c r="K60" s="78"/>
      <c r="L60" s="78"/>
      <c r="M60" s="79"/>
    </row>
    <row r="61" spans="1:24" x14ac:dyDescent="0.2">
      <c r="A61" s="16"/>
      <c r="B61" s="16"/>
      <c r="C61" s="16"/>
      <c r="D61" s="16"/>
      <c r="E61" s="16"/>
      <c r="F61" s="16"/>
      <c r="G61" s="16"/>
      <c r="H61" s="16"/>
      <c r="I61" s="64"/>
      <c r="J61" s="64"/>
      <c r="K61" s="64"/>
      <c r="L61" s="64"/>
      <c r="M61" s="64"/>
    </row>
    <row r="62" spans="1:24" x14ac:dyDescent="0.2">
      <c r="A62" s="16"/>
      <c r="B62" s="16"/>
      <c r="C62" s="16"/>
      <c r="D62" s="16"/>
      <c r="E62" s="16"/>
      <c r="F62" s="16"/>
      <c r="G62" s="16"/>
      <c r="H62" s="16"/>
      <c r="I62" s="64"/>
      <c r="J62" s="64"/>
      <c r="K62" s="64"/>
      <c r="L62" s="64"/>
      <c r="M62" s="64"/>
    </row>
    <row r="63" spans="1:24" x14ac:dyDescent="0.2">
      <c r="A63" s="16"/>
      <c r="B63" s="16"/>
      <c r="C63" s="16"/>
      <c r="D63" s="16"/>
      <c r="E63" s="16"/>
      <c r="F63" s="16"/>
      <c r="G63" s="16"/>
      <c r="H63" s="16"/>
      <c r="I63" s="64"/>
      <c r="J63" s="64"/>
      <c r="K63" s="64"/>
      <c r="L63" s="64"/>
      <c r="M63" s="64"/>
    </row>
    <row r="64" spans="1:24" x14ac:dyDescent="0.2">
      <c r="A64" s="16"/>
      <c r="B64" s="16"/>
      <c r="C64" s="16"/>
      <c r="D64" s="16"/>
      <c r="E64" s="16"/>
      <c r="F64" s="16"/>
      <c r="G64" s="16"/>
      <c r="H64" s="16"/>
      <c r="I64" s="64"/>
      <c r="J64" s="64"/>
      <c r="K64" s="64"/>
      <c r="L64" s="64"/>
      <c r="M64" s="64"/>
    </row>
    <row r="65" spans="1:32" x14ac:dyDescent="0.2">
      <c r="A65" s="16"/>
      <c r="B65" s="16"/>
      <c r="C65" s="16"/>
      <c r="D65" s="16"/>
      <c r="E65" s="16"/>
      <c r="F65" s="16"/>
      <c r="G65" s="16"/>
      <c r="H65" s="16"/>
      <c r="I65" s="64"/>
      <c r="J65" s="64"/>
      <c r="K65" s="64"/>
      <c r="L65" s="64"/>
      <c r="M65" s="64"/>
    </row>
    <row r="66" spans="1:32" x14ac:dyDescent="0.2">
      <c r="A66" s="16"/>
      <c r="B66" s="16"/>
      <c r="C66" s="16"/>
      <c r="D66" s="16"/>
      <c r="E66" s="16"/>
      <c r="F66" s="16"/>
      <c r="G66" s="16"/>
      <c r="H66" s="16"/>
      <c r="I66" s="64"/>
      <c r="J66" s="64"/>
      <c r="K66" s="64"/>
      <c r="L66" s="64"/>
      <c r="M66" s="64"/>
    </row>
    <row r="68" spans="1:32" x14ac:dyDescent="0.2">
      <c r="A68" s="10" t="s">
        <v>11</v>
      </c>
      <c r="B68" s="10"/>
      <c r="C68" s="10"/>
      <c r="D68" s="10"/>
      <c r="E68" s="10"/>
      <c r="F68" s="10"/>
      <c r="G68" s="10"/>
      <c r="H68" s="10"/>
      <c r="I68" s="11"/>
      <c r="J68" s="17"/>
      <c r="K68" s="1"/>
      <c r="L68" s="1"/>
      <c r="M68" s="1"/>
      <c r="X68" s="1"/>
      <c r="Y68" s="1"/>
      <c r="Z68" s="1"/>
    </row>
    <row r="69" spans="1:32" s="1" customFormat="1" ht="12.75" x14ac:dyDescent="0.2">
      <c r="A69" s="12" t="s">
        <v>93</v>
      </c>
      <c r="B69" s="39"/>
      <c r="C69" s="13"/>
      <c r="D69" s="13"/>
      <c r="E69" s="13"/>
      <c r="F69" s="14"/>
      <c r="G69" s="15"/>
      <c r="H69" s="15"/>
      <c r="I69" s="11"/>
      <c r="J69" s="17"/>
      <c r="N69" s="17"/>
      <c r="O69" s="17"/>
      <c r="Q69" s="17"/>
      <c r="R69" s="17"/>
      <c r="S69" s="17"/>
      <c r="T69" s="17"/>
      <c r="U69" s="17"/>
      <c r="V69" s="17"/>
      <c r="W69" s="17"/>
      <c r="X69" s="17"/>
      <c r="Z69" s="19"/>
      <c r="AD69" s="18"/>
      <c r="AE69" s="19"/>
      <c r="AF69" s="19"/>
    </row>
    <row r="70" spans="1:32" s="1" customFormat="1" ht="12.75" x14ac:dyDescent="0.2">
      <c r="A70" s="12" t="s">
        <v>12</v>
      </c>
      <c r="B70" s="39"/>
      <c r="C70" s="13"/>
      <c r="D70" s="13"/>
      <c r="E70" s="13"/>
      <c r="F70" s="14"/>
      <c r="G70" s="15"/>
      <c r="H70" s="15"/>
      <c r="I70" s="11"/>
      <c r="J70" s="17"/>
      <c r="N70" s="17"/>
      <c r="O70" s="17"/>
      <c r="Q70" s="17"/>
      <c r="R70" s="17"/>
      <c r="S70" s="17"/>
      <c r="T70" s="17"/>
      <c r="U70" s="17"/>
      <c r="V70" s="17"/>
      <c r="W70" s="17"/>
      <c r="X70" s="17"/>
      <c r="Z70" s="19"/>
      <c r="AD70" s="18"/>
    </row>
    <row r="71" spans="1:32" s="1" customFormat="1" ht="12.75" x14ac:dyDescent="0.2">
      <c r="A71" s="12" t="s">
        <v>57</v>
      </c>
      <c r="B71" s="39"/>
      <c r="C71" s="13"/>
      <c r="D71" s="13"/>
      <c r="E71" s="13"/>
      <c r="F71" s="14"/>
      <c r="G71" s="15"/>
      <c r="H71" s="15"/>
      <c r="I71" s="11"/>
      <c r="J71" s="17"/>
      <c r="N71" s="17"/>
      <c r="O71" s="17"/>
      <c r="Q71" s="17"/>
      <c r="R71" s="17"/>
      <c r="S71" s="17"/>
      <c r="T71" s="17"/>
      <c r="U71" s="17"/>
      <c r="V71" s="17"/>
      <c r="W71" s="17"/>
      <c r="X71" s="17"/>
      <c r="Z71" s="19"/>
      <c r="AD71" s="18"/>
    </row>
    <row r="72" spans="1:32" s="1" customFormat="1" ht="12.75" x14ac:dyDescent="0.2">
      <c r="A72" s="12" t="s">
        <v>13</v>
      </c>
      <c r="B72" s="39"/>
      <c r="C72" s="13"/>
      <c r="D72" s="13"/>
      <c r="E72" s="13"/>
      <c r="F72" s="14"/>
      <c r="G72" s="15"/>
      <c r="H72" s="15"/>
      <c r="I72" s="11"/>
      <c r="J72" s="17"/>
      <c r="N72" s="17"/>
      <c r="O72" s="17"/>
      <c r="Q72" s="17"/>
      <c r="R72" s="17"/>
      <c r="S72" s="17"/>
      <c r="T72" s="17"/>
      <c r="U72" s="17"/>
      <c r="V72" s="17"/>
      <c r="W72" s="17"/>
      <c r="X72" s="17"/>
      <c r="Z72" s="19"/>
      <c r="AD72" s="18"/>
    </row>
    <row r="73" spans="1:32" s="1" customFormat="1" ht="12.75" x14ac:dyDescent="0.2">
      <c r="A73" s="12" t="s">
        <v>14</v>
      </c>
      <c r="B73" s="39"/>
      <c r="C73" s="13"/>
      <c r="D73" s="13"/>
      <c r="E73" s="13"/>
      <c r="F73" s="14"/>
      <c r="G73" s="15"/>
      <c r="H73" s="15"/>
      <c r="I73" s="11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Z73" s="19"/>
      <c r="AD73" s="18"/>
    </row>
    <row r="74" spans="1:32" s="1" customFormat="1" ht="12.75" x14ac:dyDescent="0.2">
      <c r="A74" s="12" t="s">
        <v>64</v>
      </c>
      <c r="B74" s="39"/>
      <c r="C74" s="13"/>
      <c r="D74" s="13"/>
      <c r="E74" s="13"/>
      <c r="F74" s="14"/>
      <c r="G74" s="15"/>
      <c r="H74" s="15"/>
      <c r="I74" s="11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Z74" s="19"/>
      <c r="AD74" s="18"/>
    </row>
    <row r="75" spans="1:32" s="1" customFormat="1" ht="12.75" x14ac:dyDescent="0.2">
      <c r="A75" s="12" t="s">
        <v>72</v>
      </c>
      <c r="B75" s="39"/>
      <c r="C75" s="13"/>
      <c r="D75" s="13"/>
      <c r="E75" s="13"/>
      <c r="F75" s="14"/>
      <c r="G75" s="15"/>
      <c r="H75" s="15"/>
      <c r="I75" s="11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Z75" s="19"/>
      <c r="AD75" s="18"/>
    </row>
    <row r="76" spans="1:32" s="1" customFormat="1" ht="12.75" x14ac:dyDescent="0.2">
      <c r="A76" s="12" t="s">
        <v>65</v>
      </c>
      <c r="B76" s="39"/>
      <c r="C76" s="13"/>
      <c r="D76" s="13"/>
      <c r="E76" s="13"/>
      <c r="F76" s="14"/>
      <c r="G76" s="15"/>
      <c r="H76" s="15"/>
      <c r="I76" s="11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Z76" s="19"/>
      <c r="AD76" s="18"/>
    </row>
    <row r="77" spans="1:32" s="1" customFormat="1" ht="12.75" x14ac:dyDescent="0.2">
      <c r="A77" s="12" t="s">
        <v>73</v>
      </c>
      <c r="B77" s="39"/>
      <c r="C77" s="13"/>
      <c r="D77" s="13"/>
      <c r="E77" s="13"/>
      <c r="F77" s="14"/>
      <c r="G77" s="15"/>
      <c r="H77" s="15"/>
      <c r="I77" s="11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Z77" s="19"/>
      <c r="AD77" s="18"/>
    </row>
    <row r="78" spans="1:32" s="1" customFormat="1" ht="12.75" x14ac:dyDescent="0.2">
      <c r="A78" s="12" t="s">
        <v>87</v>
      </c>
      <c r="B78" s="39"/>
      <c r="C78" s="13"/>
      <c r="D78" s="13"/>
      <c r="E78" s="13"/>
      <c r="F78" s="14"/>
      <c r="G78" s="15"/>
      <c r="H78" s="15"/>
      <c r="I78" s="11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Z78" s="19"/>
      <c r="AD78" s="18"/>
    </row>
    <row r="79" spans="1:32" s="1" customFormat="1" ht="12.75" x14ac:dyDescent="0.2">
      <c r="A79" s="12" t="s">
        <v>66</v>
      </c>
      <c r="B79" s="39"/>
      <c r="C79" s="13"/>
      <c r="D79" s="13"/>
      <c r="E79" s="13"/>
      <c r="F79" s="14"/>
      <c r="G79" s="15"/>
      <c r="H79" s="15"/>
      <c r="I79" s="11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Z79" s="19"/>
      <c r="AD79" s="18"/>
    </row>
    <row r="80" spans="1:32" s="1" customFormat="1" ht="13.5" x14ac:dyDescent="0.25">
      <c r="A80" s="12" t="s">
        <v>95</v>
      </c>
      <c r="B80" s="39"/>
      <c r="C80" s="13"/>
      <c r="D80" s="13"/>
      <c r="E80" s="13"/>
      <c r="F80" s="14"/>
      <c r="G80" s="15"/>
      <c r="H80" s="15"/>
      <c r="I80" s="11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9"/>
      <c r="AD80" s="18"/>
    </row>
    <row r="81" spans="1:32" s="1" customFormat="1" ht="15" x14ac:dyDescent="0.25">
      <c r="A81" s="12" t="s">
        <v>88</v>
      </c>
      <c r="B81" s="39"/>
      <c r="I81" s="39"/>
      <c r="J81" s="39"/>
      <c r="K81" s="39"/>
      <c r="L81" s="39"/>
      <c r="M81" s="39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38"/>
      <c r="Y81" s="38"/>
      <c r="Z81" s="38"/>
      <c r="AD81" s="18"/>
      <c r="AE81" s="19"/>
      <c r="AF81" s="19"/>
    </row>
    <row r="82" spans="1:32" x14ac:dyDescent="0.2">
      <c r="A82" s="12" t="s">
        <v>67</v>
      </c>
      <c r="B82" s="39"/>
    </row>
    <row r="83" spans="1:32" x14ac:dyDescent="0.2">
      <c r="A83" s="12" t="s">
        <v>68</v>
      </c>
      <c r="B83" s="39"/>
    </row>
    <row r="84" spans="1:32" ht="15" x14ac:dyDescent="0.25">
      <c r="A84" s="12" t="s">
        <v>79</v>
      </c>
      <c r="B84" s="39"/>
    </row>
    <row r="85" spans="1:32" ht="15" x14ac:dyDescent="0.25">
      <c r="A85" s="12" t="s">
        <v>80</v>
      </c>
      <c r="B85" s="39"/>
    </row>
    <row r="86" spans="1:32" ht="15" x14ac:dyDescent="0.25">
      <c r="A86" s="12" t="s">
        <v>92</v>
      </c>
      <c r="B86" s="39"/>
    </row>
    <row r="87" spans="1:32" x14ac:dyDescent="0.2">
      <c r="A87" s="12" t="s">
        <v>69</v>
      </c>
      <c r="B87" s="39"/>
    </row>
    <row r="88" spans="1:32" ht="15" x14ac:dyDescent="0.25">
      <c r="A88" s="12" t="s">
        <v>81</v>
      </c>
      <c r="B88" s="39"/>
    </row>
    <row r="89" spans="1:32" ht="15" x14ac:dyDescent="0.25">
      <c r="A89" s="12" t="s">
        <v>82</v>
      </c>
      <c r="B89" s="39"/>
    </row>
    <row r="90" spans="1:32" ht="15" x14ac:dyDescent="0.25">
      <c r="A90" s="12" t="s">
        <v>83</v>
      </c>
      <c r="B90" s="39"/>
    </row>
    <row r="91" spans="1:32" x14ac:dyDescent="0.2">
      <c r="A91" s="12" t="s">
        <v>90</v>
      </c>
      <c r="B91" s="39"/>
    </row>
    <row r="92" spans="1:32" x14ac:dyDescent="0.2">
      <c r="A92" s="39"/>
      <c r="B92" s="105" t="s">
        <v>71</v>
      </c>
    </row>
    <row r="93" spans="1:32" x14ac:dyDescent="0.2">
      <c r="A93" s="39"/>
      <c r="B93" s="105" t="s">
        <v>96</v>
      </c>
    </row>
  </sheetData>
  <sheetProtection algorithmName="SHA-512" hashValue="19HwCgpE3TpQzDAcOcPIWVJbaINMNMDhFsXKaf3VRriD7X0b6MH4wzr1ijtcJBVfP6c7GoN31lT1GuEdAGpmkA==" saltValue="7VkbdgR8xN9hS1qjq+1gCw==" spinCount="100000" sheet="1" selectLockedCells="1"/>
  <mergeCells count="39">
    <mergeCell ref="E23:H23"/>
    <mergeCell ref="I23:L23"/>
    <mergeCell ref="X21:Y21"/>
    <mergeCell ref="E19:H19"/>
    <mergeCell ref="I19:L19"/>
    <mergeCell ref="A19:A22"/>
    <mergeCell ref="G9:L9"/>
    <mergeCell ref="G10:L10"/>
    <mergeCell ref="A18:M18"/>
    <mergeCell ref="B20:B22"/>
    <mergeCell ref="L20:L21"/>
    <mergeCell ref="M19:M22"/>
    <mergeCell ref="C20:C21"/>
    <mergeCell ref="B15:C15"/>
    <mergeCell ref="D20:D22"/>
    <mergeCell ref="D15:K15"/>
    <mergeCell ref="C59:D59"/>
    <mergeCell ref="C9:D9"/>
    <mergeCell ref="B10:C10"/>
    <mergeCell ref="A58:B58"/>
    <mergeCell ref="A59:B59"/>
    <mergeCell ref="C58:D58"/>
    <mergeCell ref="B16:C16"/>
    <mergeCell ref="B19:D19"/>
    <mergeCell ref="A55:M55"/>
    <mergeCell ref="B14:C14"/>
    <mergeCell ref="E14:K14"/>
    <mergeCell ref="A12:M12"/>
    <mergeCell ref="E20:E22"/>
    <mergeCell ref="I20:I22"/>
    <mergeCell ref="J20:J21"/>
    <mergeCell ref="K20:K21"/>
    <mergeCell ref="A1:M1"/>
    <mergeCell ref="C8:D8"/>
    <mergeCell ref="A5:M5"/>
    <mergeCell ref="A4:M4"/>
    <mergeCell ref="A3:M3"/>
    <mergeCell ref="A2:M2"/>
    <mergeCell ref="G8:L8"/>
  </mergeCells>
  <conditionalFormatting sqref="C59 M23:O54">
    <cfRule type="containsText" dxfId="47" priority="361" stopIfTrue="1" operator="containsText" text="FTM">
      <formula>NOT(ISERROR(SEARCH("FTM",C23)))</formula>
    </cfRule>
    <cfRule type="containsText" dxfId="46" priority="362" stopIfTrue="1" operator="containsText" text="NonAcute">
      <formula>NOT(ISERROR(SEARCH("NonAcute",C23)))</formula>
    </cfRule>
    <cfRule type="containsText" dxfId="45" priority="363" stopIfTrue="1" operator="containsText" text="Acute">
      <formula>NOT(ISERROR(SEARCH("Acute",C23)))</formula>
    </cfRule>
  </conditionalFormatting>
  <conditionalFormatting sqref="C23:C54">
    <cfRule type="cellIs" dxfId="44" priority="297" stopIfTrue="1" operator="greaterThan">
      <formula>0.8</formula>
    </cfRule>
  </conditionalFormatting>
  <conditionalFormatting sqref="B52:C52">
    <cfRule type="expression" dxfId="43" priority="73" stopIfTrue="1">
      <formula>$A$52=""</formula>
    </cfRule>
  </conditionalFormatting>
  <conditionalFormatting sqref="B53:C53">
    <cfRule type="expression" dxfId="42" priority="72" stopIfTrue="1">
      <formula>$A$53=""</formula>
    </cfRule>
  </conditionalFormatting>
  <conditionalFormatting sqref="B54:C54">
    <cfRule type="expression" dxfId="41" priority="71" stopIfTrue="1">
      <formula>$A$54=""</formula>
    </cfRule>
  </conditionalFormatting>
  <conditionalFormatting sqref="C23">
    <cfRule type="expression" dxfId="40" priority="70" stopIfTrue="1">
      <formula>$B$23="No"</formula>
    </cfRule>
  </conditionalFormatting>
  <conditionalFormatting sqref="C24">
    <cfRule type="expression" dxfId="39" priority="69" stopIfTrue="1">
      <formula>$B$24="No"</formula>
    </cfRule>
  </conditionalFormatting>
  <conditionalFormatting sqref="C25">
    <cfRule type="expression" dxfId="38" priority="68" stopIfTrue="1">
      <formula>$B$25="No"</formula>
    </cfRule>
  </conditionalFormatting>
  <conditionalFormatting sqref="C26">
    <cfRule type="expression" dxfId="37" priority="67" stopIfTrue="1">
      <formula>$B$26="No"</formula>
    </cfRule>
  </conditionalFormatting>
  <conditionalFormatting sqref="C27">
    <cfRule type="expression" dxfId="36" priority="66" stopIfTrue="1">
      <formula>$B$27="No"</formula>
    </cfRule>
  </conditionalFormatting>
  <conditionalFormatting sqref="C28">
    <cfRule type="expression" dxfId="35" priority="65" stopIfTrue="1">
      <formula>$B$28="No"</formula>
    </cfRule>
  </conditionalFormatting>
  <conditionalFormatting sqref="C29">
    <cfRule type="expression" dxfId="34" priority="64" stopIfTrue="1">
      <formula>$B$29="No"</formula>
    </cfRule>
  </conditionalFormatting>
  <conditionalFormatting sqref="C30">
    <cfRule type="expression" dxfId="33" priority="63" stopIfTrue="1">
      <formula>$B$30="No"</formula>
    </cfRule>
  </conditionalFormatting>
  <conditionalFormatting sqref="C31">
    <cfRule type="expression" dxfId="32" priority="62" stopIfTrue="1">
      <formula>$B$31="No"</formula>
    </cfRule>
  </conditionalFormatting>
  <conditionalFormatting sqref="C32">
    <cfRule type="expression" dxfId="31" priority="61" stopIfTrue="1">
      <formula>$B$32="No"</formula>
    </cfRule>
  </conditionalFormatting>
  <conditionalFormatting sqref="C33">
    <cfRule type="expression" dxfId="30" priority="60" stopIfTrue="1">
      <formula>$B$33="No"</formula>
    </cfRule>
  </conditionalFormatting>
  <conditionalFormatting sqref="C34">
    <cfRule type="expression" dxfId="29" priority="59" stopIfTrue="1">
      <formula>$B$34="No"</formula>
    </cfRule>
  </conditionalFormatting>
  <conditionalFormatting sqref="C35">
    <cfRule type="expression" dxfId="28" priority="58" stopIfTrue="1">
      <formula>$B$35="No"</formula>
    </cfRule>
  </conditionalFormatting>
  <conditionalFormatting sqref="C36">
    <cfRule type="expression" dxfId="27" priority="57" stopIfTrue="1">
      <formula>$B$36="No"</formula>
    </cfRule>
  </conditionalFormatting>
  <conditionalFormatting sqref="C37">
    <cfRule type="expression" dxfId="26" priority="56" stopIfTrue="1">
      <formula>$B$37="No"</formula>
    </cfRule>
  </conditionalFormatting>
  <conditionalFormatting sqref="C38">
    <cfRule type="expression" dxfId="25" priority="55" stopIfTrue="1">
      <formula>$B$38="No"</formula>
    </cfRule>
  </conditionalFormatting>
  <conditionalFormatting sqref="C39">
    <cfRule type="expression" dxfId="24" priority="54" stopIfTrue="1">
      <formula>$B$39="No"</formula>
    </cfRule>
  </conditionalFormatting>
  <conditionalFormatting sqref="C40">
    <cfRule type="expression" dxfId="23" priority="53" stopIfTrue="1">
      <formula>$B$40="No"</formula>
    </cfRule>
  </conditionalFormatting>
  <conditionalFormatting sqref="C41">
    <cfRule type="expression" dxfId="22" priority="52" stopIfTrue="1">
      <formula>$B$41="No"</formula>
    </cfRule>
  </conditionalFormatting>
  <conditionalFormatting sqref="C42">
    <cfRule type="expression" dxfId="21" priority="51" stopIfTrue="1">
      <formula>$B$42="No"</formula>
    </cfRule>
  </conditionalFormatting>
  <conditionalFormatting sqref="C43">
    <cfRule type="expression" dxfId="20" priority="50" stopIfTrue="1">
      <formula>$B$43="No"</formula>
    </cfRule>
  </conditionalFormatting>
  <conditionalFormatting sqref="C44">
    <cfRule type="expression" dxfId="19" priority="49" stopIfTrue="1">
      <formula>$B$44="No"</formula>
    </cfRule>
  </conditionalFormatting>
  <conditionalFormatting sqref="C45">
    <cfRule type="expression" dxfId="18" priority="48" stopIfTrue="1">
      <formula>$B$45="No"</formula>
    </cfRule>
  </conditionalFormatting>
  <conditionalFormatting sqref="C46">
    <cfRule type="expression" dxfId="17" priority="47" stopIfTrue="1">
      <formula>$B$46="No"</formula>
    </cfRule>
  </conditionalFormatting>
  <conditionalFormatting sqref="C47">
    <cfRule type="expression" dxfId="16" priority="46" stopIfTrue="1">
      <formula>$B$47="No"</formula>
    </cfRule>
  </conditionalFormatting>
  <conditionalFormatting sqref="C48">
    <cfRule type="expression" dxfId="15" priority="45" stopIfTrue="1">
      <formula>$B$48="No"</formula>
    </cfRule>
  </conditionalFormatting>
  <conditionalFormatting sqref="C49">
    <cfRule type="expression" dxfId="14" priority="44" stopIfTrue="1">
      <formula>$B$49="No"</formula>
    </cfRule>
  </conditionalFormatting>
  <conditionalFormatting sqref="C50">
    <cfRule type="expression" dxfId="13" priority="43" stopIfTrue="1">
      <formula>$B$50="No"</formula>
    </cfRule>
  </conditionalFormatting>
  <conditionalFormatting sqref="C51">
    <cfRule type="expression" dxfId="12" priority="42" stopIfTrue="1">
      <formula>$B$51="No"</formula>
    </cfRule>
  </conditionalFormatting>
  <conditionalFormatting sqref="C52">
    <cfRule type="expression" dxfId="11" priority="41" stopIfTrue="1">
      <formula>$B$52="No"</formula>
    </cfRule>
  </conditionalFormatting>
  <conditionalFormatting sqref="C53">
    <cfRule type="expression" dxfId="10" priority="40" stopIfTrue="1">
      <formula>$B$53="No"</formula>
    </cfRule>
  </conditionalFormatting>
  <conditionalFormatting sqref="C54">
    <cfRule type="expression" dxfId="9" priority="39" stopIfTrue="1">
      <formula>$B$54="No"</formula>
    </cfRule>
  </conditionalFormatting>
  <conditionalFormatting sqref="J24:L24">
    <cfRule type="expression" dxfId="8" priority="9">
      <formula>$I24="Yes"</formula>
    </cfRule>
  </conditionalFormatting>
  <conditionalFormatting sqref="J25:L25">
    <cfRule type="expression" dxfId="7" priority="8">
      <formula>$I25="Yes"</formula>
    </cfRule>
  </conditionalFormatting>
  <conditionalFormatting sqref="J26:L26">
    <cfRule type="expression" dxfId="6" priority="7">
      <formula>$I26="Yes"</formula>
    </cfRule>
  </conditionalFormatting>
  <conditionalFormatting sqref="J27:L27">
    <cfRule type="expression" dxfId="5" priority="6">
      <formula>$I27="Yes"</formula>
    </cfRule>
  </conditionalFormatting>
  <conditionalFormatting sqref="J28:L28">
    <cfRule type="expression" dxfId="4" priority="5">
      <formula>$I28="Yes"</formula>
    </cfRule>
  </conditionalFormatting>
  <conditionalFormatting sqref="J29:L29">
    <cfRule type="expression" dxfId="3" priority="4">
      <formula>$I29="Yes"</formula>
    </cfRule>
  </conditionalFormatting>
  <conditionalFormatting sqref="J30:L30">
    <cfRule type="expression" dxfId="2" priority="3">
      <formula>$I30="Yes"</formula>
    </cfRule>
  </conditionalFormatting>
  <conditionalFormatting sqref="J31:L54">
    <cfRule type="expression" dxfId="1" priority="2">
      <formula>$I31="Yes"</formula>
    </cfRule>
  </conditionalFormatting>
  <conditionalFormatting sqref="F24:H54">
    <cfRule type="expression" dxfId="0" priority="1">
      <formula>$E24="Yes"</formula>
    </cfRule>
  </conditionalFormatting>
  <dataValidations count="4">
    <dataValidation type="whole" allowBlank="1" showInputMessage="1" showErrorMessage="1" errorTitle="Need Proper Year Entry" error="The year must be a four (4) digit value.  Please follow the pattern &quot;20XX&quot;.  _x000a__x000a_There must only be numbers, and no spaces included." sqref="B14:C14" xr:uid="{00000000-0002-0000-0000-000000000000}">
      <formula1>1000</formula1>
      <formula2>10000</formula2>
    </dataValidation>
    <dataValidation type="list" allowBlank="1" showInputMessage="1" showErrorMessage="1" errorTitle="Error Message" error="The year must be a four (4) digit value.  Please follow the pattern &quot;20XX&quot;.  _x000a__x000a_There must only be numbers, and no spaces included." sqref="B15" xr:uid="{00000000-0002-0000-0000-000001000000}">
      <formula1>$Y$23:$Y$34</formula1>
    </dataValidation>
    <dataValidation type="list" allowBlank="1" showInputMessage="1" showErrorMessage="1" sqref="L14:L15 B23:B54" xr:uid="{00000000-0002-0000-0000-000002000000}">
      <formula1>$Z$23:$Z$24</formula1>
    </dataValidation>
    <dataValidation type="decimal" allowBlank="1" showInputMessage="1" showErrorMessage="1" errorTitle="Numbers Only" error="This cell only accepts numbers." sqref="J24:L54 C23:C54 F24:H54" xr:uid="{00000000-0002-0000-0000-000003000000}">
      <formula1>0</formula1>
      <formula2>150</formula2>
    </dataValidation>
  </dataValidations>
  <pageMargins left="0.25" right="0.2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 YEAR</vt:lpstr>
    </vt:vector>
  </TitlesOfParts>
  <Company>BOPU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RKAILEY</dc:creator>
  <cp:lastModifiedBy>Tourney, Seth</cp:lastModifiedBy>
  <cp:lastPrinted>2020-04-22T17:13:47Z</cp:lastPrinted>
  <dcterms:created xsi:type="dcterms:W3CDTF">2002-10-01T13:26:35Z</dcterms:created>
  <dcterms:modified xsi:type="dcterms:W3CDTF">2020-05-29T13:43:29Z</dcterms:modified>
</cp:coreProperties>
</file>