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my.sharepoint.com/personal/myers_casey_b_epa_gov/Documents/CEDRI/_Regulations/Final Templates/63MMMMM/"/>
    </mc:Choice>
  </mc:AlternateContent>
  <xr:revisionPtr revIDLastSave="5" documentId="8_{B8BD8ED6-0E37-4AD7-A04B-286174F5B80B}" xr6:coauthVersionLast="47" xr6:coauthVersionMax="47" xr10:uidLastSave="{C9082CC5-7122-450A-9C5C-67B0E55BCB77}"/>
  <bookViews>
    <workbookView xWindow="28680" yWindow="-120" windowWidth="25440" windowHeight="15270" xr2:uid="{F8CC3035-5E5A-4D01-A4AE-71DE8557700E}"/>
  </bookViews>
  <sheets>
    <sheet name="Welcome" sheetId="1" r:id="rId1"/>
    <sheet name="Company_Information" sheetId="2" r:id="rId2"/>
    <sheet name="Lists" sheetId="9" state="hidden" r:id="rId3"/>
    <sheet name="Certification" sheetId="3" r:id="rId4"/>
    <sheet name="Emission_and_Operating_Limits" sheetId="17" r:id="rId5"/>
    <sheet name="Emis_and_Op_Parsing" sheetId="18" r:id="rId6"/>
    <sheet name="Regulated_Operation" sheetId="19" r:id="rId7"/>
    <sheet name="CPMS_Info" sheetId="8" r:id="rId8"/>
    <sheet name="Description_of_Changes" sheetId="13" r:id="rId9"/>
    <sheet name="Loop_Slitter_Adhesive" sheetId="12" r:id="rId10"/>
    <sheet name="Deviation_Detail" sheetId="4" r:id="rId11"/>
    <sheet name="CPMS_Detail" sheetId="5" r:id="rId12"/>
    <sheet name="Deviation_Summary" sheetId="11" r:id="rId13"/>
    <sheet name="CPMS_Summary" sheetId="14" r:id="rId14"/>
    <sheet name="Revisions" sheetId="15" r:id="rId15"/>
    <sheet name="Worksheet Map" sheetId="16" state="hidden" r:id="rId16"/>
  </sheets>
  <externalReferences>
    <externalReference r:id="rId17"/>
  </externalReferences>
  <definedNames>
    <definedName name="CEMID">OFFSET(Lists!$Z$2,0,0,SUMPRODUCT(--(Lists!$Z$2:$Z$478&lt;&gt;"")),1)</definedName>
    <definedName name="CompanyRecord">OFFSET(Lists!$D$2,0,0,SUMPRODUCT(--(Lists!$D$2:$D$12&lt;&gt;"")),1)</definedName>
    <definedName name="EmissionLimits">[1]Lists!$P$34:$P$53</definedName>
    <definedName name="EWPDeviations">[1]Lists!$P$34:$P$53</definedName>
    <definedName name="IDandSH">OFFSET(Lists!$AX$2,0,0,SUMPRODUCT(--(Lists!$AX$2:$AX$478&lt;&gt;"")),1)</definedName>
    <definedName name="IDSHCMS">OFFSET([1]Lists!$BJ$2,0,0,SUMPRODUCT(--([1]Lists!$BJ$2:$BJ$478&lt;&gt;"")),1)</definedName>
    <definedName name="OpLimits">Lists!$G$16:$G$22</definedName>
    <definedName name="ShortHand">OFFSET([1]Lists!$E$2,0,0,SUMPRODUCT(--([1]Lists!$E$2:$E$500&lt;&gt;"")),1)</definedName>
    <definedName name="states">Lists!$AE$2:$AE$57</definedName>
    <definedName name="UnitID">OFFSET(Lists!$AZ$2,0,0,SUMPRODUCT(--(Lists!$AZ$2:$AZ$478&lt;&gt;"")),1)</definedName>
    <definedName name="Yes_No">Lists!$G$25:$G$26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5" l="1"/>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371" i="5"/>
  <c r="K372" i="5"/>
  <c r="K373" i="5"/>
  <c r="K374" i="5"/>
  <c r="K375" i="5"/>
  <c r="K376"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441" i="5"/>
  <c r="K442" i="5"/>
  <c r="K443" i="5"/>
  <c r="K444" i="5"/>
  <c r="K445" i="5"/>
  <c r="K446" i="5"/>
  <c r="K447" i="5"/>
  <c r="K448" i="5"/>
  <c r="K449" i="5"/>
  <c r="K450" i="5"/>
  <c r="K451" i="5"/>
  <c r="K452" i="5"/>
  <c r="K453" i="5"/>
  <c r="K454" i="5"/>
  <c r="K455" i="5"/>
  <c r="K456" i="5"/>
  <c r="K457" i="5"/>
  <c r="K458" i="5"/>
  <c r="K459" i="5"/>
  <c r="K460" i="5"/>
  <c r="K461" i="5"/>
  <c r="K462" i="5"/>
  <c r="K463" i="5"/>
  <c r="K464" i="5"/>
  <c r="K465" i="5"/>
  <c r="K466" i="5"/>
  <c r="K467" i="5"/>
  <c r="K468" i="5"/>
  <c r="K469" i="5"/>
  <c r="K470" i="5"/>
  <c r="K471" i="5"/>
  <c r="K472" i="5"/>
  <c r="K473" i="5"/>
  <c r="K474" i="5"/>
  <c r="K475" i="5"/>
  <c r="K476" i="5"/>
  <c r="K477" i="5"/>
  <c r="K478" i="5"/>
  <c r="K479" i="5"/>
  <c r="K480" i="5"/>
  <c r="K481" i="5"/>
  <c r="K482" i="5"/>
  <c r="K483" i="5"/>
  <c r="K484" i="5"/>
  <c r="K485" i="5"/>
  <c r="K486" i="5"/>
  <c r="K487" i="5"/>
  <c r="K488" i="5"/>
  <c r="K489" i="5"/>
  <c r="K490" i="5"/>
  <c r="K491" i="5"/>
  <c r="K492" i="5"/>
  <c r="K493" i="5"/>
  <c r="K494" i="5"/>
  <c r="K495" i="5"/>
  <c r="K496" i="5"/>
  <c r="K497" i="5"/>
  <c r="K498" i="5"/>
  <c r="K499" i="5"/>
  <c r="K500" i="5"/>
  <c r="K24" i="5"/>
  <c r="B6" i="18"/>
  <c r="C5" i="18"/>
  <c r="C4" i="18"/>
  <c r="C3" i="18"/>
  <c r="C2" i="18"/>
  <c r="B6" i="17"/>
  <c r="C3" i="17"/>
  <c r="C4" i="17"/>
  <c r="C5" i="17"/>
  <c r="C2" i="17"/>
  <c r="C500" i="4"/>
  <c r="B500" i="4"/>
  <c r="C499" i="4"/>
  <c r="B499" i="4"/>
  <c r="C498" i="4"/>
  <c r="B498" i="4"/>
  <c r="C497" i="4"/>
  <c r="B497" i="4"/>
  <c r="C496" i="4"/>
  <c r="B496" i="4"/>
  <c r="C495" i="4"/>
  <c r="B495" i="4"/>
  <c r="C494" i="4"/>
  <c r="B494" i="4"/>
  <c r="C493" i="4"/>
  <c r="B493" i="4"/>
  <c r="C492" i="4"/>
  <c r="B492" i="4"/>
  <c r="C491" i="4"/>
  <c r="B491" i="4"/>
  <c r="C490" i="4"/>
  <c r="B490" i="4"/>
  <c r="C489" i="4"/>
  <c r="B489" i="4"/>
  <c r="C488" i="4"/>
  <c r="B488" i="4"/>
  <c r="C487" i="4"/>
  <c r="B487" i="4"/>
  <c r="C486" i="4"/>
  <c r="B486" i="4"/>
  <c r="C485" i="4"/>
  <c r="B485" i="4"/>
  <c r="C484" i="4"/>
  <c r="B484" i="4"/>
  <c r="C483" i="4"/>
  <c r="B483" i="4"/>
  <c r="C482" i="4"/>
  <c r="B482" i="4"/>
  <c r="C481" i="4"/>
  <c r="B481" i="4"/>
  <c r="C480" i="4"/>
  <c r="B480" i="4"/>
  <c r="C479" i="4"/>
  <c r="B479" i="4"/>
  <c r="C478" i="4"/>
  <c r="B478" i="4"/>
  <c r="C477" i="4"/>
  <c r="B477" i="4"/>
  <c r="C476" i="4"/>
  <c r="B476" i="4"/>
  <c r="C475" i="4"/>
  <c r="B475" i="4"/>
  <c r="C474" i="4"/>
  <c r="B474" i="4"/>
  <c r="C473" i="4"/>
  <c r="B473" i="4"/>
  <c r="C472" i="4"/>
  <c r="B472" i="4"/>
  <c r="C471" i="4"/>
  <c r="B471" i="4"/>
  <c r="C470" i="4"/>
  <c r="B470" i="4"/>
  <c r="C469" i="4"/>
  <c r="B469" i="4"/>
  <c r="C468" i="4"/>
  <c r="B468" i="4"/>
  <c r="C467" i="4"/>
  <c r="B467" i="4"/>
  <c r="C466" i="4"/>
  <c r="B466" i="4"/>
  <c r="C465" i="4"/>
  <c r="B465" i="4"/>
  <c r="C464" i="4"/>
  <c r="B464" i="4"/>
  <c r="C463" i="4"/>
  <c r="B463" i="4"/>
  <c r="C462" i="4"/>
  <c r="B462" i="4"/>
  <c r="C461" i="4"/>
  <c r="B461" i="4"/>
  <c r="C460" i="4"/>
  <c r="B460" i="4"/>
  <c r="C459" i="4"/>
  <c r="B459" i="4"/>
  <c r="C458" i="4"/>
  <c r="B458" i="4"/>
  <c r="C457" i="4"/>
  <c r="B457" i="4"/>
  <c r="C456" i="4"/>
  <c r="B456" i="4"/>
  <c r="C455" i="4"/>
  <c r="B455" i="4"/>
  <c r="C454" i="4"/>
  <c r="B454" i="4"/>
  <c r="C453" i="4"/>
  <c r="B453" i="4"/>
  <c r="C452" i="4"/>
  <c r="B452" i="4"/>
  <c r="C451" i="4"/>
  <c r="B451" i="4"/>
  <c r="C450" i="4"/>
  <c r="B450" i="4"/>
  <c r="C449" i="4"/>
  <c r="B449" i="4"/>
  <c r="C448" i="4"/>
  <c r="B448" i="4"/>
  <c r="C447" i="4"/>
  <c r="B447" i="4"/>
  <c r="C446" i="4"/>
  <c r="B446" i="4"/>
  <c r="C445" i="4"/>
  <c r="B445" i="4"/>
  <c r="C444" i="4"/>
  <c r="B444" i="4"/>
  <c r="C443" i="4"/>
  <c r="B443" i="4"/>
  <c r="C442" i="4"/>
  <c r="B442" i="4"/>
  <c r="C441" i="4"/>
  <c r="B441" i="4"/>
  <c r="C440" i="4"/>
  <c r="B440" i="4"/>
  <c r="C439" i="4"/>
  <c r="B439" i="4"/>
  <c r="C438" i="4"/>
  <c r="B438" i="4"/>
  <c r="C437" i="4"/>
  <c r="B437" i="4"/>
  <c r="C436" i="4"/>
  <c r="B436" i="4"/>
  <c r="C435" i="4"/>
  <c r="B435" i="4"/>
  <c r="C434" i="4"/>
  <c r="B434" i="4"/>
  <c r="C433" i="4"/>
  <c r="B433" i="4"/>
  <c r="C432" i="4"/>
  <c r="B432" i="4"/>
  <c r="C431" i="4"/>
  <c r="B431" i="4"/>
  <c r="C430" i="4"/>
  <c r="B430" i="4"/>
  <c r="C429" i="4"/>
  <c r="B429" i="4"/>
  <c r="C428" i="4"/>
  <c r="B428" i="4"/>
  <c r="C427" i="4"/>
  <c r="B427" i="4"/>
  <c r="C426" i="4"/>
  <c r="B426" i="4"/>
  <c r="C425" i="4"/>
  <c r="B425" i="4"/>
  <c r="C424" i="4"/>
  <c r="B424" i="4"/>
  <c r="C423" i="4"/>
  <c r="B423" i="4"/>
  <c r="C422" i="4"/>
  <c r="B422" i="4"/>
  <c r="C421" i="4"/>
  <c r="B421" i="4"/>
  <c r="C420" i="4"/>
  <c r="B420" i="4"/>
  <c r="C419" i="4"/>
  <c r="B419" i="4"/>
  <c r="C418" i="4"/>
  <c r="B418" i="4"/>
  <c r="C417" i="4"/>
  <c r="B417" i="4"/>
  <c r="C416" i="4"/>
  <c r="B416" i="4"/>
  <c r="C415" i="4"/>
  <c r="B415" i="4"/>
  <c r="C414" i="4"/>
  <c r="B414" i="4"/>
  <c r="C413" i="4"/>
  <c r="B413" i="4"/>
  <c r="C412" i="4"/>
  <c r="B412" i="4"/>
  <c r="C411" i="4"/>
  <c r="B411" i="4"/>
  <c r="C410" i="4"/>
  <c r="B410" i="4"/>
  <c r="C409" i="4"/>
  <c r="B409" i="4"/>
  <c r="C408" i="4"/>
  <c r="B408" i="4"/>
  <c r="C407" i="4"/>
  <c r="B407" i="4"/>
  <c r="C406" i="4"/>
  <c r="B406" i="4"/>
  <c r="C405" i="4"/>
  <c r="B405" i="4"/>
  <c r="C404" i="4"/>
  <c r="B404" i="4"/>
  <c r="C403" i="4"/>
  <c r="B403" i="4"/>
  <c r="C402" i="4"/>
  <c r="B402" i="4"/>
  <c r="C401" i="4"/>
  <c r="B401" i="4"/>
  <c r="C400" i="4"/>
  <c r="B400" i="4"/>
  <c r="C399" i="4"/>
  <c r="B399" i="4"/>
  <c r="C398" i="4"/>
  <c r="B398" i="4"/>
  <c r="C397" i="4"/>
  <c r="B397" i="4"/>
  <c r="C396" i="4"/>
  <c r="B396" i="4"/>
  <c r="C395" i="4"/>
  <c r="B395" i="4"/>
  <c r="C394" i="4"/>
  <c r="B394" i="4"/>
  <c r="C393" i="4"/>
  <c r="B393" i="4"/>
  <c r="C392" i="4"/>
  <c r="B392" i="4"/>
  <c r="C391" i="4"/>
  <c r="B391" i="4"/>
  <c r="C390" i="4"/>
  <c r="B390" i="4"/>
  <c r="C389" i="4"/>
  <c r="B389" i="4"/>
  <c r="C388" i="4"/>
  <c r="B388" i="4"/>
  <c r="C387" i="4"/>
  <c r="B387" i="4"/>
  <c r="C386" i="4"/>
  <c r="B386" i="4"/>
  <c r="C385" i="4"/>
  <c r="B385" i="4"/>
  <c r="C384" i="4"/>
  <c r="B384" i="4"/>
  <c r="C383" i="4"/>
  <c r="B383" i="4"/>
  <c r="C382" i="4"/>
  <c r="B382" i="4"/>
  <c r="C381" i="4"/>
  <c r="B381" i="4"/>
  <c r="C380" i="4"/>
  <c r="B380" i="4"/>
  <c r="C379" i="4"/>
  <c r="B379" i="4"/>
  <c r="C378" i="4"/>
  <c r="B378" i="4"/>
  <c r="C377" i="4"/>
  <c r="B377" i="4"/>
  <c r="C376" i="4"/>
  <c r="B376" i="4"/>
  <c r="C375" i="4"/>
  <c r="B375" i="4"/>
  <c r="C374" i="4"/>
  <c r="B374" i="4"/>
  <c r="C373" i="4"/>
  <c r="B373" i="4"/>
  <c r="C372" i="4"/>
  <c r="B372" i="4"/>
  <c r="C371" i="4"/>
  <c r="B371" i="4"/>
  <c r="C370" i="4"/>
  <c r="B370" i="4"/>
  <c r="C369" i="4"/>
  <c r="B369" i="4"/>
  <c r="C368" i="4"/>
  <c r="B368" i="4"/>
  <c r="C367" i="4"/>
  <c r="B367" i="4"/>
  <c r="C366" i="4"/>
  <c r="B366" i="4"/>
  <c r="C365" i="4"/>
  <c r="B365" i="4"/>
  <c r="C364" i="4"/>
  <c r="B364" i="4"/>
  <c r="C363" i="4"/>
  <c r="B363" i="4"/>
  <c r="C362" i="4"/>
  <c r="B362" i="4"/>
  <c r="C361" i="4"/>
  <c r="B361" i="4"/>
  <c r="C360" i="4"/>
  <c r="B360" i="4"/>
  <c r="C359" i="4"/>
  <c r="B359" i="4"/>
  <c r="C358" i="4"/>
  <c r="B358" i="4"/>
  <c r="C357" i="4"/>
  <c r="B357" i="4"/>
  <c r="C356" i="4"/>
  <c r="B356" i="4"/>
  <c r="C355" i="4"/>
  <c r="B355" i="4"/>
  <c r="C354" i="4"/>
  <c r="B354" i="4"/>
  <c r="C353" i="4"/>
  <c r="B353" i="4"/>
  <c r="C352" i="4"/>
  <c r="B352" i="4"/>
  <c r="C351" i="4"/>
  <c r="B351" i="4"/>
  <c r="C350" i="4"/>
  <c r="B350" i="4"/>
  <c r="C349" i="4"/>
  <c r="B349" i="4"/>
  <c r="C348" i="4"/>
  <c r="B348" i="4"/>
  <c r="C347" i="4"/>
  <c r="B347" i="4"/>
  <c r="C346" i="4"/>
  <c r="B346" i="4"/>
  <c r="C345" i="4"/>
  <c r="B345" i="4"/>
  <c r="C344" i="4"/>
  <c r="B344" i="4"/>
  <c r="C343" i="4"/>
  <c r="B343" i="4"/>
  <c r="C342" i="4"/>
  <c r="B342" i="4"/>
  <c r="C341" i="4"/>
  <c r="B341" i="4"/>
  <c r="C340" i="4"/>
  <c r="B340" i="4"/>
  <c r="C339" i="4"/>
  <c r="B339" i="4"/>
  <c r="C338" i="4"/>
  <c r="B338" i="4"/>
  <c r="C337" i="4"/>
  <c r="B337" i="4"/>
  <c r="C336" i="4"/>
  <c r="B336" i="4"/>
  <c r="C335" i="4"/>
  <c r="B335" i="4"/>
  <c r="C334" i="4"/>
  <c r="B334" i="4"/>
  <c r="C333" i="4"/>
  <c r="B333" i="4"/>
  <c r="C332" i="4"/>
  <c r="B332" i="4"/>
  <c r="C331" i="4"/>
  <c r="B331" i="4"/>
  <c r="C330" i="4"/>
  <c r="B330" i="4"/>
  <c r="C329" i="4"/>
  <c r="B329" i="4"/>
  <c r="C328" i="4"/>
  <c r="B328" i="4"/>
  <c r="C327" i="4"/>
  <c r="B327" i="4"/>
  <c r="C326" i="4"/>
  <c r="B326" i="4"/>
  <c r="C325" i="4"/>
  <c r="B325" i="4"/>
  <c r="C324" i="4"/>
  <c r="B324" i="4"/>
  <c r="C323" i="4"/>
  <c r="B323" i="4"/>
  <c r="C322" i="4"/>
  <c r="B322" i="4"/>
  <c r="C321" i="4"/>
  <c r="B321" i="4"/>
  <c r="C320" i="4"/>
  <c r="B320" i="4"/>
  <c r="C319" i="4"/>
  <c r="B319" i="4"/>
  <c r="C318" i="4"/>
  <c r="B318" i="4"/>
  <c r="C317" i="4"/>
  <c r="B317" i="4"/>
  <c r="C316" i="4"/>
  <c r="B316" i="4"/>
  <c r="C315" i="4"/>
  <c r="B315" i="4"/>
  <c r="C314" i="4"/>
  <c r="B314" i="4"/>
  <c r="C313" i="4"/>
  <c r="B313" i="4"/>
  <c r="C312" i="4"/>
  <c r="B312" i="4"/>
  <c r="C311" i="4"/>
  <c r="B311" i="4"/>
  <c r="C310" i="4"/>
  <c r="B310" i="4"/>
  <c r="C309" i="4"/>
  <c r="B309" i="4"/>
  <c r="C308" i="4"/>
  <c r="B308" i="4"/>
  <c r="C307" i="4"/>
  <c r="B307" i="4"/>
  <c r="C306" i="4"/>
  <c r="B306" i="4"/>
  <c r="C305" i="4"/>
  <c r="B305" i="4"/>
  <c r="C304" i="4"/>
  <c r="B304" i="4"/>
  <c r="C303" i="4"/>
  <c r="B303" i="4"/>
  <c r="C302" i="4"/>
  <c r="B302" i="4"/>
  <c r="C301" i="4"/>
  <c r="B301" i="4"/>
  <c r="C300" i="4"/>
  <c r="B300" i="4"/>
  <c r="C299" i="4"/>
  <c r="B299" i="4"/>
  <c r="C298" i="4"/>
  <c r="B298" i="4"/>
  <c r="C297" i="4"/>
  <c r="B297" i="4"/>
  <c r="C296" i="4"/>
  <c r="B296" i="4"/>
  <c r="C295" i="4"/>
  <c r="B295" i="4"/>
  <c r="C294" i="4"/>
  <c r="B294" i="4"/>
  <c r="C293" i="4"/>
  <c r="B293" i="4"/>
  <c r="C292" i="4"/>
  <c r="B292" i="4"/>
  <c r="C291" i="4"/>
  <c r="B291" i="4"/>
  <c r="C290" i="4"/>
  <c r="B290" i="4"/>
  <c r="C289" i="4"/>
  <c r="B289" i="4"/>
  <c r="C288" i="4"/>
  <c r="B288" i="4"/>
  <c r="C287" i="4"/>
  <c r="B287" i="4"/>
  <c r="C286" i="4"/>
  <c r="B286" i="4"/>
  <c r="C285" i="4"/>
  <c r="B285" i="4"/>
  <c r="C284" i="4"/>
  <c r="B284" i="4"/>
  <c r="C283" i="4"/>
  <c r="B283" i="4"/>
  <c r="C282" i="4"/>
  <c r="B282" i="4"/>
  <c r="C281" i="4"/>
  <c r="B281" i="4"/>
  <c r="C280" i="4"/>
  <c r="B280" i="4"/>
  <c r="C279" i="4"/>
  <c r="B279" i="4"/>
  <c r="C278" i="4"/>
  <c r="B278" i="4"/>
  <c r="C277" i="4"/>
  <c r="B277" i="4"/>
  <c r="C276" i="4"/>
  <c r="B276" i="4"/>
  <c r="C275" i="4"/>
  <c r="B275" i="4"/>
  <c r="C274" i="4"/>
  <c r="B274" i="4"/>
  <c r="C273" i="4"/>
  <c r="B273" i="4"/>
  <c r="C272" i="4"/>
  <c r="B272" i="4"/>
  <c r="C271" i="4"/>
  <c r="B271" i="4"/>
  <c r="C270" i="4"/>
  <c r="B270" i="4"/>
  <c r="C269" i="4"/>
  <c r="B269" i="4"/>
  <c r="C268" i="4"/>
  <c r="B268" i="4"/>
  <c r="C267" i="4"/>
  <c r="B267" i="4"/>
  <c r="C266" i="4"/>
  <c r="B266" i="4"/>
  <c r="C265" i="4"/>
  <c r="B265" i="4"/>
  <c r="C264" i="4"/>
  <c r="B264" i="4"/>
  <c r="C263" i="4"/>
  <c r="B263" i="4"/>
  <c r="C262" i="4"/>
  <c r="B262" i="4"/>
  <c r="C261" i="4"/>
  <c r="B261" i="4"/>
  <c r="C260" i="4"/>
  <c r="B260" i="4"/>
  <c r="C259" i="4"/>
  <c r="B259" i="4"/>
  <c r="C258" i="4"/>
  <c r="B258" i="4"/>
  <c r="C257" i="4"/>
  <c r="B257" i="4"/>
  <c r="C256" i="4"/>
  <c r="B256" i="4"/>
  <c r="C255" i="4"/>
  <c r="B255" i="4"/>
  <c r="C254" i="4"/>
  <c r="B254" i="4"/>
  <c r="C253" i="4"/>
  <c r="B253" i="4"/>
  <c r="C252" i="4"/>
  <c r="B252" i="4"/>
  <c r="C251" i="4"/>
  <c r="B251" i="4"/>
  <c r="C250" i="4"/>
  <c r="B250" i="4"/>
  <c r="C249" i="4"/>
  <c r="B249" i="4"/>
  <c r="C248" i="4"/>
  <c r="B248" i="4"/>
  <c r="C247" i="4"/>
  <c r="B247" i="4"/>
  <c r="C246" i="4"/>
  <c r="B246" i="4"/>
  <c r="C245" i="4"/>
  <c r="B245" i="4"/>
  <c r="C244" i="4"/>
  <c r="B244" i="4"/>
  <c r="C243" i="4"/>
  <c r="B243" i="4"/>
  <c r="C242" i="4"/>
  <c r="B242" i="4"/>
  <c r="C241" i="4"/>
  <c r="B241" i="4"/>
  <c r="C240" i="4"/>
  <c r="B240" i="4"/>
  <c r="C239" i="4"/>
  <c r="B239" i="4"/>
  <c r="C238" i="4"/>
  <c r="B238" i="4"/>
  <c r="C237" i="4"/>
  <c r="B237" i="4"/>
  <c r="C236" i="4"/>
  <c r="B236" i="4"/>
  <c r="C235" i="4"/>
  <c r="B235" i="4"/>
  <c r="C234" i="4"/>
  <c r="B234" i="4"/>
  <c r="C233" i="4"/>
  <c r="B233" i="4"/>
  <c r="C232" i="4"/>
  <c r="B232" i="4"/>
  <c r="C231" i="4"/>
  <c r="B231" i="4"/>
  <c r="C230" i="4"/>
  <c r="B230" i="4"/>
  <c r="C229" i="4"/>
  <c r="B229" i="4"/>
  <c r="C228" i="4"/>
  <c r="B228" i="4"/>
  <c r="C227" i="4"/>
  <c r="B227" i="4"/>
  <c r="C226" i="4"/>
  <c r="B226" i="4"/>
  <c r="C225" i="4"/>
  <c r="B225" i="4"/>
  <c r="C224" i="4"/>
  <c r="B224" i="4"/>
  <c r="C223" i="4"/>
  <c r="B223" i="4"/>
  <c r="C222" i="4"/>
  <c r="B222" i="4"/>
  <c r="C221" i="4"/>
  <c r="B221" i="4"/>
  <c r="C220" i="4"/>
  <c r="B220" i="4"/>
  <c r="C219" i="4"/>
  <c r="B219" i="4"/>
  <c r="C218" i="4"/>
  <c r="B218" i="4"/>
  <c r="C217" i="4"/>
  <c r="B217" i="4"/>
  <c r="C216" i="4"/>
  <c r="B216" i="4"/>
  <c r="C215" i="4"/>
  <c r="B215" i="4"/>
  <c r="C214" i="4"/>
  <c r="B214" i="4"/>
  <c r="C213" i="4"/>
  <c r="B213" i="4"/>
  <c r="C212" i="4"/>
  <c r="B212" i="4"/>
  <c r="C211" i="4"/>
  <c r="B211" i="4"/>
  <c r="C210" i="4"/>
  <c r="B210" i="4"/>
  <c r="C209" i="4"/>
  <c r="B209" i="4"/>
  <c r="C208" i="4"/>
  <c r="B208" i="4"/>
  <c r="C207" i="4"/>
  <c r="B207" i="4"/>
  <c r="C206" i="4"/>
  <c r="B206" i="4"/>
  <c r="C205" i="4"/>
  <c r="B205" i="4"/>
  <c r="C204" i="4"/>
  <c r="B204" i="4"/>
  <c r="C203" i="4"/>
  <c r="B203" i="4"/>
  <c r="C202" i="4"/>
  <c r="B202" i="4"/>
  <c r="C201" i="4"/>
  <c r="B201" i="4"/>
  <c r="C200" i="4"/>
  <c r="B200" i="4"/>
  <c r="C199" i="4"/>
  <c r="B199" i="4"/>
  <c r="C198" i="4"/>
  <c r="B198" i="4"/>
  <c r="C197" i="4"/>
  <c r="B197" i="4"/>
  <c r="C196" i="4"/>
  <c r="B196" i="4"/>
  <c r="C195" i="4"/>
  <c r="B195" i="4"/>
  <c r="C194" i="4"/>
  <c r="B194" i="4"/>
  <c r="C193" i="4"/>
  <c r="B193" i="4"/>
  <c r="C192" i="4"/>
  <c r="B192" i="4"/>
  <c r="C191" i="4"/>
  <c r="B191" i="4"/>
  <c r="C190" i="4"/>
  <c r="B190" i="4"/>
  <c r="C189" i="4"/>
  <c r="B189" i="4"/>
  <c r="C188" i="4"/>
  <c r="B188" i="4"/>
  <c r="C187" i="4"/>
  <c r="B187" i="4"/>
  <c r="C186" i="4"/>
  <c r="B186" i="4"/>
  <c r="C185" i="4"/>
  <c r="B185" i="4"/>
  <c r="C184" i="4"/>
  <c r="B184" i="4"/>
  <c r="C183" i="4"/>
  <c r="B183" i="4"/>
  <c r="C182" i="4"/>
  <c r="B182" i="4"/>
  <c r="C181" i="4"/>
  <c r="B181" i="4"/>
  <c r="C180" i="4"/>
  <c r="B180" i="4"/>
  <c r="C179" i="4"/>
  <c r="B179" i="4"/>
  <c r="C178" i="4"/>
  <c r="B178" i="4"/>
  <c r="C177" i="4"/>
  <c r="B177" i="4"/>
  <c r="C176" i="4"/>
  <c r="B176" i="4"/>
  <c r="C175" i="4"/>
  <c r="B175" i="4"/>
  <c r="C174" i="4"/>
  <c r="B174" i="4"/>
  <c r="C173" i="4"/>
  <c r="B173" i="4"/>
  <c r="C172" i="4"/>
  <c r="B172" i="4"/>
  <c r="C171" i="4"/>
  <c r="B171" i="4"/>
  <c r="C170" i="4"/>
  <c r="B170" i="4"/>
  <c r="C169" i="4"/>
  <c r="B169" i="4"/>
  <c r="C168" i="4"/>
  <c r="B168" i="4"/>
  <c r="C167" i="4"/>
  <c r="B167" i="4"/>
  <c r="C166" i="4"/>
  <c r="B166" i="4"/>
  <c r="C165" i="4"/>
  <c r="B165" i="4"/>
  <c r="C164" i="4"/>
  <c r="B164" i="4"/>
  <c r="C163" i="4"/>
  <c r="B163" i="4"/>
  <c r="C162" i="4"/>
  <c r="B162" i="4"/>
  <c r="C161" i="4"/>
  <c r="B161" i="4"/>
  <c r="C160" i="4"/>
  <c r="B160" i="4"/>
  <c r="C159" i="4"/>
  <c r="B159" i="4"/>
  <c r="C158" i="4"/>
  <c r="B158" i="4"/>
  <c r="C157" i="4"/>
  <c r="B157" i="4"/>
  <c r="C156" i="4"/>
  <c r="B156" i="4"/>
  <c r="C155" i="4"/>
  <c r="B155" i="4"/>
  <c r="C154" i="4"/>
  <c r="B154" i="4"/>
  <c r="C153" i="4"/>
  <c r="B153" i="4"/>
  <c r="C152" i="4"/>
  <c r="B152" i="4"/>
  <c r="C151" i="4"/>
  <c r="B151" i="4"/>
  <c r="C150" i="4"/>
  <c r="B150" i="4"/>
  <c r="C149" i="4"/>
  <c r="B149" i="4"/>
  <c r="C148" i="4"/>
  <c r="B148" i="4"/>
  <c r="C147" i="4"/>
  <c r="B147" i="4"/>
  <c r="C146" i="4"/>
  <c r="B146" i="4"/>
  <c r="C145" i="4"/>
  <c r="B145" i="4"/>
  <c r="C144" i="4"/>
  <c r="B144" i="4"/>
  <c r="C143" i="4"/>
  <c r="B143" i="4"/>
  <c r="C142" i="4"/>
  <c r="B142" i="4"/>
  <c r="C141" i="4"/>
  <c r="B141" i="4"/>
  <c r="C140" i="4"/>
  <c r="B140" i="4"/>
  <c r="C139" i="4"/>
  <c r="B139" i="4"/>
  <c r="C138" i="4"/>
  <c r="B138" i="4"/>
  <c r="C137" i="4"/>
  <c r="B137" i="4"/>
  <c r="C136" i="4"/>
  <c r="B136" i="4"/>
  <c r="C135" i="4"/>
  <c r="B135" i="4"/>
  <c r="C134" i="4"/>
  <c r="B134" i="4"/>
  <c r="C133" i="4"/>
  <c r="B133" i="4"/>
  <c r="C132" i="4"/>
  <c r="B132" i="4"/>
  <c r="C131" i="4"/>
  <c r="B131" i="4"/>
  <c r="C130" i="4"/>
  <c r="B130" i="4"/>
  <c r="C129" i="4"/>
  <c r="B129" i="4"/>
  <c r="C128" i="4"/>
  <c r="B128" i="4"/>
  <c r="C127" i="4"/>
  <c r="B127" i="4"/>
  <c r="C126" i="4"/>
  <c r="B126" i="4"/>
  <c r="C125" i="4"/>
  <c r="B125" i="4"/>
  <c r="C124" i="4"/>
  <c r="B124" i="4"/>
  <c r="C123" i="4"/>
  <c r="B123" i="4"/>
  <c r="C122" i="4"/>
  <c r="B122" i="4"/>
  <c r="C121" i="4"/>
  <c r="B121" i="4"/>
  <c r="C120" i="4"/>
  <c r="B120" i="4"/>
  <c r="C119" i="4"/>
  <c r="B119" i="4"/>
  <c r="C118" i="4"/>
  <c r="B118" i="4"/>
  <c r="C117" i="4"/>
  <c r="B117" i="4"/>
  <c r="C116" i="4"/>
  <c r="B116" i="4"/>
  <c r="C115" i="4"/>
  <c r="B115" i="4"/>
  <c r="C114" i="4"/>
  <c r="B114" i="4"/>
  <c r="C113" i="4"/>
  <c r="B113" i="4"/>
  <c r="C112" i="4"/>
  <c r="B112" i="4"/>
  <c r="C111" i="4"/>
  <c r="B111" i="4"/>
  <c r="C110" i="4"/>
  <c r="B110" i="4"/>
  <c r="C109" i="4"/>
  <c r="B109" i="4"/>
  <c r="C108" i="4"/>
  <c r="B108" i="4"/>
  <c r="C107" i="4"/>
  <c r="B107" i="4"/>
  <c r="C106" i="4"/>
  <c r="B106" i="4"/>
  <c r="C105" i="4"/>
  <c r="B105" i="4"/>
  <c r="C104" i="4"/>
  <c r="B104" i="4"/>
  <c r="C103" i="4"/>
  <c r="B103" i="4"/>
  <c r="C102" i="4"/>
  <c r="B102" i="4"/>
  <c r="C101" i="4"/>
  <c r="B101" i="4"/>
  <c r="C100" i="4"/>
  <c r="B100" i="4"/>
  <c r="C99" i="4"/>
  <c r="B99" i="4"/>
  <c r="C98" i="4"/>
  <c r="B98" i="4"/>
  <c r="C97" i="4"/>
  <c r="B97" i="4"/>
  <c r="C96" i="4"/>
  <c r="B96" i="4"/>
  <c r="C95" i="4"/>
  <c r="B95" i="4"/>
  <c r="C94" i="4"/>
  <c r="B94" i="4"/>
  <c r="C93" i="4"/>
  <c r="B93" i="4"/>
  <c r="C92" i="4"/>
  <c r="B92" i="4"/>
  <c r="C91" i="4"/>
  <c r="B91" i="4"/>
  <c r="C90" i="4"/>
  <c r="B90" i="4"/>
  <c r="C89" i="4"/>
  <c r="B89" i="4"/>
  <c r="C88" i="4"/>
  <c r="B88" i="4"/>
  <c r="C87" i="4"/>
  <c r="B87" i="4"/>
  <c r="C86" i="4"/>
  <c r="B86" i="4"/>
  <c r="C85" i="4"/>
  <c r="B85" i="4"/>
  <c r="C84" i="4"/>
  <c r="B84" i="4"/>
  <c r="C83" i="4"/>
  <c r="B83" i="4"/>
  <c r="C82" i="4"/>
  <c r="B82" i="4"/>
  <c r="C81" i="4"/>
  <c r="B81" i="4"/>
  <c r="C80" i="4"/>
  <c r="B80" i="4"/>
  <c r="C79" i="4"/>
  <c r="B79" i="4"/>
  <c r="C78" i="4"/>
  <c r="B78" i="4"/>
  <c r="C77" i="4"/>
  <c r="B77" i="4"/>
  <c r="C76" i="4"/>
  <c r="B76" i="4"/>
  <c r="C75" i="4"/>
  <c r="B75" i="4"/>
  <c r="C74" i="4"/>
  <c r="B74" i="4"/>
  <c r="C73" i="4"/>
  <c r="B73" i="4"/>
  <c r="C72" i="4"/>
  <c r="B72" i="4"/>
  <c r="C71" i="4"/>
  <c r="B71" i="4"/>
  <c r="C70" i="4"/>
  <c r="B70" i="4"/>
  <c r="C69" i="4"/>
  <c r="B69" i="4"/>
  <c r="C68" i="4"/>
  <c r="B68" i="4"/>
  <c r="C67" i="4"/>
  <c r="B67" i="4"/>
  <c r="C66" i="4"/>
  <c r="B66" i="4"/>
  <c r="C65" i="4"/>
  <c r="B65" i="4"/>
  <c r="C64" i="4"/>
  <c r="B64" i="4"/>
  <c r="C63" i="4"/>
  <c r="B63" i="4"/>
  <c r="C62" i="4"/>
  <c r="B62" i="4"/>
  <c r="C61" i="4"/>
  <c r="B61" i="4"/>
  <c r="C60" i="4"/>
  <c r="B60" i="4"/>
  <c r="C59" i="4"/>
  <c r="B59" i="4"/>
  <c r="C58" i="4"/>
  <c r="B58" i="4"/>
  <c r="C57" i="4"/>
  <c r="B57" i="4"/>
  <c r="C56" i="4"/>
  <c r="B56" i="4"/>
  <c r="C55" i="4"/>
  <c r="B55" i="4"/>
  <c r="C54" i="4"/>
  <c r="B54" i="4"/>
  <c r="C53" i="4"/>
  <c r="B53" i="4"/>
  <c r="C52" i="4"/>
  <c r="B52" i="4"/>
  <c r="C51" i="4"/>
  <c r="B51" i="4"/>
  <c r="C50" i="4"/>
  <c r="B50" i="4"/>
  <c r="C49" i="4"/>
  <c r="B49" i="4"/>
  <c r="C48" i="4"/>
  <c r="B48" i="4"/>
  <c r="C47" i="4"/>
  <c r="B47" i="4"/>
  <c r="C46" i="4"/>
  <c r="B46" i="4"/>
  <c r="C45" i="4"/>
  <c r="B45" i="4"/>
  <c r="C44" i="4"/>
  <c r="B44" i="4"/>
  <c r="C43" i="4"/>
  <c r="B43" i="4"/>
  <c r="C42" i="4"/>
  <c r="B42" i="4"/>
  <c r="C41" i="4"/>
  <c r="B41" i="4"/>
  <c r="C40" i="4"/>
  <c r="B40" i="4"/>
  <c r="C39" i="4"/>
  <c r="B39" i="4"/>
  <c r="C38" i="4"/>
  <c r="B38" i="4"/>
  <c r="C37" i="4"/>
  <c r="B37" i="4"/>
  <c r="C36" i="4"/>
  <c r="B36" i="4"/>
  <c r="C35" i="4"/>
  <c r="B35" i="4"/>
  <c r="C34" i="4"/>
  <c r="B34" i="4"/>
  <c r="C33" i="4"/>
  <c r="B33" i="4"/>
  <c r="C32" i="4"/>
  <c r="B32" i="4"/>
  <c r="C31" i="4"/>
  <c r="B31" i="4"/>
  <c r="C30" i="4"/>
  <c r="B30" i="4"/>
  <c r="C29" i="4"/>
  <c r="B29" i="4"/>
  <c r="C28" i="4"/>
  <c r="B28" i="4"/>
  <c r="C27" i="4"/>
  <c r="B27" i="4"/>
  <c r="C26" i="4"/>
  <c r="B26" i="4"/>
  <c r="AU478" i="9"/>
  <c r="AT478" i="9"/>
  <c r="AS478" i="9"/>
  <c r="AV478" i="9" s="1"/>
  <c r="AU477" i="9"/>
  <c r="AT477" i="9"/>
  <c r="AS477" i="9"/>
  <c r="AV477" i="9" s="1"/>
  <c r="AU476" i="9"/>
  <c r="AT476" i="9"/>
  <c r="AS476" i="9"/>
  <c r="AU475" i="9"/>
  <c r="AT475" i="9"/>
  <c r="AS475" i="9"/>
  <c r="AU474" i="9"/>
  <c r="AT474" i="9"/>
  <c r="AS474" i="9"/>
  <c r="AU473" i="9"/>
  <c r="AT473" i="9"/>
  <c r="AS473" i="9"/>
  <c r="AV473" i="9" s="1"/>
  <c r="AU472" i="9"/>
  <c r="AT472" i="9"/>
  <c r="AS472" i="9"/>
  <c r="AU471" i="9"/>
  <c r="AT471" i="9"/>
  <c r="AS471" i="9"/>
  <c r="AU470" i="9"/>
  <c r="AT470" i="9"/>
  <c r="AS470" i="9"/>
  <c r="AV470" i="9" s="1"/>
  <c r="AU469" i="9"/>
  <c r="AT469" i="9"/>
  <c r="AS469" i="9"/>
  <c r="AV469" i="9" s="1"/>
  <c r="AU468" i="9"/>
  <c r="AT468" i="9"/>
  <c r="AS468" i="9"/>
  <c r="AV468" i="9" s="1"/>
  <c r="AU467" i="9"/>
  <c r="AT467" i="9"/>
  <c r="AS467" i="9"/>
  <c r="AV467" i="9" s="1"/>
  <c r="AU466" i="9"/>
  <c r="AT466" i="9"/>
  <c r="AV466" i="9" s="1"/>
  <c r="AS466" i="9"/>
  <c r="AU465" i="9"/>
  <c r="AT465" i="9"/>
  <c r="AS465" i="9"/>
  <c r="AV465" i="9" s="1"/>
  <c r="AU464" i="9"/>
  <c r="AT464" i="9"/>
  <c r="AS464" i="9"/>
  <c r="AU463" i="9"/>
  <c r="AT463" i="9"/>
  <c r="AS463" i="9"/>
  <c r="AV463" i="9" s="1"/>
  <c r="AU462" i="9"/>
  <c r="AT462" i="9"/>
  <c r="AS462" i="9"/>
  <c r="AV462" i="9" s="1"/>
  <c r="AV461" i="9"/>
  <c r="AU461" i="9"/>
  <c r="AT461" i="9"/>
  <c r="AS461" i="9"/>
  <c r="AU460" i="9"/>
  <c r="AT460" i="9"/>
  <c r="AS460" i="9"/>
  <c r="AU459" i="9"/>
  <c r="AT459" i="9"/>
  <c r="AS459" i="9"/>
  <c r="AU458" i="9"/>
  <c r="AT458" i="9"/>
  <c r="AS458" i="9"/>
  <c r="AU457" i="9"/>
  <c r="AT457" i="9"/>
  <c r="AS457" i="9"/>
  <c r="AV457" i="9" s="1"/>
  <c r="AU456" i="9"/>
  <c r="AT456" i="9"/>
  <c r="AS456" i="9"/>
  <c r="AU455" i="9"/>
  <c r="AT455" i="9"/>
  <c r="AS455" i="9"/>
  <c r="AU454" i="9"/>
  <c r="AT454" i="9"/>
  <c r="AS454" i="9"/>
  <c r="AU453" i="9"/>
  <c r="AT453" i="9"/>
  <c r="AS453" i="9"/>
  <c r="AV453" i="9" s="1"/>
  <c r="AU452" i="9"/>
  <c r="AT452" i="9"/>
  <c r="AS452" i="9"/>
  <c r="AV452" i="9" s="1"/>
  <c r="AU451" i="9"/>
  <c r="AT451" i="9"/>
  <c r="AS451" i="9"/>
  <c r="AU450" i="9"/>
  <c r="AT450" i="9"/>
  <c r="AV450" i="9" s="1"/>
  <c r="AS450" i="9"/>
  <c r="AV449" i="9"/>
  <c r="AU449" i="9"/>
  <c r="AT449" i="9"/>
  <c r="AS449" i="9"/>
  <c r="AU448" i="9"/>
  <c r="AT448" i="9"/>
  <c r="AS448" i="9"/>
  <c r="AV448" i="9" s="1"/>
  <c r="AU447" i="9"/>
  <c r="AT447" i="9"/>
  <c r="AS447" i="9"/>
  <c r="AU446" i="9"/>
  <c r="AT446" i="9"/>
  <c r="AS446" i="9"/>
  <c r="AV446" i="9" s="1"/>
  <c r="AU445" i="9"/>
  <c r="AT445" i="9"/>
  <c r="AS445" i="9"/>
  <c r="AV445" i="9" s="1"/>
  <c r="AU444" i="9"/>
  <c r="AT444" i="9"/>
  <c r="AS444" i="9"/>
  <c r="AU443" i="9"/>
  <c r="AT443" i="9"/>
  <c r="AS443" i="9"/>
  <c r="AU442" i="9"/>
  <c r="AT442" i="9"/>
  <c r="AV442" i="9" s="1"/>
  <c r="AS442" i="9"/>
  <c r="AU441" i="9"/>
  <c r="AT441" i="9"/>
  <c r="AS441" i="9"/>
  <c r="AV441" i="9" s="1"/>
  <c r="AU440" i="9"/>
  <c r="AT440" i="9"/>
  <c r="AS440" i="9"/>
  <c r="AV440" i="9" s="1"/>
  <c r="AU439" i="9"/>
  <c r="AT439" i="9"/>
  <c r="AS439" i="9"/>
  <c r="AU438" i="9"/>
  <c r="AT438" i="9"/>
  <c r="AS438" i="9"/>
  <c r="AV437" i="9"/>
  <c r="AU437" i="9"/>
  <c r="AT437" i="9"/>
  <c r="AS437" i="9"/>
  <c r="AU436" i="9"/>
  <c r="AT436" i="9"/>
  <c r="AS436" i="9"/>
  <c r="AV436" i="9" s="1"/>
  <c r="AU435" i="9"/>
  <c r="AT435" i="9"/>
  <c r="AS435" i="9"/>
  <c r="AV435" i="9" s="1"/>
  <c r="AU434" i="9"/>
  <c r="AT434" i="9"/>
  <c r="AV434" i="9" s="1"/>
  <c r="AS434" i="9"/>
  <c r="AU433" i="9"/>
  <c r="AT433" i="9"/>
  <c r="AS433" i="9"/>
  <c r="AV432" i="9"/>
  <c r="AU432" i="9"/>
  <c r="AT432" i="9"/>
  <c r="AS432" i="9"/>
  <c r="AU431" i="9"/>
  <c r="AT431" i="9"/>
  <c r="AS431" i="9"/>
  <c r="AV431" i="9" s="1"/>
  <c r="AU430" i="9"/>
  <c r="AT430" i="9"/>
  <c r="AS430" i="9"/>
  <c r="AV430" i="9" s="1"/>
  <c r="AV429" i="9"/>
  <c r="AU429" i="9"/>
  <c r="AT429" i="9"/>
  <c r="AS429" i="9"/>
  <c r="AU428" i="9"/>
  <c r="AT428" i="9"/>
  <c r="AS428" i="9"/>
  <c r="AV428" i="9" s="1"/>
  <c r="AU427" i="9"/>
  <c r="AT427" i="9"/>
  <c r="AS427" i="9"/>
  <c r="AU426" i="9"/>
  <c r="AT426" i="9"/>
  <c r="AS426" i="9"/>
  <c r="AV426" i="9" s="1"/>
  <c r="AU425" i="9"/>
  <c r="AT425" i="9"/>
  <c r="AS425" i="9"/>
  <c r="AV425" i="9" s="1"/>
  <c r="AV424" i="9"/>
  <c r="AU424" i="9"/>
  <c r="AT424" i="9"/>
  <c r="AS424" i="9"/>
  <c r="AU423" i="9"/>
  <c r="AT423" i="9"/>
  <c r="AS423" i="9"/>
  <c r="AV423" i="9" s="1"/>
  <c r="AU422" i="9"/>
  <c r="AT422" i="9"/>
  <c r="AS422" i="9"/>
  <c r="AU421" i="9"/>
  <c r="AT421" i="9"/>
  <c r="AS421" i="9"/>
  <c r="AV421" i="9" s="1"/>
  <c r="AU420" i="9"/>
  <c r="AT420" i="9"/>
  <c r="AS420" i="9"/>
  <c r="AU419" i="9"/>
  <c r="AT419" i="9"/>
  <c r="AS419" i="9"/>
  <c r="AU418" i="9"/>
  <c r="AT418" i="9"/>
  <c r="AS418" i="9"/>
  <c r="AV418" i="9" s="1"/>
  <c r="AU417" i="9"/>
  <c r="AT417" i="9"/>
  <c r="AS417" i="9"/>
  <c r="AU416" i="9"/>
  <c r="AT416" i="9"/>
  <c r="AS416" i="9"/>
  <c r="AV416" i="9" s="1"/>
  <c r="AU415" i="9"/>
  <c r="AT415" i="9"/>
  <c r="AS415" i="9"/>
  <c r="AU414" i="9"/>
  <c r="AT414" i="9"/>
  <c r="AS414" i="9"/>
  <c r="AV414" i="9" s="1"/>
  <c r="AU413" i="9"/>
  <c r="AT413" i="9"/>
  <c r="AS413" i="9"/>
  <c r="AV413" i="9" s="1"/>
  <c r="AU412" i="9"/>
  <c r="AT412" i="9"/>
  <c r="AS412" i="9"/>
  <c r="AU411" i="9"/>
  <c r="AT411" i="9"/>
  <c r="AS411" i="9"/>
  <c r="AU410" i="9"/>
  <c r="AT410" i="9"/>
  <c r="AS410" i="9"/>
  <c r="AU409" i="9"/>
  <c r="AT409" i="9"/>
  <c r="AS409" i="9"/>
  <c r="AV409" i="9" s="1"/>
  <c r="AU408" i="9"/>
  <c r="AT408" i="9"/>
  <c r="AS408" i="9"/>
  <c r="AV408" i="9" s="1"/>
  <c r="AU407" i="9"/>
  <c r="AT407" i="9"/>
  <c r="AS407" i="9"/>
  <c r="AU406" i="9"/>
  <c r="AT406" i="9"/>
  <c r="AS406" i="9"/>
  <c r="AV405" i="9"/>
  <c r="AU405" i="9"/>
  <c r="AT405" i="9"/>
  <c r="AS405" i="9"/>
  <c r="AU404" i="9"/>
  <c r="AT404" i="9"/>
  <c r="AS404" i="9"/>
  <c r="AV404" i="9" s="1"/>
  <c r="AU403" i="9"/>
  <c r="AT403" i="9"/>
  <c r="AS403" i="9"/>
  <c r="AV403" i="9" s="1"/>
  <c r="AU402" i="9"/>
  <c r="AT402" i="9"/>
  <c r="AS402" i="9"/>
  <c r="AU401" i="9"/>
  <c r="AT401" i="9"/>
  <c r="AS401" i="9"/>
  <c r="AV400" i="9"/>
  <c r="AU400" i="9"/>
  <c r="AT400" i="9"/>
  <c r="AS400" i="9"/>
  <c r="AU399" i="9"/>
  <c r="AT399" i="9"/>
  <c r="AS399" i="9"/>
  <c r="AV399" i="9" s="1"/>
  <c r="AU398" i="9"/>
  <c r="AT398" i="9"/>
  <c r="AS398" i="9"/>
  <c r="AV398" i="9" s="1"/>
  <c r="AV397" i="9"/>
  <c r="AU397" i="9"/>
  <c r="AT397" i="9"/>
  <c r="AS397" i="9"/>
  <c r="AU396" i="9"/>
  <c r="AT396" i="9"/>
  <c r="AS396" i="9"/>
  <c r="AV396" i="9" s="1"/>
  <c r="AU395" i="9"/>
  <c r="AT395" i="9"/>
  <c r="AS395" i="9"/>
  <c r="AU394" i="9"/>
  <c r="AT394" i="9"/>
  <c r="AS394" i="9"/>
  <c r="AV394" i="9" s="1"/>
  <c r="AU393" i="9"/>
  <c r="AT393" i="9"/>
  <c r="AS393" i="9"/>
  <c r="AV393" i="9" s="1"/>
  <c r="AV392" i="9"/>
  <c r="AU392" i="9"/>
  <c r="AT392" i="9"/>
  <c r="AS392" i="9"/>
  <c r="AU391" i="9"/>
  <c r="AT391" i="9"/>
  <c r="AS391" i="9"/>
  <c r="AV391" i="9" s="1"/>
  <c r="AU390" i="9"/>
  <c r="AT390" i="9"/>
  <c r="AS390" i="9"/>
  <c r="AU389" i="9"/>
  <c r="AT389" i="9"/>
  <c r="AS389" i="9"/>
  <c r="AV389" i="9" s="1"/>
  <c r="AU388" i="9"/>
  <c r="AT388" i="9"/>
  <c r="AS388" i="9"/>
  <c r="AU387" i="9"/>
  <c r="AT387" i="9"/>
  <c r="AS387" i="9"/>
  <c r="AV387" i="9" s="1"/>
  <c r="AU386" i="9"/>
  <c r="AT386" i="9"/>
  <c r="AS386" i="9"/>
  <c r="AV386" i="9" s="1"/>
  <c r="AU385" i="9"/>
  <c r="AT385" i="9"/>
  <c r="AS385" i="9"/>
  <c r="AU384" i="9"/>
  <c r="AT384" i="9"/>
  <c r="AS384" i="9"/>
  <c r="AV384" i="9" s="1"/>
  <c r="AU383" i="9"/>
  <c r="AT383" i="9"/>
  <c r="AS383" i="9"/>
  <c r="AU382" i="9"/>
  <c r="AT382" i="9"/>
  <c r="AS382" i="9"/>
  <c r="AV382" i="9" s="1"/>
  <c r="AU381" i="9"/>
  <c r="AT381" i="9"/>
  <c r="AS381" i="9"/>
  <c r="AV381" i="9" s="1"/>
  <c r="AU380" i="9"/>
  <c r="AT380" i="9"/>
  <c r="AS380" i="9"/>
  <c r="AU379" i="9"/>
  <c r="AT379" i="9"/>
  <c r="AS379" i="9"/>
  <c r="AU378" i="9"/>
  <c r="AT378" i="9"/>
  <c r="AS378" i="9"/>
  <c r="AU377" i="9"/>
  <c r="AT377" i="9"/>
  <c r="AS377" i="9"/>
  <c r="AV377" i="9" s="1"/>
  <c r="AU376" i="9"/>
  <c r="AT376" i="9"/>
  <c r="AS376" i="9"/>
  <c r="AV376" i="9" s="1"/>
  <c r="AU375" i="9"/>
  <c r="AT375" i="9"/>
  <c r="AS375" i="9"/>
  <c r="AU374" i="9"/>
  <c r="AT374" i="9"/>
  <c r="AS374" i="9"/>
  <c r="AV373" i="9"/>
  <c r="AU373" i="9"/>
  <c r="AT373" i="9"/>
  <c r="AS373" i="9"/>
  <c r="AU372" i="9"/>
  <c r="AT372" i="9"/>
  <c r="AS372" i="9"/>
  <c r="AV372" i="9" s="1"/>
  <c r="AU371" i="9"/>
  <c r="AT371" i="9"/>
  <c r="AS371" i="9"/>
  <c r="AV371" i="9" s="1"/>
  <c r="AU370" i="9"/>
  <c r="AT370" i="9"/>
  <c r="AS370" i="9"/>
  <c r="AU369" i="9"/>
  <c r="AT369" i="9"/>
  <c r="AS369" i="9"/>
  <c r="AV368" i="9"/>
  <c r="AU368" i="9"/>
  <c r="AT368" i="9"/>
  <c r="AS368" i="9"/>
  <c r="AU367" i="9"/>
  <c r="AT367" i="9"/>
  <c r="AS367" i="9"/>
  <c r="AV367" i="9" s="1"/>
  <c r="AU366" i="9"/>
  <c r="AT366" i="9"/>
  <c r="AS366" i="9"/>
  <c r="AV366" i="9" s="1"/>
  <c r="AV365" i="9"/>
  <c r="AU365" i="9"/>
  <c r="AT365" i="9"/>
  <c r="AS365" i="9"/>
  <c r="AU364" i="9"/>
  <c r="AT364" i="9"/>
  <c r="AS364" i="9"/>
  <c r="AV364" i="9" s="1"/>
  <c r="AU363" i="9"/>
  <c r="AT363" i="9"/>
  <c r="AS363" i="9"/>
  <c r="AU362" i="9"/>
  <c r="AT362" i="9"/>
  <c r="AS362" i="9"/>
  <c r="AV362" i="9" s="1"/>
  <c r="AU361" i="9"/>
  <c r="AT361" i="9"/>
  <c r="AS361" i="9"/>
  <c r="AV361" i="9" s="1"/>
  <c r="AV360" i="9"/>
  <c r="AU360" i="9"/>
  <c r="AT360" i="9"/>
  <c r="AS360" i="9"/>
  <c r="AU359" i="9"/>
  <c r="AT359" i="9"/>
  <c r="AS359" i="9"/>
  <c r="AV359" i="9" s="1"/>
  <c r="AU358" i="9"/>
  <c r="AT358" i="9"/>
  <c r="AS358" i="9"/>
  <c r="AU357" i="9"/>
  <c r="AT357" i="9"/>
  <c r="AS357" i="9"/>
  <c r="AV357" i="9" s="1"/>
  <c r="AU356" i="9"/>
  <c r="AT356" i="9"/>
  <c r="AS356" i="9"/>
  <c r="AU355" i="9"/>
  <c r="AT355" i="9"/>
  <c r="AS355" i="9"/>
  <c r="AV355" i="9" s="1"/>
  <c r="AU354" i="9"/>
  <c r="AT354" i="9"/>
  <c r="AS354" i="9"/>
  <c r="AU353" i="9"/>
  <c r="AT353" i="9"/>
  <c r="AS353" i="9"/>
  <c r="AU352" i="9"/>
  <c r="AT352" i="9"/>
  <c r="AS352" i="9"/>
  <c r="AV352" i="9" s="1"/>
  <c r="AU351" i="9"/>
  <c r="AT351" i="9"/>
  <c r="AS351" i="9"/>
  <c r="AU350" i="9"/>
  <c r="AT350" i="9"/>
  <c r="AS350" i="9"/>
  <c r="AV350" i="9" s="1"/>
  <c r="AU349" i="9"/>
  <c r="AT349" i="9"/>
  <c r="AS349" i="9"/>
  <c r="AV349" i="9" s="1"/>
  <c r="AU348" i="9"/>
  <c r="AT348" i="9"/>
  <c r="AS348" i="9"/>
  <c r="AU347" i="9"/>
  <c r="AT347" i="9"/>
  <c r="AS347" i="9"/>
  <c r="AV347" i="9" s="1"/>
  <c r="AU346" i="9"/>
  <c r="AT346" i="9"/>
  <c r="AS346" i="9"/>
  <c r="AV346" i="9" s="1"/>
  <c r="AU345" i="9"/>
  <c r="AT345" i="9"/>
  <c r="AS345" i="9"/>
  <c r="AV345" i="9" s="1"/>
  <c r="AU344" i="9"/>
  <c r="AT344" i="9"/>
  <c r="AS344" i="9"/>
  <c r="AV344" i="9" s="1"/>
  <c r="AV343" i="9"/>
  <c r="AU343" i="9"/>
  <c r="AT343" i="9"/>
  <c r="AS343" i="9"/>
  <c r="AU342" i="9"/>
  <c r="AT342" i="9"/>
  <c r="AS342" i="9"/>
  <c r="AU341" i="9"/>
  <c r="AT341" i="9"/>
  <c r="AS341" i="9"/>
  <c r="AU340" i="9"/>
  <c r="AT340" i="9"/>
  <c r="AS340" i="9"/>
  <c r="AU339" i="9"/>
  <c r="AT339" i="9"/>
  <c r="AS339" i="9"/>
  <c r="AV339" i="9" s="1"/>
  <c r="AU338" i="9"/>
  <c r="AT338" i="9"/>
  <c r="AS338" i="9"/>
  <c r="AU337" i="9"/>
  <c r="AT337" i="9"/>
  <c r="AS337" i="9"/>
  <c r="AV337" i="9" s="1"/>
  <c r="AU336" i="9"/>
  <c r="AT336" i="9"/>
  <c r="AS336" i="9"/>
  <c r="AV336" i="9" s="1"/>
  <c r="AU335" i="9"/>
  <c r="AT335" i="9"/>
  <c r="AS335" i="9"/>
  <c r="AV335" i="9" s="1"/>
  <c r="AU334" i="9"/>
  <c r="AT334" i="9"/>
  <c r="AS334" i="9"/>
  <c r="AV334" i="9" s="1"/>
  <c r="AV333" i="9"/>
  <c r="AU333" i="9"/>
  <c r="AT333" i="9"/>
  <c r="AS333" i="9"/>
  <c r="AU332" i="9"/>
  <c r="AT332" i="9"/>
  <c r="AS332" i="9"/>
  <c r="AU331" i="9"/>
  <c r="AT331" i="9"/>
  <c r="AS331" i="9"/>
  <c r="AU330" i="9"/>
  <c r="AT330" i="9"/>
  <c r="AS330" i="9"/>
  <c r="AV330" i="9" s="1"/>
  <c r="AV329" i="9"/>
  <c r="AU329" i="9"/>
  <c r="AT329" i="9"/>
  <c r="AS329" i="9"/>
  <c r="AU328" i="9"/>
  <c r="AT328" i="9"/>
  <c r="AS328" i="9"/>
  <c r="AV328" i="9" s="1"/>
  <c r="AU327" i="9"/>
  <c r="AT327" i="9"/>
  <c r="AS327" i="9"/>
  <c r="AU326" i="9"/>
  <c r="AT326" i="9"/>
  <c r="AS326" i="9"/>
  <c r="AU325" i="9"/>
  <c r="AT325" i="9"/>
  <c r="AS325" i="9"/>
  <c r="AV325" i="9" s="1"/>
  <c r="AV324" i="9"/>
  <c r="AU324" i="9"/>
  <c r="AT324" i="9"/>
  <c r="AS324" i="9"/>
  <c r="AU323" i="9"/>
  <c r="AT323" i="9"/>
  <c r="AS323" i="9"/>
  <c r="AV323" i="9" s="1"/>
  <c r="AU322" i="9"/>
  <c r="AT322" i="9"/>
  <c r="AV322" i="9" s="1"/>
  <c r="AS322" i="9"/>
  <c r="AU321" i="9"/>
  <c r="AT321" i="9"/>
  <c r="AS321" i="9"/>
  <c r="AV321" i="9" s="1"/>
  <c r="AV320" i="9"/>
  <c r="AU320" i="9"/>
  <c r="AT320" i="9"/>
  <c r="AS320" i="9"/>
  <c r="AU319" i="9"/>
  <c r="AT319" i="9"/>
  <c r="AS319" i="9"/>
  <c r="AV319" i="9" s="1"/>
  <c r="AU318" i="9"/>
  <c r="AT318" i="9"/>
  <c r="AS318" i="9"/>
  <c r="AV318" i="9" s="1"/>
  <c r="AV317" i="9"/>
  <c r="AU317" i="9"/>
  <c r="AT317" i="9"/>
  <c r="AS317" i="9"/>
  <c r="AU316" i="9"/>
  <c r="AT316" i="9"/>
  <c r="AS316" i="9"/>
  <c r="AV316" i="9" s="1"/>
  <c r="AU315" i="9"/>
  <c r="AT315" i="9"/>
  <c r="AS315" i="9"/>
  <c r="AV315" i="9" s="1"/>
  <c r="AU314" i="9"/>
  <c r="AT314" i="9"/>
  <c r="AS314" i="9"/>
  <c r="AV314" i="9" s="1"/>
  <c r="AU313" i="9"/>
  <c r="AT313" i="9"/>
  <c r="AV313" i="9" s="1"/>
  <c r="AS313" i="9"/>
  <c r="AU312" i="9"/>
  <c r="AT312" i="9"/>
  <c r="AS312" i="9"/>
  <c r="AV312" i="9" s="1"/>
  <c r="AU311" i="9"/>
  <c r="AT311" i="9"/>
  <c r="AS311" i="9"/>
  <c r="AV311" i="9" s="1"/>
  <c r="AU310" i="9"/>
  <c r="AT310" i="9"/>
  <c r="AS310" i="9"/>
  <c r="AU309" i="9"/>
  <c r="AT309" i="9"/>
  <c r="AS309" i="9"/>
  <c r="AV309" i="9" s="1"/>
  <c r="AU308" i="9"/>
  <c r="AT308" i="9"/>
  <c r="AV308" i="9" s="1"/>
  <c r="AS308" i="9"/>
  <c r="AU307" i="9"/>
  <c r="AT307" i="9"/>
  <c r="AS307" i="9"/>
  <c r="AV307" i="9" s="1"/>
  <c r="AU306" i="9"/>
  <c r="AT306" i="9"/>
  <c r="AS306" i="9"/>
  <c r="AU305" i="9"/>
  <c r="AT305" i="9"/>
  <c r="AS305" i="9"/>
  <c r="AV305" i="9" s="1"/>
  <c r="AU304" i="9"/>
  <c r="AT304" i="9"/>
  <c r="AS304" i="9"/>
  <c r="AV304" i="9" s="1"/>
  <c r="AV303" i="9"/>
  <c r="AU303" i="9"/>
  <c r="AT303" i="9"/>
  <c r="AS303" i="9"/>
  <c r="AU302" i="9"/>
  <c r="AT302" i="9"/>
  <c r="AS302" i="9"/>
  <c r="AV302" i="9" s="1"/>
  <c r="AV301" i="9"/>
  <c r="AU301" i="9"/>
  <c r="AT301" i="9"/>
  <c r="AS301" i="9"/>
  <c r="AU300" i="9"/>
  <c r="AT300" i="9"/>
  <c r="AV300" i="9" s="1"/>
  <c r="AS300" i="9"/>
  <c r="AU299" i="9"/>
  <c r="AT299" i="9"/>
  <c r="AS299" i="9"/>
  <c r="AU298" i="9"/>
  <c r="AT298" i="9"/>
  <c r="AV298" i="9" s="1"/>
  <c r="AS298" i="9"/>
  <c r="AU297" i="9"/>
  <c r="AT297" i="9"/>
  <c r="AS297" i="9"/>
  <c r="AV297" i="9" s="1"/>
  <c r="AV296" i="9"/>
  <c r="AU296" i="9"/>
  <c r="AT296" i="9"/>
  <c r="AS296" i="9"/>
  <c r="AU295" i="9"/>
  <c r="AT295" i="9"/>
  <c r="AS295" i="9"/>
  <c r="AV295" i="9" s="1"/>
  <c r="AV294" i="9"/>
  <c r="AU294" i="9"/>
  <c r="AT294" i="9"/>
  <c r="AS294" i="9"/>
  <c r="AU293" i="9"/>
  <c r="AT293" i="9"/>
  <c r="AS293" i="9"/>
  <c r="AV293" i="9" s="1"/>
  <c r="AU292" i="9"/>
  <c r="AT292" i="9"/>
  <c r="AV292" i="9" s="1"/>
  <c r="AS292" i="9"/>
  <c r="AU291" i="9"/>
  <c r="AT291" i="9"/>
  <c r="AS291" i="9"/>
  <c r="AV291" i="9" s="1"/>
  <c r="AU290" i="9"/>
  <c r="AT290" i="9"/>
  <c r="AS290" i="9"/>
  <c r="AU289" i="9"/>
  <c r="AT289" i="9"/>
  <c r="AS289" i="9"/>
  <c r="AV289" i="9" s="1"/>
  <c r="AU288" i="9"/>
  <c r="AT288" i="9"/>
  <c r="AS288" i="9"/>
  <c r="AV288" i="9" s="1"/>
  <c r="AV287" i="9"/>
  <c r="AU287" i="9"/>
  <c r="AT287" i="9"/>
  <c r="AS287" i="9"/>
  <c r="AU286" i="9"/>
  <c r="AT286" i="9"/>
  <c r="AS286" i="9"/>
  <c r="AV286" i="9" s="1"/>
  <c r="AV285" i="9"/>
  <c r="AU285" i="9"/>
  <c r="AT285" i="9"/>
  <c r="AS285" i="9"/>
  <c r="AU284" i="9"/>
  <c r="AT284" i="9"/>
  <c r="AV284" i="9" s="1"/>
  <c r="AS284" i="9"/>
  <c r="AU283" i="9"/>
  <c r="AT283" i="9"/>
  <c r="AS283" i="9"/>
  <c r="AU282" i="9"/>
  <c r="AT282" i="9"/>
  <c r="AS282" i="9"/>
  <c r="AU281" i="9"/>
  <c r="AT281" i="9"/>
  <c r="AS281" i="9"/>
  <c r="AV281" i="9" s="1"/>
  <c r="AV280" i="9"/>
  <c r="AU280" i="9"/>
  <c r="AT280" i="9"/>
  <c r="AS280" i="9"/>
  <c r="AU279" i="9"/>
  <c r="AT279" i="9"/>
  <c r="AS279" i="9"/>
  <c r="AV279" i="9" s="1"/>
  <c r="AV278" i="9"/>
  <c r="AU278" i="9"/>
  <c r="AT278" i="9"/>
  <c r="AS278" i="9"/>
  <c r="AU277" i="9"/>
  <c r="AT277" i="9"/>
  <c r="AS277" i="9"/>
  <c r="AV277" i="9" s="1"/>
  <c r="AU276" i="9"/>
  <c r="AT276" i="9"/>
  <c r="AV276" i="9" s="1"/>
  <c r="AS276" i="9"/>
  <c r="AU275" i="9"/>
  <c r="AT275" i="9"/>
  <c r="AS275" i="9"/>
  <c r="AU274" i="9"/>
  <c r="AT274" i="9"/>
  <c r="AS274" i="9"/>
  <c r="AV274" i="9" s="1"/>
  <c r="AU273" i="9"/>
  <c r="AT273" i="9"/>
  <c r="AS273" i="9"/>
  <c r="AV273" i="9" s="1"/>
  <c r="AU272" i="9"/>
  <c r="AT272" i="9"/>
  <c r="AS272" i="9"/>
  <c r="AV272" i="9" s="1"/>
  <c r="AV271" i="9"/>
  <c r="AU271" i="9"/>
  <c r="AT271" i="9"/>
  <c r="AS271" i="9"/>
  <c r="AU270" i="9"/>
  <c r="AT270" i="9"/>
  <c r="AS270" i="9"/>
  <c r="AV270" i="9" s="1"/>
  <c r="AV269" i="9"/>
  <c r="AU269" i="9"/>
  <c r="AT269" i="9"/>
  <c r="AS269" i="9"/>
  <c r="AU268" i="9"/>
  <c r="AT268" i="9"/>
  <c r="AV268" i="9" s="1"/>
  <c r="AS268" i="9"/>
  <c r="AU267" i="9"/>
  <c r="AT267" i="9"/>
  <c r="AS267" i="9"/>
  <c r="AU266" i="9"/>
  <c r="AT266" i="9"/>
  <c r="AS266" i="9"/>
  <c r="AV266" i="9" s="1"/>
  <c r="AU265" i="9"/>
  <c r="AT265" i="9"/>
  <c r="AS265" i="9"/>
  <c r="AV265" i="9" s="1"/>
  <c r="AV264" i="9"/>
  <c r="AU264" i="9"/>
  <c r="AT264" i="9"/>
  <c r="AS264" i="9"/>
  <c r="AU263" i="9"/>
  <c r="AT263" i="9"/>
  <c r="AS263" i="9"/>
  <c r="AV263" i="9" s="1"/>
  <c r="AV262" i="9"/>
  <c r="AU262" i="9"/>
  <c r="AT262" i="9"/>
  <c r="AS262" i="9"/>
  <c r="AU261" i="9"/>
  <c r="AT261" i="9"/>
  <c r="AS261" i="9"/>
  <c r="AV261" i="9" s="1"/>
  <c r="AU260" i="9"/>
  <c r="AT260" i="9"/>
  <c r="AV260" i="9" s="1"/>
  <c r="AS260" i="9"/>
  <c r="AU259" i="9"/>
  <c r="AT259" i="9"/>
  <c r="AS259" i="9"/>
  <c r="AV259" i="9" s="1"/>
  <c r="AU258" i="9"/>
  <c r="AT258" i="9"/>
  <c r="AS258" i="9"/>
  <c r="AV258" i="9" s="1"/>
  <c r="AU257" i="9"/>
  <c r="AT257" i="9"/>
  <c r="AS257" i="9"/>
  <c r="AV257" i="9" s="1"/>
  <c r="AU256" i="9"/>
  <c r="AT256" i="9"/>
  <c r="AS256" i="9"/>
  <c r="AV255" i="9"/>
  <c r="AU255" i="9"/>
  <c r="AT255" i="9"/>
  <c r="AS255" i="9"/>
  <c r="AV254" i="9"/>
  <c r="AU254" i="9"/>
  <c r="AT254" i="9"/>
  <c r="AS254" i="9"/>
  <c r="AV253" i="9"/>
  <c r="AU253" i="9"/>
  <c r="AT253" i="9"/>
  <c r="AS253" i="9"/>
  <c r="AV252" i="9"/>
  <c r="AU252" i="9"/>
  <c r="AT252" i="9"/>
  <c r="AS252" i="9"/>
  <c r="AU251" i="9"/>
  <c r="AT251" i="9"/>
  <c r="AS251" i="9"/>
  <c r="AU250" i="9"/>
  <c r="AT250" i="9"/>
  <c r="AS250" i="9"/>
  <c r="AU249" i="9"/>
  <c r="AT249" i="9"/>
  <c r="AS249" i="9"/>
  <c r="AV249" i="9" s="1"/>
  <c r="AU248" i="9"/>
  <c r="AT248" i="9"/>
  <c r="AS248" i="9"/>
  <c r="AV248" i="9" s="1"/>
  <c r="AU247" i="9"/>
  <c r="AT247" i="9"/>
  <c r="AS247" i="9"/>
  <c r="AV247" i="9" s="1"/>
  <c r="AV246" i="9"/>
  <c r="AU246" i="9"/>
  <c r="AT246" i="9"/>
  <c r="AS246" i="9"/>
  <c r="AU245" i="9"/>
  <c r="AT245" i="9"/>
  <c r="AS245" i="9"/>
  <c r="AV245" i="9" s="1"/>
  <c r="AU244" i="9"/>
  <c r="AT244" i="9"/>
  <c r="AV244" i="9" s="1"/>
  <c r="AS244" i="9"/>
  <c r="AU243" i="9"/>
  <c r="AT243" i="9"/>
  <c r="AS243" i="9"/>
  <c r="AV243" i="9" s="1"/>
  <c r="AU242" i="9"/>
  <c r="AT242" i="9"/>
  <c r="AS242" i="9"/>
  <c r="AV242" i="9" s="1"/>
  <c r="AU241" i="9"/>
  <c r="AT241" i="9"/>
  <c r="AS241" i="9"/>
  <c r="AV241" i="9" s="1"/>
  <c r="AU240" i="9"/>
  <c r="AT240" i="9"/>
  <c r="AS240" i="9"/>
  <c r="AV240" i="9" s="1"/>
  <c r="AU239" i="9"/>
  <c r="AT239" i="9"/>
  <c r="AS239" i="9"/>
  <c r="AV239" i="9" s="1"/>
  <c r="AU238" i="9"/>
  <c r="AT238" i="9"/>
  <c r="AS238" i="9"/>
  <c r="AV238" i="9" s="1"/>
  <c r="AU237" i="9"/>
  <c r="AT237" i="9"/>
  <c r="AS237" i="9"/>
  <c r="AV237" i="9" s="1"/>
  <c r="AU236" i="9"/>
  <c r="AT236" i="9"/>
  <c r="AS236" i="9"/>
  <c r="AV236" i="9" s="1"/>
  <c r="AU235" i="9"/>
  <c r="AT235" i="9"/>
  <c r="AS235" i="9"/>
  <c r="AU234" i="9"/>
  <c r="AT234" i="9"/>
  <c r="AS234" i="9"/>
  <c r="AV234" i="9" s="1"/>
  <c r="AU233" i="9"/>
  <c r="AT233" i="9"/>
  <c r="AS233" i="9"/>
  <c r="AU232" i="9"/>
  <c r="AT232" i="9"/>
  <c r="AS232" i="9"/>
  <c r="AU231" i="9"/>
  <c r="AT231" i="9"/>
  <c r="AS231" i="9"/>
  <c r="AV231" i="9" s="1"/>
  <c r="AU230" i="9"/>
  <c r="AT230" i="9"/>
  <c r="AS230" i="9"/>
  <c r="AV230" i="9" s="1"/>
  <c r="AU229" i="9"/>
  <c r="AT229" i="9"/>
  <c r="AS229" i="9"/>
  <c r="AV229" i="9" s="1"/>
  <c r="AU228" i="9"/>
  <c r="AT228" i="9"/>
  <c r="AS228" i="9"/>
  <c r="AU227" i="9"/>
  <c r="AT227" i="9"/>
  <c r="AS227" i="9"/>
  <c r="AV227" i="9" s="1"/>
  <c r="AU226" i="9"/>
  <c r="AT226" i="9"/>
  <c r="AS226" i="9"/>
  <c r="AU225" i="9"/>
  <c r="AT225" i="9"/>
  <c r="AS225" i="9"/>
  <c r="AU224" i="9"/>
  <c r="AT224" i="9"/>
  <c r="AS224" i="9"/>
  <c r="AU223" i="9"/>
  <c r="AT223" i="9"/>
  <c r="AS223" i="9"/>
  <c r="AV223" i="9" s="1"/>
  <c r="AU222" i="9"/>
  <c r="AT222" i="9"/>
  <c r="AS222" i="9"/>
  <c r="AU221" i="9"/>
  <c r="AT221" i="9"/>
  <c r="AS221" i="9"/>
  <c r="AV221" i="9" s="1"/>
  <c r="AV220" i="9"/>
  <c r="AU220" i="9"/>
  <c r="AT220" i="9"/>
  <c r="AS220" i="9"/>
  <c r="AU219" i="9"/>
  <c r="AT219" i="9"/>
  <c r="AS219" i="9"/>
  <c r="AU218" i="9"/>
  <c r="AT218" i="9"/>
  <c r="AS218" i="9"/>
  <c r="AU217" i="9"/>
  <c r="AT217" i="9"/>
  <c r="AS217" i="9"/>
  <c r="AV217" i="9" s="1"/>
  <c r="AU216" i="9"/>
  <c r="AT216" i="9"/>
  <c r="AS216" i="9"/>
  <c r="AV216" i="9" s="1"/>
  <c r="AV215" i="9"/>
  <c r="AU215" i="9"/>
  <c r="AT215" i="9"/>
  <c r="AS215" i="9"/>
  <c r="AU214" i="9"/>
  <c r="AT214" i="9"/>
  <c r="AS214" i="9"/>
  <c r="AV214" i="9" s="1"/>
  <c r="AV213" i="9"/>
  <c r="AU213" i="9"/>
  <c r="AT213" i="9"/>
  <c r="AS213" i="9"/>
  <c r="AU212" i="9"/>
  <c r="AT212" i="9"/>
  <c r="AS212" i="9"/>
  <c r="AU211" i="9"/>
  <c r="AT211" i="9"/>
  <c r="AS211" i="9"/>
  <c r="AU210" i="9"/>
  <c r="AT210" i="9"/>
  <c r="AS210" i="9"/>
  <c r="AU209" i="9"/>
  <c r="AT209" i="9"/>
  <c r="AS209" i="9"/>
  <c r="AU208" i="9"/>
  <c r="AT208" i="9"/>
  <c r="AS208" i="9"/>
  <c r="AU207" i="9"/>
  <c r="AT207" i="9"/>
  <c r="AS207" i="9"/>
  <c r="AV207" i="9" s="1"/>
  <c r="AU206" i="9"/>
  <c r="AT206" i="9"/>
  <c r="AS206" i="9"/>
  <c r="AV206" i="9" s="1"/>
  <c r="AU205" i="9"/>
  <c r="AT205" i="9"/>
  <c r="AS205" i="9"/>
  <c r="AU204" i="9"/>
  <c r="AT204" i="9"/>
  <c r="AS204" i="9"/>
  <c r="AV204" i="9" s="1"/>
  <c r="AU203" i="9"/>
  <c r="AT203" i="9"/>
  <c r="AS203" i="9"/>
  <c r="AU202" i="9"/>
  <c r="AT202" i="9"/>
  <c r="AS202" i="9"/>
  <c r="AV202" i="9" s="1"/>
  <c r="AU201" i="9"/>
  <c r="AT201" i="9"/>
  <c r="AS201" i="9"/>
  <c r="AV201" i="9" s="1"/>
  <c r="AU200" i="9"/>
  <c r="AT200" i="9"/>
  <c r="AS200" i="9"/>
  <c r="AU199" i="9"/>
  <c r="AT199" i="9"/>
  <c r="AS199" i="9"/>
  <c r="AV199" i="9" s="1"/>
  <c r="AU198" i="9"/>
  <c r="AT198" i="9"/>
  <c r="AS198" i="9"/>
  <c r="AU197" i="9"/>
  <c r="AT197" i="9"/>
  <c r="AS197" i="9"/>
  <c r="AV197" i="9" s="1"/>
  <c r="AU196" i="9"/>
  <c r="AT196" i="9"/>
  <c r="AS196" i="9"/>
  <c r="AU195" i="9"/>
  <c r="AT195" i="9"/>
  <c r="AS195" i="9"/>
  <c r="AV195" i="9" s="1"/>
  <c r="AU194" i="9"/>
  <c r="AT194" i="9"/>
  <c r="AS194" i="9"/>
  <c r="AV194" i="9" s="1"/>
  <c r="AU193" i="9"/>
  <c r="AT193" i="9"/>
  <c r="AS193" i="9"/>
  <c r="AV193" i="9" s="1"/>
  <c r="AU192" i="9"/>
  <c r="AT192" i="9"/>
  <c r="AS192" i="9"/>
  <c r="AV192" i="9" s="1"/>
  <c r="AU191" i="9"/>
  <c r="AT191" i="9"/>
  <c r="AV191" i="9" s="1"/>
  <c r="AS191" i="9"/>
  <c r="AU190" i="9"/>
  <c r="AT190" i="9"/>
  <c r="AS190" i="9"/>
  <c r="AV190" i="9" s="1"/>
  <c r="AU189" i="9"/>
  <c r="AT189" i="9"/>
  <c r="AS189" i="9"/>
  <c r="AU188" i="9"/>
  <c r="AT188" i="9"/>
  <c r="AS188" i="9"/>
  <c r="AU187" i="9"/>
  <c r="AT187" i="9"/>
  <c r="AS187" i="9"/>
  <c r="AV187" i="9" s="1"/>
  <c r="AU186" i="9"/>
  <c r="AT186" i="9"/>
  <c r="AS186" i="9"/>
  <c r="AV186" i="9" s="1"/>
  <c r="AU185" i="9"/>
  <c r="AT185" i="9"/>
  <c r="AS185" i="9"/>
  <c r="AV185" i="9" s="1"/>
  <c r="AU184" i="9"/>
  <c r="AT184" i="9"/>
  <c r="AS184" i="9"/>
  <c r="AV184" i="9" s="1"/>
  <c r="AU183" i="9"/>
  <c r="AT183" i="9"/>
  <c r="AS183" i="9"/>
  <c r="AV183" i="9" s="1"/>
  <c r="AU182" i="9"/>
  <c r="AT182" i="9"/>
  <c r="AS182" i="9"/>
  <c r="AV182" i="9" s="1"/>
  <c r="AU181" i="9"/>
  <c r="AT181" i="9"/>
  <c r="AS181" i="9"/>
  <c r="AU180" i="9"/>
  <c r="AT180" i="9"/>
  <c r="AS180" i="9"/>
  <c r="AV180" i="9" s="1"/>
  <c r="AU179" i="9"/>
  <c r="AT179" i="9"/>
  <c r="AS179" i="9"/>
  <c r="AV179" i="9" s="1"/>
  <c r="AU178" i="9"/>
  <c r="AT178" i="9"/>
  <c r="AS178" i="9"/>
  <c r="AV178" i="9" s="1"/>
  <c r="AU177" i="9"/>
  <c r="AT177" i="9"/>
  <c r="AS177" i="9"/>
  <c r="AV177" i="9" s="1"/>
  <c r="AU176" i="9"/>
  <c r="AT176" i="9"/>
  <c r="AS176" i="9"/>
  <c r="AV176" i="9" s="1"/>
  <c r="AU175" i="9"/>
  <c r="AT175" i="9"/>
  <c r="AS175" i="9"/>
  <c r="AV175" i="9" s="1"/>
  <c r="AU174" i="9"/>
  <c r="AT174" i="9"/>
  <c r="AS174" i="9"/>
  <c r="AU173" i="9"/>
  <c r="AT173" i="9"/>
  <c r="AS173" i="9"/>
  <c r="AV173" i="9" s="1"/>
  <c r="AU172" i="9"/>
  <c r="AT172" i="9"/>
  <c r="AS172" i="9"/>
  <c r="AU171" i="9"/>
  <c r="AT171" i="9"/>
  <c r="AS171" i="9"/>
  <c r="AV171" i="9" s="1"/>
  <c r="AU170" i="9"/>
  <c r="AT170" i="9"/>
  <c r="AS170" i="9"/>
  <c r="AV170" i="9" s="1"/>
  <c r="AV169" i="9"/>
  <c r="AU169" i="9"/>
  <c r="AT169" i="9"/>
  <c r="AS169" i="9"/>
  <c r="AU168" i="9"/>
  <c r="AT168" i="9"/>
  <c r="AS168" i="9"/>
  <c r="AU167" i="9"/>
  <c r="AT167" i="9"/>
  <c r="AS167" i="9"/>
  <c r="AV167" i="9" s="1"/>
  <c r="AU166" i="9"/>
  <c r="AT166" i="9"/>
  <c r="AS166" i="9"/>
  <c r="AV166" i="9" s="1"/>
  <c r="AU165" i="9"/>
  <c r="AT165" i="9"/>
  <c r="AS165" i="9"/>
  <c r="AV165" i="9" s="1"/>
  <c r="AU164" i="9"/>
  <c r="AT164" i="9"/>
  <c r="AS164" i="9"/>
  <c r="AV164" i="9" s="1"/>
  <c r="AU163" i="9"/>
  <c r="AT163" i="9"/>
  <c r="AS163" i="9"/>
  <c r="AU162" i="9"/>
  <c r="AT162" i="9"/>
  <c r="AS162" i="9"/>
  <c r="AV162" i="9" s="1"/>
  <c r="AU161" i="9"/>
  <c r="AT161" i="9"/>
  <c r="AS161" i="9"/>
  <c r="AV161" i="9" s="1"/>
  <c r="AU160" i="9"/>
  <c r="AT160" i="9"/>
  <c r="AS160" i="9"/>
  <c r="AU159" i="9"/>
  <c r="AT159" i="9"/>
  <c r="AS159" i="9"/>
  <c r="AV159" i="9" s="1"/>
  <c r="AU158" i="9"/>
  <c r="AT158" i="9"/>
  <c r="AS158" i="9"/>
  <c r="AU157" i="9"/>
  <c r="AT157" i="9"/>
  <c r="AS157" i="9"/>
  <c r="AV157" i="9" s="1"/>
  <c r="AU156" i="9"/>
  <c r="AT156" i="9"/>
  <c r="AS156" i="9"/>
  <c r="AU155" i="9"/>
  <c r="AT155" i="9"/>
  <c r="AS155" i="9"/>
  <c r="AU154" i="9"/>
  <c r="AT154" i="9"/>
  <c r="AS154" i="9"/>
  <c r="AV154" i="9" s="1"/>
  <c r="AU153" i="9"/>
  <c r="AT153" i="9"/>
  <c r="AS153" i="9"/>
  <c r="AV153" i="9" s="1"/>
  <c r="AU152" i="9"/>
  <c r="AT152" i="9"/>
  <c r="AS152" i="9"/>
  <c r="AV152" i="9" s="1"/>
  <c r="AU151" i="9"/>
  <c r="AT151" i="9"/>
  <c r="AS151" i="9"/>
  <c r="AV151" i="9" s="1"/>
  <c r="AU150" i="9"/>
  <c r="AT150" i="9"/>
  <c r="AS150" i="9"/>
  <c r="AU149" i="9"/>
  <c r="AT149" i="9"/>
  <c r="AS149" i="9"/>
  <c r="AV149" i="9" s="1"/>
  <c r="AU148" i="9"/>
  <c r="AT148" i="9"/>
  <c r="AS148" i="9"/>
  <c r="AU147" i="9"/>
  <c r="AT147" i="9"/>
  <c r="AS147" i="9"/>
  <c r="AV147" i="9" s="1"/>
  <c r="AU146" i="9"/>
  <c r="AT146" i="9"/>
  <c r="AS146" i="9"/>
  <c r="AV146" i="9" s="1"/>
  <c r="AU145" i="9"/>
  <c r="AT145" i="9"/>
  <c r="AS145" i="9"/>
  <c r="AV145" i="9" s="1"/>
  <c r="AU144" i="9"/>
  <c r="AT144" i="9"/>
  <c r="AS144" i="9"/>
  <c r="AV143" i="9"/>
  <c r="AU143" i="9"/>
  <c r="AT143" i="9"/>
  <c r="AS143" i="9"/>
  <c r="AU142" i="9"/>
  <c r="AT142" i="9"/>
  <c r="AS142" i="9"/>
  <c r="AV142" i="9" s="1"/>
  <c r="AU141" i="9"/>
  <c r="AT141" i="9"/>
  <c r="AS141" i="9"/>
  <c r="AU140" i="9"/>
  <c r="AT140" i="9"/>
  <c r="AS140" i="9"/>
  <c r="AU139" i="9"/>
  <c r="AT139" i="9"/>
  <c r="AS139" i="9"/>
  <c r="AV138" i="9"/>
  <c r="AU138" i="9"/>
  <c r="AT138" i="9"/>
  <c r="AS138" i="9"/>
  <c r="AU137" i="9"/>
  <c r="AT137" i="9"/>
  <c r="AS137" i="9"/>
  <c r="AV137" i="9" s="1"/>
  <c r="AU136" i="9"/>
  <c r="AT136" i="9"/>
  <c r="AS136" i="9"/>
  <c r="AV136" i="9" s="1"/>
  <c r="AU135" i="9"/>
  <c r="AT135" i="9"/>
  <c r="AS135" i="9"/>
  <c r="AV135" i="9" s="1"/>
  <c r="AU134" i="9"/>
  <c r="AT134" i="9"/>
  <c r="AS134" i="9"/>
  <c r="AU133" i="9"/>
  <c r="AT133" i="9"/>
  <c r="AS133" i="9"/>
  <c r="AV133" i="9" s="1"/>
  <c r="AU132" i="9"/>
  <c r="AT132" i="9"/>
  <c r="AS132" i="9"/>
  <c r="AU131" i="9"/>
  <c r="AT131" i="9"/>
  <c r="AS131" i="9"/>
  <c r="AV131" i="9" s="1"/>
  <c r="AU130" i="9"/>
  <c r="AT130" i="9"/>
  <c r="AS130" i="9"/>
  <c r="AV130" i="9" s="1"/>
  <c r="AU129" i="9"/>
  <c r="AT129" i="9"/>
  <c r="AS129" i="9"/>
  <c r="AV129" i="9" s="1"/>
  <c r="AU128" i="9"/>
  <c r="AT128" i="9"/>
  <c r="AS128" i="9"/>
  <c r="AV128" i="9" s="1"/>
  <c r="AU127" i="9"/>
  <c r="AT127" i="9"/>
  <c r="AS127" i="9"/>
  <c r="AV127" i="9" s="1"/>
  <c r="AU126" i="9"/>
  <c r="AT126" i="9"/>
  <c r="AS126" i="9"/>
  <c r="AV126" i="9" s="1"/>
  <c r="AU125" i="9"/>
  <c r="AT125" i="9"/>
  <c r="AS125" i="9"/>
  <c r="AU124" i="9"/>
  <c r="AT124" i="9"/>
  <c r="AS124" i="9"/>
  <c r="AV124" i="9" s="1"/>
  <c r="AU123" i="9"/>
  <c r="AT123" i="9"/>
  <c r="AS123" i="9"/>
  <c r="AV123" i="9" s="1"/>
  <c r="AU122" i="9"/>
  <c r="AT122" i="9"/>
  <c r="AS122" i="9"/>
  <c r="AV122" i="9" s="1"/>
  <c r="AU121" i="9"/>
  <c r="AT121" i="9"/>
  <c r="AS121" i="9"/>
  <c r="AV121" i="9" s="1"/>
  <c r="AU120" i="9"/>
  <c r="AT120" i="9"/>
  <c r="AS120" i="9"/>
  <c r="AV120" i="9" s="1"/>
  <c r="AU119" i="9"/>
  <c r="AT119" i="9"/>
  <c r="AS119" i="9"/>
  <c r="AV119" i="9" s="1"/>
  <c r="AU118" i="9"/>
  <c r="AT118" i="9"/>
  <c r="AS118" i="9"/>
  <c r="AV118" i="9" s="1"/>
  <c r="AU117" i="9"/>
  <c r="AT117" i="9"/>
  <c r="AS117" i="9"/>
  <c r="AV117" i="9" s="1"/>
  <c r="AU116" i="9"/>
  <c r="AT116" i="9"/>
  <c r="AS116" i="9"/>
  <c r="AU115" i="9"/>
  <c r="AT115" i="9"/>
  <c r="AS115" i="9"/>
  <c r="AV115" i="9" s="1"/>
  <c r="AU114" i="9"/>
  <c r="AT114" i="9"/>
  <c r="AS114" i="9"/>
  <c r="AV114" i="9" s="1"/>
  <c r="AU113" i="9"/>
  <c r="AT113" i="9"/>
  <c r="AS113" i="9"/>
  <c r="AV113" i="9" s="1"/>
  <c r="AU112" i="9"/>
  <c r="AT112" i="9"/>
  <c r="AS112" i="9"/>
  <c r="AV112" i="9" s="1"/>
  <c r="AU111" i="9"/>
  <c r="AT111" i="9"/>
  <c r="AS111" i="9"/>
  <c r="AV111" i="9" s="1"/>
  <c r="AU110" i="9"/>
  <c r="AT110" i="9"/>
  <c r="AS110" i="9"/>
  <c r="AV110" i="9" s="1"/>
  <c r="AU109" i="9"/>
  <c r="AT109" i="9"/>
  <c r="AS109" i="9"/>
  <c r="AV109" i="9" s="1"/>
  <c r="AU108" i="9"/>
  <c r="AT108" i="9"/>
  <c r="AS108" i="9"/>
  <c r="AU107" i="9"/>
  <c r="AT107" i="9"/>
  <c r="AS107" i="9"/>
  <c r="AV107" i="9" s="1"/>
  <c r="AU106" i="9"/>
  <c r="AT106" i="9"/>
  <c r="AS106" i="9"/>
  <c r="AV106" i="9" s="1"/>
  <c r="AV105" i="9"/>
  <c r="AU105" i="9"/>
  <c r="AT105" i="9"/>
  <c r="AS105" i="9"/>
  <c r="AU104" i="9"/>
  <c r="AT104" i="9"/>
  <c r="AS104" i="9"/>
  <c r="AV104" i="9" s="1"/>
  <c r="AU103" i="9"/>
  <c r="AT103" i="9"/>
  <c r="AS103" i="9"/>
  <c r="AV103" i="9" s="1"/>
  <c r="AU102" i="9"/>
  <c r="AT102" i="9"/>
  <c r="AS102" i="9"/>
  <c r="AV102" i="9" s="1"/>
  <c r="AU101" i="9"/>
  <c r="AT101" i="9"/>
  <c r="AS101" i="9"/>
  <c r="AV101" i="9" s="1"/>
  <c r="AU100" i="9"/>
  <c r="AT100" i="9"/>
  <c r="AS100" i="9"/>
  <c r="AU99" i="9"/>
  <c r="AT99" i="9"/>
  <c r="AS99" i="9"/>
  <c r="AV99" i="9" s="1"/>
  <c r="AU98" i="9"/>
  <c r="AT98" i="9"/>
  <c r="AS98" i="9"/>
  <c r="AV98" i="9" s="1"/>
  <c r="AU97" i="9"/>
  <c r="AT97" i="9"/>
  <c r="AS97" i="9"/>
  <c r="AV97" i="9" s="1"/>
  <c r="AU96" i="9"/>
  <c r="AT96" i="9"/>
  <c r="AV96" i="9" s="1"/>
  <c r="AS96" i="9"/>
  <c r="AU95" i="9"/>
  <c r="AT95" i="9"/>
  <c r="AV95" i="9" s="1"/>
  <c r="AS95" i="9"/>
  <c r="AU94" i="9"/>
  <c r="AT94" i="9"/>
  <c r="AV94" i="9" s="1"/>
  <c r="AS94" i="9"/>
  <c r="AU93" i="9"/>
  <c r="AT93" i="9"/>
  <c r="AS93" i="9"/>
  <c r="AU92" i="9"/>
  <c r="AT92" i="9"/>
  <c r="AS92" i="9"/>
  <c r="AU91" i="9"/>
  <c r="AT91" i="9"/>
  <c r="AV91" i="9" s="1"/>
  <c r="AS91" i="9"/>
  <c r="AU90" i="9"/>
  <c r="AT90" i="9"/>
  <c r="AS90" i="9"/>
  <c r="AV90" i="9" s="1"/>
  <c r="AU89" i="9"/>
  <c r="AT89" i="9"/>
  <c r="AS89" i="9"/>
  <c r="AV89" i="9" s="1"/>
  <c r="AU88" i="9"/>
  <c r="AT88" i="9"/>
  <c r="AS88" i="9"/>
  <c r="AU87" i="9"/>
  <c r="AT87" i="9"/>
  <c r="AS87" i="9"/>
  <c r="AU86" i="9"/>
  <c r="AT86" i="9"/>
  <c r="AS86" i="9"/>
  <c r="AV86" i="9" s="1"/>
  <c r="AU85" i="9"/>
  <c r="AT85" i="9"/>
  <c r="AS85" i="9"/>
  <c r="AV85" i="9" s="1"/>
  <c r="AU84" i="9"/>
  <c r="AT84" i="9"/>
  <c r="AS84" i="9"/>
  <c r="AU83" i="9"/>
  <c r="AT83" i="9"/>
  <c r="AS83" i="9"/>
  <c r="AV83" i="9" s="1"/>
  <c r="AU82" i="9"/>
  <c r="AT82" i="9"/>
  <c r="AS82" i="9"/>
  <c r="AV81" i="9"/>
  <c r="AU81" i="9"/>
  <c r="AT81" i="9"/>
  <c r="AS81" i="9"/>
  <c r="AU80" i="9"/>
  <c r="AT80" i="9"/>
  <c r="AS80" i="9"/>
  <c r="AU79" i="9"/>
  <c r="AT79" i="9"/>
  <c r="AV79" i="9" s="1"/>
  <c r="AS79" i="9"/>
  <c r="AU78" i="9"/>
  <c r="AT78" i="9"/>
  <c r="AS78" i="9"/>
  <c r="AV78" i="9" s="1"/>
  <c r="AU77" i="9"/>
  <c r="AT77" i="9"/>
  <c r="AS77" i="9"/>
  <c r="AV77" i="9" s="1"/>
  <c r="AU76" i="9"/>
  <c r="AT76" i="9"/>
  <c r="AS76" i="9"/>
  <c r="AV76" i="9" s="1"/>
  <c r="AU75" i="9"/>
  <c r="AT75" i="9"/>
  <c r="AS75" i="9"/>
  <c r="AU74" i="9"/>
  <c r="AT74" i="9"/>
  <c r="AS74" i="9"/>
  <c r="AV74" i="9" s="1"/>
  <c r="AU73" i="9"/>
  <c r="AT73" i="9"/>
  <c r="AS73" i="9"/>
  <c r="AV73" i="9" s="1"/>
  <c r="AU72" i="9"/>
  <c r="AT72" i="9"/>
  <c r="AS72" i="9"/>
  <c r="AU71" i="9"/>
  <c r="AT71" i="9"/>
  <c r="AS71" i="9"/>
  <c r="AV71" i="9" s="1"/>
  <c r="AU70" i="9"/>
  <c r="AT70" i="9"/>
  <c r="AS70" i="9"/>
  <c r="AU69" i="9"/>
  <c r="AT69" i="9"/>
  <c r="AV69" i="9" s="1"/>
  <c r="AS69" i="9"/>
  <c r="AU68" i="9"/>
  <c r="AT68" i="9"/>
  <c r="AS68" i="9"/>
  <c r="AV68" i="9" s="1"/>
  <c r="AU67" i="9"/>
  <c r="AT67" i="9"/>
  <c r="AS67" i="9"/>
  <c r="AU66" i="9"/>
  <c r="AT66" i="9"/>
  <c r="AS66" i="9"/>
  <c r="AV66" i="9" s="1"/>
  <c r="AU65" i="9"/>
  <c r="AT65" i="9"/>
  <c r="AS65" i="9"/>
  <c r="AV65" i="9" s="1"/>
  <c r="AU64" i="9"/>
  <c r="AT64" i="9"/>
  <c r="AS64" i="9"/>
  <c r="AV64" i="9" s="1"/>
  <c r="AU63" i="9"/>
  <c r="AT63" i="9"/>
  <c r="AS63" i="9"/>
  <c r="AV63" i="9" s="1"/>
  <c r="AU62" i="9"/>
  <c r="AT62" i="9"/>
  <c r="AS62" i="9"/>
  <c r="AU61" i="9"/>
  <c r="AT61" i="9"/>
  <c r="AV61" i="9" s="1"/>
  <c r="AS61" i="9"/>
  <c r="AU60" i="9"/>
  <c r="AT60" i="9"/>
  <c r="AS60" i="9"/>
  <c r="AV60" i="9" s="1"/>
  <c r="AU59" i="9"/>
  <c r="AT59" i="9"/>
  <c r="AS59" i="9"/>
  <c r="AV59" i="9" s="1"/>
  <c r="AU58" i="9"/>
  <c r="AT58" i="9"/>
  <c r="AS58" i="9"/>
  <c r="AV58" i="9" s="1"/>
  <c r="AU57" i="9"/>
  <c r="AT57" i="9"/>
  <c r="AS57" i="9"/>
  <c r="AV57" i="9" s="1"/>
  <c r="AU56" i="9"/>
  <c r="AT56" i="9"/>
  <c r="AS56" i="9"/>
  <c r="AV56" i="9" s="1"/>
  <c r="AU55" i="9"/>
  <c r="AT55" i="9"/>
  <c r="AS55" i="9"/>
  <c r="AV55" i="9" s="1"/>
  <c r="AU54" i="9"/>
  <c r="AT54" i="9"/>
  <c r="AS54" i="9"/>
  <c r="AV54" i="9" s="1"/>
  <c r="AU53" i="9"/>
  <c r="AT53" i="9"/>
  <c r="AV53" i="9" s="1"/>
  <c r="AS53" i="9"/>
  <c r="AU52" i="9"/>
  <c r="AT52" i="9"/>
  <c r="AS52" i="9"/>
  <c r="AV52" i="9" s="1"/>
  <c r="AU51" i="9"/>
  <c r="AT51" i="9"/>
  <c r="AS51" i="9"/>
  <c r="AV51" i="9" s="1"/>
  <c r="AU50" i="9"/>
  <c r="AT50" i="9"/>
  <c r="AS50" i="9"/>
  <c r="AV50" i="9" s="1"/>
  <c r="AU49" i="9"/>
  <c r="AT49" i="9"/>
  <c r="AS49" i="9"/>
  <c r="AV49" i="9" s="1"/>
  <c r="AU48" i="9"/>
  <c r="AT48" i="9"/>
  <c r="AS48" i="9"/>
  <c r="AV48" i="9" s="1"/>
  <c r="AU47" i="9"/>
  <c r="AT47" i="9"/>
  <c r="AS47" i="9"/>
  <c r="AV47" i="9" s="1"/>
  <c r="AU46" i="9"/>
  <c r="AT46" i="9"/>
  <c r="AS46" i="9"/>
  <c r="AV46" i="9" s="1"/>
  <c r="AU45" i="9"/>
  <c r="AT45" i="9"/>
  <c r="AS45" i="9"/>
  <c r="AV45" i="9" s="1"/>
  <c r="AU44" i="9"/>
  <c r="AT44" i="9"/>
  <c r="AS44" i="9"/>
  <c r="AV44" i="9" s="1"/>
  <c r="AU43" i="9"/>
  <c r="AT43" i="9"/>
  <c r="AS43" i="9"/>
  <c r="AV43" i="9" s="1"/>
  <c r="AV42" i="9"/>
  <c r="AU42" i="9"/>
  <c r="AT42" i="9"/>
  <c r="AS42" i="9"/>
  <c r="AU41" i="9"/>
  <c r="AT41" i="9"/>
  <c r="AS41" i="9"/>
  <c r="AV41" i="9" s="1"/>
  <c r="AU40" i="9"/>
  <c r="AT40" i="9"/>
  <c r="AS40" i="9"/>
  <c r="AU39" i="9"/>
  <c r="AT39" i="9"/>
  <c r="AS39" i="9"/>
  <c r="AU38" i="9"/>
  <c r="AT38" i="9"/>
  <c r="AS38" i="9"/>
  <c r="AV38" i="9" s="1"/>
  <c r="AU37" i="9"/>
  <c r="AT37" i="9"/>
  <c r="AS37" i="9"/>
  <c r="AV37" i="9" s="1"/>
  <c r="AU36" i="9"/>
  <c r="AT36" i="9"/>
  <c r="AS36" i="9"/>
  <c r="AV36" i="9" s="1"/>
  <c r="AU35" i="9"/>
  <c r="AT35" i="9"/>
  <c r="AS35" i="9"/>
  <c r="AV34" i="9"/>
  <c r="AU34" i="9"/>
  <c r="AT34" i="9"/>
  <c r="AS34" i="9"/>
  <c r="AU33" i="9"/>
  <c r="AT33" i="9"/>
  <c r="AS33" i="9"/>
  <c r="AV33" i="9" s="1"/>
  <c r="AU32" i="9"/>
  <c r="AT32" i="9"/>
  <c r="AS32" i="9"/>
  <c r="AU31" i="9"/>
  <c r="AT31" i="9"/>
  <c r="AS31" i="9"/>
  <c r="AU30" i="9"/>
  <c r="AT30" i="9"/>
  <c r="AS30" i="9"/>
  <c r="AU29" i="9"/>
  <c r="AT29" i="9"/>
  <c r="AS29" i="9"/>
  <c r="AV29" i="9" s="1"/>
  <c r="AU28" i="9"/>
  <c r="AT28" i="9"/>
  <c r="AS28" i="9"/>
  <c r="AV28" i="9" s="1"/>
  <c r="AU27" i="9"/>
  <c r="AT27" i="9"/>
  <c r="AS27" i="9"/>
  <c r="AU26" i="9"/>
  <c r="AT26" i="9"/>
  <c r="AS26" i="9"/>
  <c r="AV26" i="9" s="1"/>
  <c r="AU25" i="9"/>
  <c r="AT25" i="9"/>
  <c r="AS25" i="9"/>
  <c r="AU24" i="9"/>
  <c r="AT24" i="9"/>
  <c r="AS24" i="9"/>
  <c r="AV24" i="9" s="1"/>
  <c r="AU23" i="9"/>
  <c r="AT23" i="9"/>
  <c r="AS23" i="9"/>
  <c r="AV23" i="9" s="1"/>
  <c r="AU22" i="9"/>
  <c r="AT22" i="9"/>
  <c r="AS22" i="9"/>
  <c r="AV22" i="9" s="1"/>
  <c r="AU21" i="9"/>
  <c r="AT21" i="9"/>
  <c r="AS21" i="9"/>
  <c r="AU20" i="9"/>
  <c r="AT20" i="9"/>
  <c r="AS20" i="9"/>
  <c r="AV20" i="9" s="1"/>
  <c r="AU19" i="9"/>
  <c r="AT19" i="9"/>
  <c r="AS19" i="9"/>
  <c r="AV19" i="9" s="1"/>
  <c r="AU18" i="9"/>
  <c r="AT18" i="9"/>
  <c r="AS18" i="9"/>
  <c r="AV18" i="9" s="1"/>
  <c r="AU17" i="9"/>
  <c r="AT17" i="9"/>
  <c r="AS17" i="9"/>
  <c r="AU16" i="9"/>
  <c r="AT16" i="9"/>
  <c r="AS16" i="9"/>
  <c r="AV16" i="9" s="1"/>
  <c r="AU15" i="9"/>
  <c r="AT15" i="9"/>
  <c r="AS15" i="9"/>
  <c r="AU14" i="9"/>
  <c r="AT14" i="9"/>
  <c r="AS14" i="9"/>
  <c r="AV14" i="9" s="1"/>
  <c r="AU13" i="9"/>
  <c r="AT13" i="9"/>
  <c r="AS13" i="9"/>
  <c r="AV13" i="9" s="1"/>
  <c r="AU12" i="9"/>
  <c r="AT12" i="9"/>
  <c r="AS12" i="9"/>
  <c r="AV12" i="9" s="1"/>
  <c r="AU11" i="9"/>
  <c r="AT11" i="9"/>
  <c r="AS11" i="9"/>
  <c r="AV11" i="9" s="1"/>
  <c r="AV10" i="9"/>
  <c r="AU10" i="9"/>
  <c r="AT10" i="9"/>
  <c r="AS10" i="9"/>
  <c r="AU9" i="9"/>
  <c r="AT9" i="9"/>
  <c r="AS9" i="9"/>
  <c r="AU8" i="9"/>
  <c r="AT8" i="9"/>
  <c r="AS8" i="9"/>
  <c r="AU7" i="9"/>
  <c r="AT7" i="9"/>
  <c r="AS7" i="9"/>
  <c r="AU6" i="9"/>
  <c r="AT6" i="9"/>
  <c r="AS6" i="9"/>
  <c r="AV6" i="9" s="1"/>
  <c r="AU5" i="9"/>
  <c r="AT5" i="9"/>
  <c r="AS5" i="9"/>
  <c r="AU4" i="9"/>
  <c r="AT4" i="9"/>
  <c r="AS4" i="9"/>
  <c r="AV4" i="9" s="1"/>
  <c r="AU3" i="9"/>
  <c r="AT3" i="9"/>
  <c r="AS3" i="9"/>
  <c r="AT2" i="9"/>
  <c r="AU2" i="9"/>
  <c r="AS2" i="9"/>
  <c r="C5" i="19"/>
  <c r="C4" i="19"/>
  <c r="C3" i="19"/>
  <c r="C2" i="19"/>
  <c r="D24" i="18"/>
  <c r="E24" i="18"/>
  <c r="F24" i="18"/>
  <c r="G24" i="18"/>
  <c r="H24" i="18"/>
  <c r="I24" i="18"/>
  <c r="D25" i="18"/>
  <c r="E25" i="18"/>
  <c r="F25" i="18"/>
  <c r="G25" i="18"/>
  <c r="H25" i="18"/>
  <c r="I25" i="18"/>
  <c r="D26" i="18"/>
  <c r="E26" i="18"/>
  <c r="F26" i="18"/>
  <c r="G26" i="18"/>
  <c r="H26" i="18"/>
  <c r="I26" i="18"/>
  <c r="D27" i="18"/>
  <c r="E27" i="18"/>
  <c r="F27" i="18"/>
  <c r="G27" i="18"/>
  <c r="H27" i="18"/>
  <c r="I27" i="18"/>
  <c r="D28" i="18"/>
  <c r="E28" i="18"/>
  <c r="F28" i="18"/>
  <c r="G28" i="18"/>
  <c r="H28" i="18"/>
  <c r="I28" i="18"/>
  <c r="D29" i="18"/>
  <c r="E29" i="18"/>
  <c r="F29" i="18"/>
  <c r="G29" i="18"/>
  <c r="H29" i="18"/>
  <c r="I29" i="18"/>
  <c r="D30" i="18"/>
  <c r="E30" i="18"/>
  <c r="F30" i="18"/>
  <c r="G30" i="18"/>
  <c r="H30" i="18"/>
  <c r="I30" i="18"/>
  <c r="D31" i="18"/>
  <c r="E31" i="18"/>
  <c r="F31" i="18"/>
  <c r="G31" i="18"/>
  <c r="H31" i="18"/>
  <c r="I31" i="18"/>
  <c r="D32" i="18"/>
  <c r="E32" i="18"/>
  <c r="F32" i="18"/>
  <c r="G32" i="18"/>
  <c r="H32" i="18"/>
  <c r="I32" i="18"/>
  <c r="D33" i="18"/>
  <c r="E33" i="18"/>
  <c r="F33" i="18"/>
  <c r="G33" i="18"/>
  <c r="H33" i="18"/>
  <c r="I33" i="18"/>
  <c r="C25" i="18"/>
  <c r="C26" i="18"/>
  <c r="C27" i="18"/>
  <c r="C28" i="18"/>
  <c r="C29" i="18"/>
  <c r="C30" i="18"/>
  <c r="C31" i="18"/>
  <c r="C32" i="18"/>
  <c r="C33" i="18"/>
  <c r="C24" i="18"/>
  <c r="AV27" i="9" l="1"/>
  <c r="AV32" i="9"/>
  <c r="AV88" i="9"/>
  <c r="AV370" i="9"/>
  <c r="AV375" i="9"/>
  <c r="AV380" i="9"/>
  <c r="AV402" i="9"/>
  <c r="AV407" i="9"/>
  <c r="AV412" i="9"/>
  <c r="AV439" i="9"/>
  <c r="AV444" i="9"/>
  <c r="AV451" i="9"/>
  <c r="AV456" i="9"/>
  <c r="AV458" i="9"/>
  <c r="AV476" i="9"/>
  <c r="AV15" i="9"/>
  <c r="AV25" i="9"/>
  <c r="AV93" i="9"/>
  <c r="AV181" i="9"/>
  <c r="AV188" i="9"/>
  <c r="AV200" i="9"/>
  <c r="AV222" i="9"/>
  <c r="AV331" i="9"/>
  <c r="AV348" i="9"/>
  <c r="AV353" i="9"/>
  <c r="AV358" i="9"/>
  <c r="AV363" i="9"/>
  <c r="AV385" i="9"/>
  <c r="AV390" i="9"/>
  <c r="AV395" i="9"/>
  <c r="AV417" i="9"/>
  <c r="AV422" i="9"/>
  <c r="AV427" i="9"/>
  <c r="AV471" i="9"/>
  <c r="AV8" i="9"/>
  <c r="AV30" i="9"/>
  <c r="AV35" i="9"/>
  <c r="AV40" i="9"/>
  <c r="AV62" i="9"/>
  <c r="AV67" i="9"/>
  <c r="AV72" i="9"/>
  <c r="AV134" i="9"/>
  <c r="AV141" i="9"/>
  <c r="AV148" i="9"/>
  <c r="AV155" i="9"/>
  <c r="AV160" i="9"/>
  <c r="AV208" i="9"/>
  <c r="AV225" i="9"/>
  <c r="AV232" i="9"/>
  <c r="AV267" i="9"/>
  <c r="AV299" i="9"/>
  <c r="AV327" i="9"/>
  <c r="AV341" i="9"/>
  <c r="AV351" i="9"/>
  <c r="AV356" i="9"/>
  <c r="AV378" i="9"/>
  <c r="AV383" i="9"/>
  <c r="AV388" i="9"/>
  <c r="AV410" i="9"/>
  <c r="AV415" i="9"/>
  <c r="AV420" i="9"/>
  <c r="AV447" i="9"/>
  <c r="AV454" i="9"/>
  <c r="AV459" i="9"/>
  <c r="AV464" i="9"/>
  <c r="AV474" i="9"/>
  <c r="AV70" i="9"/>
  <c r="AV82" i="9"/>
  <c r="AV125" i="9"/>
  <c r="AV139" i="9"/>
  <c r="AV144" i="9"/>
  <c r="AV189" i="9"/>
  <c r="AV228" i="9"/>
  <c r="AV306" i="9"/>
  <c r="AV472" i="9"/>
  <c r="AV9" i="9"/>
  <c r="AV21" i="9"/>
  <c r="AV31" i="9"/>
  <c r="AV75" i="9"/>
  <c r="AV80" i="9"/>
  <c r="AV87" i="9"/>
  <c r="AV163" i="9"/>
  <c r="AV168" i="9"/>
  <c r="AV209" i="9"/>
  <c r="AV226" i="9"/>
  <c r="AV256" i="9"/>
  <c r="AV342" i="9"/>
  <c r="AV369" i="9"/>
  <c r="AV374" i="9"/>
  <c r="AV379" i="9"/>
  <c r="AV401" i="9"/>
  <c r="AV406" i="9"/>
  <c r="AV411" i="9"/>
  <c r="AV433" i="9"/>
  <c r="AV438" i="9"/>
  <c r="AV443" i="9"/>
  <c r="AV455" i="9"/>
  <c r="AV460" i="9"/>
  <c r="AV475" i="9"/>
  <c r="AV7" i="9"/>
  <c r="AV17" i="9"/>
  <c r="AV39" i="9"/>
  <c r="AV212" i="9"/>
  <c r="AV224" i="9"/>
  <c r="AV282" i="9"/>
  <c r="AV419" i="9"/>
  <c r="AV3" i="9"/>
  <c r="AV2" i="9"/>
  <c r="AV5" i="9"/>
  <c r="AW13" i="9"/>
  <c r="AR13" i="9" s="1"/>
  <c r="AW23" i="9"/>
  <c r="AR23" i="9" s="1"/>
  <c r="AW33" i="9"/>
  <c r="AR33" i="9" s="1"/>
  <c r="AW42" i="9"/>
  <c r="AR42" i="9" s="1"/>
  <c r="AW77" i="9"/>
  <c r="AR77" i="9" s="1"/>
  <c r="AW81" i="9"/>
  <c r="AR81" i="9" s="1"/>
  <c r="AW62" i="9"/>
  <c r="AR62" i="9" s="1"/>
  <c r="AW43" i="9"/>
  <c r="AR43" i="9" s="1"/>
  <c r="AW48" i="9"/>
  <c r="AR48" i="9" s="1"/>
  <c r="AW52" i="9"/>
  <c r="AR52" i="9" s="1"/>
  <c r="AW82" i="9"/>
  <c r="AR82" i="9" s="1"/>
  <c r="AW18" i="9"/>
  <c r="AR18" i="9" s="1"/>
  <c r="AW63" i="9"/>
  <c r="AR63" i="9" s="1"/>
  <c r="AW3" i="9"/>
  <c r="AW14" i="9"/>
  <c r="AR14" i="9" s="1"/>
  <c r="AW19" i="9"/>
  <c r="AR19" i="9" s="1"/>
  <c r="AW24" i="9"/>
  <c r="AR24" i="9" s="1"/>
  <c r="AW28" i="9"/>
  <c r="AR28" i="9" s="1"/>
  <c r="AW53" i="9"/>
  <c r="AR53" i="9" s="1"/>
  <c r="AW29" i="9"/>
  <c r="AR29" i="9" s="1"/>
  <c r="AW49" i="9"/>
  <c r="AR49" i="9" s="1"/>
  <c r="AW58" i="9"/>
  <c r="AR58" i="9" s="1"/>
  <c r="AW9" i="9"/>
  <c r="AR9" i="9" s="1"/>
  <c r="AW59" i="9"/>
  <c r="AR59" i="9" s="1"/>
  <c r="AW64" i="9"/>
  <c r="AR64" i="9" s="1"/>
  <c r="AW68" i="9"/>
  <c r="AR68" i="9" s="1"/>
  <c r="AW73" i="9"/>
  <c r="AR73" i="9" s="1"/>
  <c r="AW67" i="9"/>
  <c r="AR67" i="9" s="1"/>
  <c r="AW39" i="9"/>
  <c r="AR39" i="9" s="1"/>
  <c r="AW5" i="9"/>
  <c r="AW15" i="9"/>
  <c r="AR15" i="9" s="1"/>
  <c r="AW25" i="9"/>
  <c r="AR25" i="9" s="1"/>
  <c r="AW34" i="9"/>
  <c r="AR34" i="9" s="1"/>
  <c r="AW78" i="9"/>
  <c r="AR78" i="9" s="1"/>
  <c r="AW30" i="9"/>
  <c r="AR30" i="9" s="1"/>
  <c r="AW35" i="9"/>
  <c r="AR35" i="9" s="1"/>
  <c r="AW40" i="9"/>
  <c r="AR40" i="9" s="1"/>
  <c r="AW44" i="9"/>
  <c r="AR44" i="9" s="1"/>
  <c r="AW69" i="9"/>
  <c r="AR69" i="9" s="1"/>
  <c r="AW83" i="9"/>
  <c r="AR83" i="9" s="1"/>
  <c r="AW10" i="9"/>
  <c r="AR10" i="9" s="1"/>
  <c r="AW45" i="9"/>
  <c r="AR45" i="9" s="1"/>
  <c r="AW55" i="9"/>
  <c r="AR55" i="9" s="1"/>
  <c r="AW65" i="9"/>
  <c r="AR65" i="9" s="1"/>
  <c r="AW79" i="9"/>
  <c r="AR79" i="9" s="1"/>
  <c r="AW4" i="9"/>
  <c r="AR4" i="9" s="1"/>
  <c r="AW6" i="9"/>
  <c r="AR6" i="9" s="1"/>
  <c r="AW11" i="9"/>
  <c r="AR11" i="9" s="1"/>
  <c r="AW16" i="9"/>
  <c r="AR16" i="9" s="1"/>
  <c r="AW20" i="9"/>
  <c r="AR20" i="9" s="1"/>
  <c r="AW70" i="9"/>
  <c r="AR70" i="9" s="1"/>
  <c r="AW74" i="9"/>
  <c r="AR74" i="9" s="1"/>
  <c r="AW38" i="9"/>
  <c r="AR38" i="9" s="1"/>
  <c r="AW54" i="9"/>
  <c r="AR54" i="9" s="1"/>
  <c r="AW31" i="9"/>
  <c r="AR31" i="9" s="1"/>
  <c r="AW41" i="9"/>
  <c r="AR41" i="9" s="1"/>
  <c r="AW50" i="9"/>
  <c r="AR50" i="9" s="1"/>
  <c r="AW75" i="9"/>
  <c r="AR75" i="9" s="1"/>
  <c r="AW80" i="9"/>
  <c r="AR80" i="9" s="1"/>
  <c r="AW12" i="9"/>
  <c r="AR12" i="9" s="1"/>
  <c r="AW46" i="9"/>
  <c r="AR46" i="9" s="1"/>
  <c r="AW51" i="9"/>
  <c r="AR51" i="9" s="1"/>
  <c r="AW56" i="9"/>
  <c r="AR56" i="9" s="1"/>
  <c r="AW60" i="9"/>
  <c r="AR60" i="9" s="1"/>
  <c r="AW72" i="9"/>
  <c r="AR72" i="9" s="1"/>
  <c r="AW7" i="9"/>
  <c r="AR7" i="9" s="1"/>
  <c r="AW17" i="9"/>
  <c r="AR17" i="9" s="1"/>
  <c r="AW26" i="9"/>
  <c r="AR26" i="9" s="1"/>
  <c r="AW71" i="9"/>
  <c r="AR71" i="9" s="1"/>
  <c r="AW8" i="9"/>
  <c r="AR8" i="9" s="1"/>
  <c r="AW22" i="9"/>
  <c r="AR22" i="9" s="1"/>
  <c r="AW27" i="9"/>
  <c r="AR27" i="9" s="1"/>
  <c r="AW32" i="9"/>
  <c r="AR32" i="9" s="1"/>
  <c r="AW36" i="9"/>
  <c r="AR36" i="9" s="1"/>
  <c r="AW61" i="9"/>
  <c r="AR61" i="9" s="1"/>
  <c r="AW76" i="9"/>
  <c r="AR76" i="9" s="1"/>
  <c r="AW21" i="9"/>
  <c r="AR21" i="9" s="1"/>
  <c r="AW37" i="9"/>
  <c r="AR37" i="9" s="1"/>
  <c r="AW47" i="9"/>
  <c r="AR47" i="9" s="1"/>
  <c r="AW57" i="9"/>
  <c r="AR57" i="9" s="1"/>
  <c r="AW66" i="9"/>
  <c r="AR66" i="9" s="1"/>
  <c r="AV140" i="9"/>
  <c r="AV174" i="9"/>
  <c r="AW2" i="9"/>
  <c r="AR2" i="9" s="1"/>
  <c r="AV198" i="9"/>
  <c r="AV92" i="9"/>
  <c r="AV100" i="9"/>
  <c r="AV116" i="9"/>
  <c r="AV156" i="9"/>
  <c r="AV108" i="9"/>
  <c r="AV172" i="9"/>
  <c r="AV84" i="9"/>
  <c r="AW84" i="9" s="1"/>
  <c r="AR84" i="9" s="1"/>
  <c r="AV132" i="9"/>
  <c r="AV196" i="9"/>
  <c r="AV150" i="9"/>
  <c r="AV205" i="9"/>
  <c r="AV158" i="9"/>
  <c r="AV211" i="9"/>
  <c r="AV218" i="9"/>
  <c r="AV233" i="9"/>
  <c r="AV283" i="9"/>
  <c r="AV250" i="9"/>
  <c r="AW347" i="9"/>
  <c r="AR347" i="9" s="1"/>
  <c r="AV210" i="9"/>
  <c r="AV219" i="9"/>
  <c r="AV235" i="9"/>
  <c r="AV251" i="9"/>
  <c r="AV275" i="9"/>
  <c r="AV290" i="9"/>
  <c r="AV203" i="9"/>
  <c r="AW435" i="9"/>
  <c r="AR435" i="9" s="1"/>
  <c r="AV310" i="9"/>
  <c r="AV340" i="9"/>
  <c r="AV326" i="9"/>
  <c r="AV338" i="9"/>
  <c r="AW444" i="9"/>
  <c r="AR444" i="9" s="1"/>
  <c r="AV332" i="9"/>
  <c r="AW353" i="9"/>
  <c r="AR353" i="9" s="1"/>
  <c r="AV354" i="9"/>
  <c r="D500" i="5"/>
  <c r="AJ478" i="9" s="1"/>
  <c r="C500" i="5"/>
  <c r="AI478" i="9" s="1"/>
  <c r="B500" i="5"/>
  <c r="AH478" i="9" s="1"/>
  <c r="D499" i="5"/>
  <c r="AJ477" i="9" s="1"/>
  <c r="C499" i="5"/>
  <c r="AI477" i="9" s="1"/>
  <c r="B499" i="5"/>
  <c r="AH477" i="9" s="1"/>
  <c r="D498" i="5"/>
  <c r="AJ476" i="9" s="1"/>
  <c r="C498" i="5"/>
  <c r="AI476" i="9" s="1"/>
  <c r="B498" i="5"/>
  <c r="AH476" i="9" s="1"/>
  <c r="D497" i="5"/>
  <c r="AJ475" i="9" s="1"/>
  <c r="C497" i="5"/>
  <c r="AI475" i="9" s="1"/>
  <c r="B497" i="5"/>
  <c r="AH475" i="9" s="1"/>
  <c r="D496" i="5"/>
  <c r="AJ474" i="9" s="1"/>
  <c r="C496" i="5"/>
  <c r="AI474" i="9" s="1"/>
  <c r="B496" i="5"/>
  <c r="AH474" i="9" s="1"/>
  <c r="D495" i="5"/>
  <c r="AJ473" i="9" s="1"/>
  <c r="C495" i="5"/>
  <c r="AI473" i="9" s="1"/>
  <c r="B495" i="5"/>
  <c r="AH473" i="9" s="1"/>
  <c r="D494" i="5"/>
  <c r="AJ472" i="9" s="1"/>
  <c r="C494" i="5"/>
  <c r="AI472" i="9" s="1"/>
  <c r="B494" i="5"/>
  <c r="AH472" i="9" s="1"/>
  <c r="D493" i="5"/>
  <c r="AJ471" i="9" s="1"/>
  <c r="C493" i="5"/>
  <c r="AI471" i="9" s="1"/>
  <c r="B493" i="5"/>
  <c r="AH471" i="9" s="1"/>
  <c r="D492" i="5"/>
  <c r="AJ470" i="9" s="1"/>
  <c r="C492" i="5"/>
  <c r="AI470" i="9" s="1"/>
  <c r="B492" i="5"/>
  <c r="AH470" i="9" s="1"/>
  <c r="D491" i="5"/>
  <c r="AJ469" i="9" s="1"/>
  <c r="C491" i="5"/>
  <c r="AI469" i="9" s="1"/>
  <c r="B491" i="5"/>
  <c r="AH469" i="9" s="1"/>
  <c r="D490" i="5"/>
  <c r="AJ468" i="9" s="1"/>
  <c r="C490" i="5"/>
  <c r="AI468" i="9" s="1"/>
  <c r="B490" i="5"/>
  <c r="AH468" i="9" s="1"/>
  <c r="D489" i="5"/>
  <c r="AJ467" i="9" s="1"/>
  <c r="C489" i="5"/>
  <c r="AI467" i="9" s="1"/>
  <c r="B489" i="5"/>
  <c r="AH467" i="9" s="1"/>
  <c r="D488" i="5"/>
  <c r="AJ466" i="9" s="1"/>
  <c r="C488" i="5"/>
  <c r="AI466" i="9" s="1"/>
  <c r="B488" i="5"/>
  <c r="AH466" i="9" s="1"/>
  <c r="D487" i="5"/>
  <c r="AJ465" i="9" s="1"/>
  <c r="C487" i="5"/>
  <c r="AI465" i="9" s="1"/>
  <c r="B487" i="5"/>
  <c r="AH465" i="9" s="1"/>
  <c r="D486" i="5"/>
  <c r="AJ464" i="9" s="1"/>
  <c r="C486" i="5"/>
  <c r="AI464" i="9" s="1"/>
  <c r="B486" i="5"/>
  <c r="AH464" i="9" s="1"/>
  <c r="D485" i="5"/>
  <c r="AJ463" i="9" s="1"/>
  <c r="C485" i="5"/>
  <c r="AI463" i="9" s="1"/>
  <c r="B485" i="5"/>
  <c r="AH463" i="9" s="1"/>
  <c r="D484" i="5"/>
  <c r="AJ462" i="9" s="1"/>
  <c r="C484" i="5"/>
  <c r="AI462" i="9" s="1"/>
  <c r="B484" i="5"/>
  <c r="AH462" i="9" s="1"/>
  <c r="D483" i="5"/>
  <c r="AJ461" i="9" s="1"/>
  <c r="C483" i="5"/>
  <c r="AI461" i="9" s="1"/>
  <c r="B483" i="5"/>
  <c r="AH461" i="9" s="1"/>
  <c r="D482" i="5"/>
  <c r="AJ460" i="9" s="1"/>
  <c r="C482" i="5"/>
  <c r="AI460" i="9" s="1"/>
  <c r="B482" i="5"/>
  <c r="AH460" i="9" s="1"/>
  <c r="D481" i="5"/>
  <c r="AJ459" i="9" s="1"/>
  <c r="C481" i="5"/>
  <c r="AI459" i="9" s="1"/>
  <c r="B481" i="5"/>
  <c r="AH459" i="9" s="1"/>
  <c r="D480" i="5"/>
  <c r="AJ458" i="9" s="1"/>
  <c r="C480" i="5"/>
  <c r="AI458" i="9" s="1"/>
  <c r="B480" i="5"/>
  <c r="AH458" i="9" s="1"/>
  <c r="D479" i="5"/>
  <c r="AJ457" i="9" s="1"/>
  <c r="C479" i="5"/>
  <c r="AI457" i="9" s="1"/>
  <c r="B479" i="5"/>
  <c r="AH457" i="9" s="1"/>
  <c r="D478" i="5"/>
  <c r="AJ456" i="9" s="1"/>
  <c r="C478" i="5"/>
  <c r="AI456" i="9" s="1"/>
  <c r="B478" i="5"/>
  <c r="AH456" i="9" s="1"/>
  <c r="D477" i="5"/>
  <c r="AJ455" i="9" s="1"/>
  <c r="C477" i="5"/>
  <c r="AI455" i="9" s="1"/>
  <c r="B477" i="5"/>
  <c r="AH455" i="9" s="1"/>
  <c r="D476" i="5"/>
  <c r="AJ454" i="9" s="1"/>
  <c r="C476" i="5"/>
  <c r="AI454" i="9" s="1"/>
  <c r="B476" i="5"/>
  <c r="AH454" i="9" s="1"/>
  <c r="D475" i="5"/>
  <c r="AJ453" i="9" s="1"/>
  <c r="C475" i="5"/>
  <c r="AI453" i="9" s="1"/>
  <c r="B475" i="5"/>
  <c r="AH453" i="9" s="1"/>
  <c r="D474" i="5"/>
  <c r="AJ452" i="9" s="1"/>
  <c r="C474" i="5"/>
  <c r="AI452" i="9" s="1"/>
  <c r="B474" i="5"/>
  <c r="AH452" i="9" s="1"/>
  <c r="D473" i="5"/>
  <c r="AJ451" i="9" s="1"/>
  <c r="C473" i="5"/>
  <c r="AI451" i="9" s="1"/>
  <c r="B473" i="5"/>
  <c r="AH451" i="9" s="1"/>
  <c r="D472" i="5"/>
  <c r="AJ450" i="9" s="1"/>
  <c r="C472" i="5"/>
  <c r="AI450" i="9" s="1"/>
  <c r="B472" i="5"/>
  <c r="AH450" i="9" s="1"/>
  <c r="D471" i="5"/>
  <c r="AJ449" i="9" s="1"/>
  <c r="C471" i="5"/>
  <c r="AI449" i="9" s="1"/>
  <c r="B471" i="5"/>
  <c r="AH449" i="9" s="1"/>
  <c r="D470" i="5"/>
  <c r="AJ448" i="9" s="1"/>
  <c r="C470" i="5"/>
  <c r="AI448" i="9" s="1"/>
  <c r="B470" i="5"/>
  <c r="AH448" i="9" s="1"/>
  <c r="D469" i="5"/>
  <c r="AJ447" i="9" s="1"/>
  <c r="C469" i="5"/>
  <c r="AI447" i="9" s="1"/>
  <c r="B469" i="5"/>
  <c r="AH447" i="9" s="1"/>
  <c r="D468" i="5"/>
  <c r="AJ446" i="9" s="1"/>
  <c r="C468" i="5"/>
  <c r="AI446" i="9" s="1"/>
  <c r="B468" i="5"/>
  <c r="AH446" i="9" s="1"/>
  <c r="D467" i="5"/>
  <c r="AJ445" i="9" s="1"/>
  <c r="C467" i="5"/>
  <c r="AI445" i="9" s="1"/>
  <c r="B467" i="5"/>
  <c r="AH445" i="9" s="1"/>
  <c r="D466" i="5"/>
  <c r="AJ444" i="9" s="1"/>
  <c r="C466" i="5"/>
  <c r="AI444" i="9" s="1"/>
  <c r="B466" i="5"/>
  <c r="AH444" i="9" s="1"/>
  <c r="D465" i="5"/>
  <c r="AJ443" i="9" s="1"/>
  <c r="C465" i="5"/>
  <c r="AI443" i="9" s="1"/>
  <c r="B465" i="5"/>
  <c r="AH443" i="9" s="1"/>
  <c r="D464" i="5"/>
  <c r="AJ442" i="9" s="1"/>
  <c r="C464" i="5"/>
  <c r="AI442" i="9" s="1"/>
  <c r="B464" i="5"/>
  <c r="AH442" i="9" s="1"/>
  <c r="D463" i="5"/>
  <c r="AJ441" i="9" s="1"/>
  <c r="C463" i="5"/>
  <c r="AI441" i="9" s="1"/>
  <c r="B463" i="5"/>
  <c r="AH441" i="9" s="1"/>
  <c r="D462" i="5"/>
  <c r="AJ440" i="9" s="1"/>
  <c r="C462" i="5"/>
  <c r="AI440" i="9" s="1"/>
  <c r="B462" i="5"/>
  <c r="AH440" i="9" s="1"/>
  <c r="D461" i="5"/>
  <c r="AJ439" i="9" s="1"/>
  <c r="C461" i="5"/>
  <c r="AI439" i="9" s="1"/>
  <c r="B461" i="5"/>
  <c r="AH439" i="9" s="1"/>
  <c r="D460" i="5"/>
  <c r="AJ438" i="9" s="1"/>
  <c r="C460" i="5"/>
  <c r="AI438" i="9" s="1"/>
  <c r="B460" i="5"/>
  <c r="AH438" i="9" s="1"/>
  <c r="D459" i="5"/>
  <c r="AJ437" i="9" s="1"/>
  <c r="C459" i="5"/>
  <c r="AI437" i="9" s="1"/>
  <c r="B459" i="5"/>
  <c r="AH437" i="9" s="1"/>
  <c r="D458" i="5"/>
  <c r="AJ436" i="9" s="1"/>
  <c r="C458" i="5"/>
  <c r="AI436" i="9" s="1"/>
  <c r="B458" i="5"/>
  <c r="AH436" i="9" s="1"/>
  <c r="D457" i="5"/>
  <c r="AJ435" i="9" s="1"/>
  <c r="C457" i="5"/>
  <c r="AI435" i="9" s="1"/>
  <c r="B457" i="5"/>
  <c r="AH435" i="9" s="1"/>
  <c r="D456" i="5"/>
  <c r="AJ434" i="9" s="1"/>
  <c r="C456" i="5"/>
  <c r="AI434" i="9" s="1"/>
  <c r="B456" i="5"/>
  <c r="AH434" i="9" s="1"/>
  <c r="D455" i="5"/>
  <c r="AJ433" i="9" s="1"/>
  <c r="C455" i="5"/>
  <c r="AI433" i="9" s="1"/>
  <c r="B455" i="5"/>
  <c r="AH433" i="9" s="1"/>
  <c r="D454" i="5"/>
  <c r="AJ432" i="9" s="1"/>
  <c r="C454" i="5"/>
  <c r="AI432" i="9" s="1"/>
  <c r="B454" i="5"/>
  <c r="AH432" i="9" s="1"/>
  <c r="D453" i="5"/>
  <c r="AJ431" i="9" s="1"/>
  <c r="C453" i="5"/>
  <c r="AI431" i="9" s="1"/>
  <c r="B453" i="5"/>
  <c r="AH431" i="9" s="1"/>
  <c r="D452" i="5"/>
  <c r="AJ430" i="9" s="1"/>
  <c r="C452" i="5"/>
  <c r="AI430" i="9" s="1"/>
  <c r="B452" i="5"/>
  <c r="AH430" i="9" s="1"/>
  <c r="D451" i="5"/>
  <c r="AJ429" i="9" s="1"/>
  <c r="C451" i="5"/>
  <c r="AI429" i="9" s="1"/>
  <c r="B451" i="5"/>
  <c r="AH429" i="9" s="1"/>
  <c r="D450" i="5"/>
  <c r="AJ428" i="9" s="1"/>
  <c r="C450" i="5"/>
  <c r="AI428" i="9" s="1"/>
  <c r="B450" i="5"/>
  <c r="AH428" i="9" s="1"/>
  <c r="D449" i="5"/>
  <c r="AJ427" i="9" s="1"/>
  <c r="C449" i="5"/>
  <c r="AI427" i="9" s="1"/>
  <c r="B449" i="5"/>
  <c r="AH427" i="9" s="1"/>
  <c r="D448" i="5"/>
  <c r="AJ426" i="9" s="1"/>
  <c r="C448" i="5"/>
  <c r="AI426" i="9" s="1"/>
  <c r="B448" i="5"/>
  <c r="AH426" i="9" s="1"/>
  <c r="D447" i="5"/>
  <c r="AJ425" i="9" s="1"/>
  <c r="C447" i="5"/>
  <c r="AI425" i="9" s="1"/>
  <c r="B447" i="5"/>
  <c r="AH425" i="9" s="1"/>
  <c r="D446" i="5"/>
  <c r="AJ424" i="9" s="1"/>
  <c r="C446" i="5"/>
  <c r="AI424" i="9" s="1"/>
  <c r="B446" i="5"/>
  <c r="AH424" i="9" s="1"/>
  <c r="D445" i="5"/>
  <c r="AJ423" i="9" s="1"/>
  <c r="C445" i="5"/>
  <c r="AI423" i="9" s="1"/>
  <c r="B445" i="5"/>
  <c r="AH423" i="9" s="1"/>
  <c r="D444" i="5"/>
  <c r="AJ422" i="9" s="1"/>
  <c r="C444" i="5"/>
  <c r="AI422" i="9" s="1"/>
  <c r="B444" i="5"/>
  <c r="AH422" i="9" s="1"/>
  <c r="D443" i="5"/>
  <c r="AJ421" i="9" s="1"/>
  <c r="C443" i="5"/>
  <c r="AI421" i="9" s="1"/>
  <c r="B443" i="5"/>
  <c r="AH421" i="9" s="1"/>
  <c r="D442" i="5"/>
  <c r="AJ420" i="9" s="1"/>
  <c r="C442" i="5"/>
  <c r="AI420" i="9" s="1"/>
  <c r="B442" i="5"/>
  <c r="AH420" i="9" s="1"/>
  <c r="D441" i="5"/>
  <c r="AJ419" i="9" s="1"/>
  <c r="C441" i="5"/>
  <c r="AI419" i="9" s="1"/>
  <c r="B441" i="5"/>
  <c r="AH419" i="9" s="1"/>
  <c r="D440" i="5"/>
  <c r="AJ418" i="9" s="1"/>
  <c r="C440" i="5"/>
  <c r="AI418" i="9" s="1"/>
  <c r="B440" i="5"/>
  <c r="AH418" i="9" s="1"/>
  <c r="D439" i="5"/>
  <c r="AJ417" i="9" s="1"/>
  <c r="C439" i="5"/>
  <c r="AI417" i="9" s="1"/>
  <c r="B439" i="5"/>
  <c r="AH417" i="9" s="1"/>
  <c r="D438" i="5"/>
  <c r="AJ416" i="9" s="1"/>
  <c r="C438" i="5"/>
  <c r="AI416" i="9" s="1"/>
  <c r="B438" i="5"/>
  <c r="AH416" i="9" s="1"/>
  <c r="D437" i="5"/>
  <c r="AJ415" i="9" s="1"/>
  <c r="C437" i="5"/>
  <c r="AI415" i="9" s="1"/>
  <c r="B437" i="5"/>
  <c r="AH415" i="9" s="1"/>
  <c r="D436" i="5"/>
  <c r="AJ414" i="9" s="1"/>
  <c r="C436" i="5"/>
  <c r="AI414" i="9" s="1"/>
  <c r="B436" i="5"/>
  <c r="AH414" i="9" s="1"/>
  <c r="D435" i="5"/>
  <c r="AJ413" i="9" s="1"/>
  <c r="C435" i="5"/>
  <c r="AI413" i="9" s="1"/>
  <c r="B435" i="5"/>
  <c r="AH413" i="9" s="1"/>
  <c r="D434" i="5"/>
  <c r="AJ412" i="9" s="1"/>
  <c r="C434" i="5"/>
  <c r="AI412" i="9" s="1"/>
  <c r="B434" i="5"/>
  <c r="AH412" i="9" s="1"/>
  <c r="D433" i="5"/>
  <c r="AJ411" i="9" s="1"/>
  <c r="C433" i="5"/>
  <c r="AI411" i="9" s="1"/>
  <c r="B433" i="5"/>
  <c r="AH411" i="9" s="1"/>
  <c r="D432" i="5"/>
  <c r="AJ410" i="9" s="1"/>
  <c r="C432" i="5"/>
  <c r="AI410" i="9" s="1"/>
  <c r="B432" i="5"/>
  <c r="AH410" i="9" s="1"/>
  <c r="D431" i="5"/>
  <c r="AJ409" i="9" s="1"/>
  <c r="C431" i="5"/>
  <c r="AI409" i="9" s="1"/>
  <c r="B431" i="5"/>
  <c r="AH409" i="9" s="1"/>
  <c r="D430" i="5"/>
  <c r="AJ408" i="9" s="1"/>
  <c r="C430" i="5"/>
  <c r="AI408" i="9" s="1"/>
  <c r="B430" i="5"/>
  <c r="AH408" i="9" s="1"/>
  <c r="D429" i="5"/>
  <c r="AJ407" i="9" s="1"/>
  <c r="C429" i="5"/>
  <c r="AI407" i="9" s="1"/>
  <c r="B429" i="5"/>
  <c r="AH407" i="9" s="1"/>
  <c r="D428" i="5"/>
  <c r="AJ406" i="9" s="1"/>
  <c r="C428" i="5"/>
  <c r="AI406" i="9" s="1"/>
  <c r="B428" i="5"/>
  <c r="AH406" i="9" s="1"/>
  <c r="D427" i="5"/>
  <c r="AJ405" i="9" s="1"/>
  <c r="C427" i="5"/>
  <c r="AI405" i="9" s="1"/>
  <c r="B427" i="5"/>
  <c r="AH405" i="9" s="1"/>
  <c r="D426" i="5"/>
  <c r="AJ404" i="9" s="1"/>
  <c r="C426" i="5"/>
  <c r="AI404" i="9" s="1"/>
  <c r="B426" i="5"/>
  <c r="AH404" i="9" s="1"/>
  <c r="D425" i="5"/>
  <c r="AJ403" i="9" s="1"/>
  <c r="C425" i="5"/>
  <c r="AI403" i="9" s="1"/>
  <c r="B425" i="5"/>
  <c r="AH403" i="9" s="1"/>
  <c r="D424" i="5"/>
  <c r="AJ402" i="9" s="1"/>
  <c r="C424" i="5"/>
  <c r="AI402" i="9" s="1"/>
  <c r="B424" i="5"/>
  <c r="AH402" i="9" s="1"/>
  <c r="D423" i="5"/>
  <c r="AJ401" i="9" s="1"/>
  <c r="C423" i="5"/>
  <c r="AI401" i="9" s="1"/>
  <c r="B423" i="5"/>
  <c r="AH401" i="9" s="1"/>
  <c r="D422" i="5"/>
  <c r="AJ400" i="9" s="1"/>
  <c r="C422" i="5"/>
  <c r="AI400" i="9" s="1"/>
  <c r="B422" i="5"/>
  <c r="AH400" i="9" s="1"/>
  <c r="D421" i="5"/>
  <c r="AJ399" i="9" s="1"/>
  <c r="C421" i="5"/>
  <c r="AI399" i="9" s="1"/>
  <c r="B421" i="5"/>
  <c r="AH399" i="9" s="1"/>
  <c r="D420" i="5"/>
  <c r="AJ398" i="9" s="1"/>
  <c r="C420" i="5"/>
  <c r="AI398" i="9" s="1"/>
  <c r="B420" i="5"/>
  <c r="AH398" i="9" s="1"/>
  <c r="D419" i="5"/>
  <c r="AJ397" i="9" s="1"/>
  <c r="C419" i="5"/>
  <c r="AI397" i="9" s="1"/>
  <c r="B419" i="5"/>
  <c r="AH397" i="9" s="1"/>
  <c r="D418" i="5"/>
  <c r="AJ396" i="9" s="1"/>
  <c r="C418" i="5"/>
  <c r="AI396" i="9" s="1"/>
  <c r="B418" i="5"/>
  <c r="AH396" i="9" s="1"/>
  <c r="D417" i="5"/>
  <c r="AJ395" i="9" s="1"/>
  <c r="C417" i="5"/>
  <c r="AI395" i="9" s="1"/>
  <c r="B417" i="5"/>
  <c r="AH395" i="9" s="1"/>
  <c r="D416" i="5"/>
  <c r="AJ394" i="9" s="1"/>
  <c r="C416" i="5"/>
  <c r="AI394" i="9" s="1"/>
  <c r="B416" i="5"/>
  <c r="AH394" i="9" s="1"/>
  <c r="D415" i="5"/>
  <c r="AJ393" i="9" s="1"/>
  <c r="C415" i="5"/>
  <c r="AI393" i="9" s="1"/>
  <c r="B415" i="5"/>
  <c r="AH393" i="9" s="1"/>
  <c r="D414" i="5"/>
  <c r="AJ392" i="9" s="1"/>
  <c r="C414" i="5"/>
  <c r="AI392" i="9" s="1"/>
  <c r="B414" i="5"/>
  <c r="AH392" i="9" s="1"/>
  <c r="D413" i="5"/>
  <c r="AJ391" i="9" s="1"/>
  <c r="C413" i="5"/>
  <c r="AI391" i="9" s="1"/>
  <c r="B413" i="5"/>
  <c r="AH391" i="9" s="1"/>
  <c r="D412" i="5"/>
  <c r="AJ390" i="9" s="1"/>
  <c r="C412" i="5"/>
  <c r="AI390" i="9" s="1"/>
  <c r="B412" i="5"/>
  <c r="AH390" i="9" s="1"/>
  <c r="D411" i="5"/>
  <c r="AJ389" i="9" s="1"/>
  <c r="C411" i="5"/>
  <c r="AI389" i="9" s="1"/>
  <c r="B411" i="5"/>
  <c r="AH389" i="9" s="1"/>
  <c r="D410" i="5"/>
  <c r="AJ388" i="9" s="1"/>
  <c r="C410" i="5"/>
  <c r="AI388" i="9" s="1"/>
  <c r="B410" i="5"/>
  <c r="AH388" i="9" s="1"/>
  <c r="D409" i="5"/>
  <c r="AJ387" i="9" s="1"/>
  <c r="C409" i="5"/>
  <c r="AI387" i="9" s="1"/>
  <c r="B409" i="5"/>
  <c r="AH387" i="9" s="1"/>
  <c r="D408" i="5"/>
  <c r="AJ386" i="9" s="1"/>
  <c r="C408" i="5"/>
  <c r="AI386" i="9" s="1"/>
  <c r="B408" i="5"/>
  <c r="AH386" i="9" s="1"/>
  <c r="D407" i="5"/>
  <c r="AJ385" i="9" s="1"/>
  <c r="C407" i="5"/>
  <c r="AI385" i="9" s="1"/>
  <c r="B407" i="5"/>
  <c r="AH385" i="9" s="1"/>
  <c r="D406" i="5"/>
  <c r="AJ384" i="9" s="1"/>
  <c r="C406" i="5"/>
  <c r="AI384" i="9" s="1"/>
  <c r="B406" i="5"/>
  <c r="AH384" i="9" s="1"/>
  <c r="D405" i="5"/>
  <c r="AJ383" i="9" s="1"/>
  <c r="C405" i="5"/>
  <c r="AI383" i="9" s="1"/>
  <c r="B405" i="5"/>
  <c r="AH383" i="9" s="1"/>
  <c r="D404" i="5"/>
  <c r="AJ382" i="9" s="1"/>
  <c r="C404" i="5"/>
  <c r="AI382" i="9" s="1"/>
  <c r="B404" i="5"/>
  <c r="AH382" i="9" s="1"/>
  <c r="D403" i="5"/>
  <c r="AJ381" i="9" s="1"/>
  <c r="C403" i="5"/>
  <c r="AI381" i="9" s="1"/>
  <c r="B403" i="5"/>
  <c r="AH381" i="9" s="1"/>
  <c r="D402" i="5"/>
  <c r="AJ380" i="9" s="1"/>
  <c r="C402" i="5"/>
  <c r="AI380" i="9" s="1"/>
  <c r="B402" i="5"/>
  <c r="AH380" i="9" s="1"/>
  <c r="D401" i="5"/>
  <c r="AJ379" i="9" s="1"/>
  <c r="C401" i="5"/>
  <c r="AI379" i="9" s="1"/>
  <c r="B401" i="5"/>
  <c r="AH379" i="9" s="1"/>
  <c r="D400" i="5"/>
  <c r="AJ378" i="9" s="1"/>
  <c r="C400" i="5"/>
  <c r="AI378" i="9" s="1"/>
  <c r="B400" i="5"/>
  <c r="AH378" i="9" s="1"/>
  <c r="D399" i="5"/>
  <c r="AJ377" i="9" s="1"/>
  <c r="C399" i="5"/>
  <c r="AI377" i="9" s="1"/>
  <c r="B399" i="5"/>
  <c r="AH377" i="9" s="1"/>
  <c r="D398" i="5"/>
  <c r="AJ376" i="9" s="1"/>
  <c r="C398" i="5"/>
  <c r="AI376" i="9" s="1"/>
  <c r="B398" i="5"/>
  <c r="AH376" i="9" s="1"/>
  <c r="D397" i="5"/>
  <c r="AJ375" i="9" s="1"/>
  <c r="C397" i="5"/>
  <c r="AI375" i="9" s="1"/>
  <c r="B397" i="5"/>
  <c r="AH375" i="9" s="1"/>
  <c r="D396" i="5"/>
  <c r="AJ374" i="9" s="1"/>
  <c r="C396" i="5"/>
  <c r="AI374" i="9" s="1"/>
  <c r="B396" i="5"/>
  <c r="AH374" i="9" s="1"/>
  <c r="D395" i="5"/>
  <c r="AJ373" i="9" s="1"/>
  <c r="C395" i="5"/>
  <c r="AI373" i="9" s="1"/>
  <c r="B395" i="5"/>
  <c r="AH373" i="9" s="1"/>
  <c r="D394" i="5"/>
  <c r="AJ372" i="9" s="1"/>
  <c r="C394" i="5"/>
  <c r="AI372" i="9" s="1"/>
  <c r="B394" i="5"/>
  <c r="AH372" i="9" s="1"/>
  <c r="D393" i="5"/>
  <c r="AJ371" i="9" s="1"/>
  <c r="C393" i="5"/>
  <c r="AI371" i="9" s="1"/>
  <c r="B393" i="5"/>
  <c r="AH371" i="9" s="1"/>
  <c r="D392" i="5"/>
  <c r="AJ370" i="9" s="1"/>
  <c r="C392" i="5"/>
  <c r="AI370" i="9" s="1"/>
  <c r="B392" i="5"/>
  <c r="AH370" i="9" s="1"/>
  <c r="D391" i="5"/>
  <c r="AJ369" i="9" s="1"/>
  <c r="C391" i="5"/>
  <c r="AI369" i="9" s="1"/>
  <c r="B391" i="5"/>
  <c r="AH369" i="9" s="1"/>
  <c r="D390" i="5"/>
  <c r="AJ368" i="9" s="1"/>
  <c r="C390" i="5"/>
  <c r="AI368" i="9" s="1"/>
  <c r="B390" i="5"/>
  <c r="AH368" i="9" s="1"/>
  <c r="D389" i="5"/>
  <c r="AJ367" i="9" s="1"/>
  <c r="C389" i="5"/>
  <c r="AI367" i="9" s="1"/>
  <c r="B389" i="5"/>
  <c r="AH367" i="9" s="1"/>
  <c r="D388" i="5"/>
  <c r="AJ366" i="9" s="1"/>
  <c r="C388" i="5"/>
  <c r="AI366" i="9" s="1"/>
  <c r="B388" i="5"/>
  <c r="AH366" i="9" s="1"/>
  <c r="D387" i="5"/>
  <c r="AJ365" i="9" s="1"/>
  <c r="C387" i="5"/>
  <c r="AI365" i="9" s="1"/>
  <c r="B387" i="5"/>
  <c r="AH365" i="9" s="1"/>
  <c r="D386" i="5"/>
  <c r="AJ364" i="9" s="1"/>
  <c r="C386" i="5"/>
  <c r="AI364" i="9" s="1"/>
  <c r="B386" i="5"/>
  <c r="AH364" i="9" s="1"/>
  <c r="D385" i="5"/>
  <c r="AJ363" i="9" s="1"/>
  <c r="C385" i="5"/>
  <c r="AI363" i="9" s="1"/>
  <c r="B385" i="5"/>
  <c r="AH363" i="9" s="1"/>
  <c r="D384" i="5"/>
  <c r="AJ362" i="9" s="1"/>
  <c r="C384" i="5"/>
  <c r="AI362" i="9" s="1"/>
  <c r="B384" i="5"/>
  <c r="AH362" i="9" s="1"/>
  <c r="D383" i="5"/>
  <c r="AJ361" i="9" s="1"/>
  <c r="C383" i="5"/>
  <c r="AI361" i="9" s="1"/>
  <c r="B383" i="5"/>
  <c r="AH361" i="9" s="1"/>
  <c r="D382" i="5"/>
  <c r="AJ360" i="9" s="1"/>
  <c r="C382" i="5"/>
  <c r="AI360" i="9" s="1"/>
  <c r="B382" i="5"/>
  <c r="AH360" i="9" s="1"/>
  <c r="D381" i="5"/>
  <c r="AJ359" i="9" s="1"/>
  <c r="C381" i="5"/>
  <c r="AI359" i="9" s="1"/>
  <c r="B381" i="5"/>
  <c r="AH359" i="9" s="1"/>
  <c r="D380" i="5"/>
  <c r="AJ358" i="9" s="1"/>
  <c r="C380" i="5"/>
  <c r="AI358" i="9" s="1"/>
  <c r="B380" i="5"/>
  <c r="AH358" i="9" s="1"/>
  <c r="D379" i="5"/>
  <c r="AJ357" i="9" s="1"/>
  <c r="C379" i="5"/>
  <c r="AI357" i="9" s="1"/>
  <c r="B379" i="5"/>
  <c r="AH357" i="9" s="1"/>
  <c r="D378" i="5"/>
  <c r="AJ356" i="9" s="1"/>
  <c r="C378" i="5"/>
  <c r="AI356" i="9" s="1"/>
  <c r="B378" i="5"/>
  <c r="AH356" i="9" s="1"/>
  <c r="D377" i="5"/>
  <c r="AJ355" i="9" s="1"/>
  <c r="C377" i="5"/>
  <c r="AI355" i="9" s="1"/>
  <c r="B377" i="5"/>
  <c r="AH355" i="9" s="1"/>
  <c r="D376" i="5"/>
  <c r="AJ354" i="9" s="1"/>
  <c r="C376" i="5"/>
  <c r="AI354" i="9" s="1"/>
  <c r="B376" i="5"/>
  <c r="AH354" i="9" s="1"/>
  <c r="D375" i="5"/>
  <c r="AJ353" i="9" s="1"/>
  <c r="C375" i="5"/>
  <c r="AI353" i="9" s="1"/>
  <c r="B375" i="5"/>
  <c r="AH353" i="9" s="1"/>
  <c r="D374" i="5"/>
  <c r="AJ352" i="9" s="1"/>
  <c r="C374" i="5"/>
  <c r="AI352" i="9" s="1"/>
  <c r="B374" i="5"/>
  <c r="AH352" i="9" s="1"/>
  <c r="D373" i="5"/>
  <c r="AJ351" i="9" s="1"/>
  <c r="C373" i="5"/>
  <c r="AI351" i="9" s="1"/>
  <c r="B373" i="5"/>
  <c r="AH351" i="9" s="1"/>
  <c r="D372" i="5"/>
  <c r="AJ350" i="9" s="1"/>
  <c r="C372" i="5"/>
  <c r="AI350" i="9" s="1"/>
  <c r="B372" i="5"/>
  <c r="AH350" i="9" s="1"/>
  <c r="D371" i="5"/>
  <c r="AJ349" i="9" s="1"/>
  <c r="C371" i="5"/>
  <c r="AI349" i="9" s="1"/>
  <c r="B371" i="5"/>
  <c r="AH349" i="9" s="1"/>
  <c r="D370" i="5"/>
  <c r="AJ348" i="9" s="1"/>
  <c r="C370" i="5"/>
  <c r="AI348" i="9" s="1"/>
  <c r="B370" i="5"/>
  <c r="AH348" i="9" s="1"/>
  <c r="D369" i="5"/>
  <c r="AJ347" i="9" s="1"/>
  <c r="C369" i="5"/>
  <c r="AI347" i="9" s="1"/>
  <c r="B369" i="5"/>
  <c r="AH347" i="9" s="1"/>
  <c r="D368" i="5"/>
  <c r="AJ346" i="9" s="1"/>
  <c r="C368" i="5"/>
  <c r="AI346" i="9" s="1"/>
  <c r="B368" i="5"/>
  <c r="AH346" i="9" s="1"/>
  <c r="D367" i="5"/>
  <c r="AJ345" i="9" s="1"/>
  <c r="C367" i="5"/>
  <c r="AI345" i="9" s="1"/>
  <c r="B367" i="5"/>
  <c r="AH345" i="9" s="1"/>
  <c r="D366" i="5"/>
  <c r="AJ344" i="9" s="1"/>
  <c r="C366" i="5"/>
  <c r="AI344" i="9" s="1"/>
  <c r="B366" i="5"/>
  <c r="AH344" i="9" s="1"/>
  <c r="D365" i="5"/>
  <c r="AJ343" i="9" s="1"/>
  <c r="C365" i="5"/>
  <c r="AI343" i="9" s="1"/>
  <c r="B365" i="5"/>
  <c r="AH343" i="9" s="1"/>
  <c r="D364" i="5"/>
  <c r="AJ342" i="9" s="1"/>
  <c r="C364" i="5"/>
  <c r="AI342" i="9" s="1"/>
  <c r="B364" i="5"/>
  <c r="AH342" i="9" s="1"/>
  <c r="D363" i="5"/>
  <c r="AJ341" i="9" s="1"/>
  <c r="C363" i="5"/>
  <c r="AI341" i="9" s="1"/>
  <c r="B363" i="5"/>
  <c r="AH341" i="9" s="1"/>
  <c r="D362" i="5"/>
  <c r="AJ340" i="9" s="1"/>
  <c r="C362" i="5"/>
  <c r="AI340" i="9" s="1"/>
  <c r="B362" i="5"/>
  <c r="AH340" i="9" s="1"/>
  <c r="D361" i="5"/>
  <c r="AJ339" i="9" s="1"/>
  <c r="C361" i="5"/>
  <c r="AI339" i="9" s="1"/>
  <c r="B361" i="5"/>
  <c r="AH339" i="9" s="1"/>
  <c r="D360" i="5"/>
  <c r="AJ338" i="9" s="1"/>
  <c r="C360" i="5"/>
  <c r="AI338" i="9" s="1"/>
  <c r="B360" i="5"/>
  <c r="AH338" i="9" s="1"/>
  <c r="D359" i="5"/>
  <c r="AJ337" i="9" s="1"/>
  <c r="C359" i="5"/>
  <c r="AI337" i="9" s="1"/>
  <c r="B359" i="5"/>
  <c r="AH337" i="9" s="1"/>
  <c r="D358" i="5"/>
  <c r="AJ336" i="9" s="1"/>
  <c r="C358" i="5"/>
  <c r="AI336" i="9" s="1"/>
  <c r="B358" i="5"/>
  <c r="AH336" i="9" s="1"/>
  <c r="D357" i="5"/>
  <c r="AJ335" i="9" s="1"/>
  <c r="C357" i="5"/>
  <c r="AI335" i="9" s="1"/>
  <c r="B357" i="5"/>
  <c r="AH335" i="9" s="1"/>
  <c r="D356" i="5"/>
  <c r="AJ334" i="9" s="1"/>
  <c r="C356" i="5"/>
  <c r="AI334" i="9" s="1"/>
  <c r="B356" i="5"/>
  <c r="AH334" i="9" s="1"/>
  <c r="D355" i="5"/>
  <c r="AJ333" i="9" s="1"/>
  <c r="C355" i="5"/>
  <c r="AI333" i="9" s="1"/>
  <c r="B355" i="5"/>
  <c r="AH333" i="9" s="1"/>
  <c r="D354" i="5"/>
  <c r="AJ332" i="9" s="1"/>
  <c r="C354" i="5"/>
  <c r="AI332" i="9" s="1"/>
  <c r="B354" i="5"/>
  <c r="AH332" i="9" s="1"/>
  <c r="D353" i="5"/>
  <c r="AJ331" i="9" s="1"/>
  <c r="C353" i="5"/>
  <c r="AI331" i="9" s="1"/>
  <c r="B353" i="5"/>
  <c r="AH331" i="9" s="1"/>
  <c r="D352" i="5"/>
  <c r="AJ330" i="9" s="1"/>
  <c r="C352" i="5"/>
  <c r="AI330" i="9" s="1"/>
  <c r="B352" i="5"/>
  <c r="AH330" i="9" s="1"/>
  <c r="D351" i="5"/>
  <c r="AJ329" i="9" s="1"/>
  <c r="C351" i="5"/>
  <c r="AI329" i="9" s="1"/>
  <c r="B351" i="5"/>
  <c r="AH329" i="9" s="1"/>
  <c r="D350" i="5"/>
  <c r="AJ328" i="9" s="1"/>
  <c r="C350" i="5"/>
  <c r="AI328" i="9" s="1"/>
  <c r="B350" i="5"/>
  <c r="AH328" i="9" s="1"/>
  <c r="D349" i="5"/>
  <c r="AJ327" i="9" s="1"/>
  <c r="C349" i="5"/>
  <c r="AI327" i="9" s="1"/>
  <c r="B349" i="5"/>
  <c r="AH327" i="9" s="1"/>
  <c r="D348" i="5"/>
  <c r="AJ326" i="9" s="1"/>
  <c r="C348" i="5"/>
  <c r="AI326" i="9" s="1"/>
  <c r="B348" i="5"/>
  <c r="AH326" i="9" s="1"/>
  <c r="D347" i="5"/>
  <c r="AJ325" i="9" s="1"/>
  <c r="C347" i="5"/>
  <c r="AI325" i="9" s="1"/>
  <c r="B347" i="5"/>
  <c r="AH325" i="9" s="1"/>
  <c r="D346" i="5"/>
  <c r="AJ324" i="9" s="1"/>
  <c r="C346" i="5"/>
  <c r="AI324" i="9" s="1"/>
  <c r="B346" i="5"/>
  <c r="AH324" i="9" s="1"/>
  <c r="D345" i="5"/>
  <c r="AJ323" i="9" s="1"/>
  <c r="C345" i="5"/>
  <c r="AI323" i="9" s="1"/>
  <c r="B345" i="5"/>
  <c r="AH323" i="9" s="1"/>
  <c r="D344" i="5"/>
  <c r="AJ322" i="9" s="1"/>
  <c r="C344" i="5"/>
  <c r="AI322" i="9" s="1"/>
  <c r="B344" i="5"/>
  <c r="AH322" i="9" s="1"/>
  <c r="D343" i="5"/>
  <c r="AJ321" i="9" s="1"/>
  <c r="C343" i="5"/>
  <c r="AI321" i="9" s="1"/>
  <c r="B343" i="5"/>
  <c r="AH321" i="9" s="1"/>
  <c r="D342" i="5"/>
  <c r="AJ320" i="9" s="1"/>
  <c r="C342" i="5"/>
  <c r="AI320" i="9" s="1"/>
  <c r="B342" i="5"/>
  <c r="AH320" i="9" s="1"/>
  <c r="D341" i="5"/>
  <c r="AJ319" i="9" s="1"/>
  <c r="C341" i="5"/>
  <c r="AI319" i="9" s="1"/>
  <c r="B341" i="5"/>
  <c r="AH319" i="9" s="1"/>
  <c r="D340" i="5"/>
  <c r="AJ318" i="9" s="1"/>
  <c r="C340" i="5"/>
  <c r="AI318" i="9" s="1"/>
  <c r="B340" i="5"/>
  <c r="AH318" i="9" s="1"/>
  <c r="D339" i="5"/>
  <c r="AJ317" i="9" s="1"/>
  <c r="C339" i="5"/>
  <c r="AI317" i="9" s="1"/>
  <c r="B339" i="5"/>
  <c r="AH317" i="9" s="1"/>
  <c r="D338" i="5"/>
  <c r="AJ316" i="9" s="1"/>
  <c r="C338" i="5"/>
  <c r="AI316" i="9" s="1"/>
  <c r="B338" i="5"/>
  <c r="AH316" i="9" s="1"/>
  <c r="D337" i="5"/>
  <c r="AJ315" i="9" s="1"/>
  <c r="C337" i="5"/>
  <c r="AI315" i="9" s="1"/>
  <c r="B337" i="5"/>
  <c r="AH315" i="9" s="1"/>
  <c r="D336" i="5"/>
  <c r="AJ314" i="9" s="1"/>
  <c r="C336" i="5"/>
  <c r="AI314" i="9" s="1"/>
  <c r="B336" i="5"/>
  <c r="AH314" i="9" s="1"/>
  <c r="D335" i="5"/>
  <c r="AJ313" i="9" s="1"/>
  <c r="C335" i="5"/>
  <c r="AI313" i="9" s="1"/>
  <c r="B335" i="5"/>
  <c r="AH313" i="9" s="1"/>
  <c r="D334" i="5"/>
  <c r="AJ312" i="9" s="1"/>
  <c r="C334" i="5"/>
  <c r="AI312" i="9" s="1"/>
  <c r="B334" i="5"/>
  <c r="AH312" i="9" s="1"/>
  <c r="D333" i="5"/>
  <c r="AJ311" i="9" s="1"/>
  <c r="C333" i="5"/>
  <c r="AI311" i="9" s="1"/>
  <c r="B333" i="5"/>
  <c r="AH311" i="9" s="1"/>
  <c r="D332" i="5"/>
  <c r="AJ310" i="9" s="1"/>
  <c r="C332" i="5"/>
  <c r="AI310" i="9" s="1"/>
  <c r="B332" i="5"/>
  <c r="AH310" i="9" s="1"/>
  <c r="D331" i="5"/>
  <c r="AJ309" i="9" s="1"/>
  <c r="C331" i="5"/>
  <c r="AI309" i="9" s="1"/>
  <c r="B331" i="5"/>
  <c r="AH309" i="9" s="1"/>
  <c r="D330" i="5"/>
  <c r="AJ308" i="9" s="1"/>
  <c r="C330" i="5"/>
  <c r="AI308" i="9" s="1"/>
  <c r="B330" i="5"/>
  <c r="AH308" i="9" s="1"/>
  <c r="D329" i="5"/>
  <c r="AJ307" i="9" s="1"/>
  <c r="C329" i="5"/>
  <c r="AI307" i="9" s="1"/>
  <c r="B329" i="5"/>
  <c r="AH307" i="9" s="1"/>
  <c r="D328" i="5"/>
  <c r="AJ306" i="9" s="1"/>
  <c r="C328" i="5"/>
  <c r="AI306" i="9" s="1"/>
  <c r="B328" i="5"/>
  <c r="AH306" i="9" s="1"/>
  <c r="D327" i="5"/>
  <c r="AJ305" i="9" s="1"/>
  <c r="C327" i="5"/>
  <c r="AI305" i="9" s="1"/>
  <c r="B327" i="5"/>
  <c r="AH305" i="9" s="1"/>
  <c r="D326" i="5"/>
  <c r="AJ304" i="9" s="1"/>
  <c r="C326" i="5"/>
  <c r="AI304" i="9" s="1"/>
  <c r="B326" i="5"/>
  <c r="AH304" i="9" s="1"/>
  <c r="D325" i="5"/>
  <c r="AJ303" i="9" s="1"/>
  <c r="C325" i="5"/>
  <c r="AI303" i="9" s="1"/>
  <c r="B325" i="5"/>
  <c r="AH303" i="9" s="1"/>
  <c r="D324" i="5"/>
  <c r="AJ302" i="9" s="1"/>
  <c r="C324" i="5"/>
  <c r="AI302" i="9" s="1"/>
  <c r="B324" i="5"/>
  <c r="AH302" i="9" s="1"/>
  <c r="D323" i="5"/>
  <c r="AJ301" i="9" s="1"/>
  <c r="C323" i="5"/>
  <c r="AI301" i="9" s="1"/>
  <c r="B323" i="5"/>
  <c r="AH301" i="9" s="1"/>
  <c r="D322" i="5"/>
  <c r="AJ300" i="9" s="1"/>
  <c r="C322" i="5"/>
  <c r="AI300" i="9" s="1"/>
  <c r="B322" i="5"/>
  <c r="AH300" i="9" s="1"/>
  <c r="D321" i="5"/>
  <c r="AJ299" i="9" s="1"/>
  <c r="C321" i="5"/>
  <c r="AI299" i="9" s="1"/>
  <c r="B321" i="5"/>
  <c r="AH299" i="9" s="1"/>
  <c r="D320" i="5"/>
  <c r="AJ298" i="9" s="1"/>
  <c r="C320" i="5"/>
  <c r="AI298" i="9" s="1"/>
  <c r="B320" i="5"/>
  <c r="AH298" i="9" s="1"/>
  <c r="D319" i="5"/>
  <c r="AJ297" i="9" s="1"/>
  <c r="C319" i="5"/>
  <c r="AI297" i="9" s="1"/>
  <c r="B319" i="5"/>
  <c r="AH297" i="9" s="1"/>
  <c r="D318" i="5"/>
  <c r="AJ296" i="9" s="1"/>
  <c r="C318" i="5"/>
  <c r="AI296" i="9" s="1"/>
  <c r="B318" i="5"/>
  <c r="AH296" i="9" s="1"/>
  <c r="D317" i="5"/>
  <c r="AJ295" i="9" s="1"/>
  <c r="C317" i="5"/>
  <c r="AI295" i="9" s="1"/>
  <c r="B317" i="5"/>
  <c r="AH295" i="9" s="1"/>
  <c r="D316" i="5"/>
  <c r="AJ294" i="9" s="1"/>
  <c r="C316" i="5"/>
  <c r="AI294" i="9" s="1"/>
  <c r="B316" i="5"/>
  <c r="AH294" i="9" s="1"/>
  <c r="D315" i="5"/>
  <c r="AJ293" i="9" s="1"/>
  <c r="C315" i="5"/>
  <c r="AI293" i="9" s="1"/>
  <c r="B315" i="5"/>
  <c r="AH293" i="9" s="1"/>
  <c r="D314" i="5"/>
  <c r="AJ292" i="9" s="1"/>
  <c r="C314" i="5"/>
  <c r="AI292" i="9" s="1"/>
  <c r="B314" i="5"/>
  <c r="AH292" i="9" s="1"/>
  <c r="D313" i="5"/>
  <c r="AJ291" i="9" s="1"/>
  <c r="C313" i="5"/>
  <c r="AI291" i="9" s="1"/>
  <c r="B313" i="5"/>
  <c r="AH291" i="9" s="1"/>
  <c r="D312" i="5"/>
  <c r="AJ290" i="9" s="1"/>
  <c r="C312" i="5"/>
  <c r="AI290" i="9" s="1"/>
  <c r="B312" i="5"/>
  <c r="AH290" i="9" s="1"/>
  <c r="D311" i="5"/>
  <c r="AJ289" i="9" s="1"/>
  <c r="C311" i="5"/>
  <c r="AI289" i="9" s="1"/>
  <c r="B311" i="5"/>
  <c r="AH289" i="9" s="1"/>
  <c r="D310" i="5"/>
  <c r="AJ288" i="9" s="1"/>
  <c r="C310" i="5"/>
  <c r="AI288" i="9" s="1"/>
  <c r="B310" i="5"/>
  <c r="AH288" i="9" s="1"/>
  <c r="D309" i="5"/>
  <c r="AJ287" i="9" s="1"/>
  <c r="C309" i="5"/>
  <c r="AI287" i="9" s="1"/>
  <c r="B309" i="5"/>
  <c r="AH287" i="9" s="1"/>
  <c r="D308" i="5"/>
  <c r="AJ286" i="9" s="1"/>
  <c r="C308" i="5"/>
  <c r="AI286" i="9" s="1"/>
  <c r="B308" i="5"/>
  <c r="AH286" i="9" s="1"/>
  <c r="D307" i="5"/>
  <c r="AJ285" i="9" s="1"/>
  <c r="C307" i="5"/>
  <c r="AI285" i="9" s="1"/>
  <c r="B307" i="5"/>
  <c r="AH285" i="9" s="1"/>
  <c r="D306" i="5"/>
  <c r="AJ284" i="9" s="1"/>
  <c r="C306" i="5"/>
  <c r="AI284" i="9" s="1"/>
  <c r="B306" i="5"/>
  <c r="AH284" i="9" s="1"/>
  <c r="D305" i="5"/>
  <c r="AJ283" i="9" s="1"/>
  <c r="C305" i="5"/>
  <c r="AI283" i="9" s="1"/>
  <c r="B305" i="5"/>
  <c r="AH283" i="9" s="1"/>
  <c r="D304" i="5"/>
  <c r="AJ282" i="9" s="1"/>
  <c r="C304" i="5"/>
  <c r="AI282" i="9" s="1"/>
  <c r="B304" i="5"/>
  <c r="AH282" i="9" s="1"/>
  <c r="D303" i="5"/>
  <c r="AJ281" i="9" s="1"/>
  <c r="C303" i="5"/>
  <c r="AI281" i="9" s="1"/>
  <c r="B303" i="5"/>
  <c r="AH281" i="9" s="1"/>
  <c r="D302" i="5"/>
  <c r="AJ280" i="9" s="1"/>
  <c r="C302" i="5"/>
  <c r="AI280" i="9" s="1"/>
  <c r="B302" i="5"/>
  <c r="AH280" i="9" s="1"/>
  <c r="D301" i="5"/>
  <c r="AJ279" i="9" s="1"/>
  <c r="C301" i="5"/>
  <c r="AI279" i="9" s="1"/>
  <c r="B301" i="5"/>
  <c r="AH279" i="9" s="1"/>
  <c r="D300" i="5"/>
  <c r="AJ278" i="9" s="1"/>
  <c r="C300" i="5"/>
  <c r="AI278" i="9" s="1"/>
  <c r="B300" i="5"/>
  <c r="AH278" i="9" s="1"/>
  <c r="D299" i="5"/>
  <c r="AJ277" i="9" s="1"/>
  <c r="C299" i="5"/>
  <c r="AI277" i="9" s="1"/>
  <c r="B299" i="5"/>
  <c r="AH277" i="9" s="1"/>
  <c r="D298" i="5"/>
  <c r="AJ276" i="9" s="1"/>
  <c r="C298" i="5"/>
  <c r="AI276" i="9" s="1"/>
  <c r="B298" i="5"/>
  <c r="AH276" i="9" s="1"/>
  <c r="D297" i="5"/>
  <c r="AJ275" i="9" s="1"/>
  <c r="C297" i="5"/>
  <c r="AI275" i="9" s="1"/>
  <c r="B297" i="5"/>
  <c r="AH275" i="9" s="1"/>
  <c r="D296" i="5"/>
  <c r="AJ274" i="9" s="1"/>
  <c r="C296" i="5"/>
  <c r="AI274" i="9" s="1"/>
  <c r="B296" i="5"/>
  <c r="AH274" i="9" s="1"/>
  <c r="D295" i="5"/>
  <c r="AJ273" i="9" s="1"/>
  <c r="C295" i="5"/>
  <c r="AI273" i="9" s="1"/>
  <c r="B295" i="5"/>
  <c r="AH273" i="9" s="1"/>
  <c r="D294" i="5"/>
  <c r="AJ272" i="9" s="1"/>
  <c r="C294" i="5"/>
  <c r="AI272" i="9" s="1"/>
  <c r="B294" i="5"/>
  <c r="AH272" i="9" s="1"/>
  <c r="D293" i="5"/>
  <c r="AJ271" i="9" s="1"/>
  <c r="C293" i="5"/>
  <c r="AI271" i="9" s="1"/>
  <c r="B293" i="5"/>
  <c r="AH271" i="9" s="1"/>
  <c r="D292" i="5"/>
  <c r="AJ270" i="9" s="1"/>
  <c r="C292" i="5"/>
  <c r="AI270" i="9" s="1"/>
  <c r="B292" i="5"/>
  <c r="AH270" i="9" s="1"/>
  <c r="D291" i="5"/>
  <c r="AJ269" i="9" s="1"/>
  <c r="C291" i="5"/>
  <c r="AI269" i="9" s="1"/>
  <c r="B291" i="5"/>
  <c r="AH269" i="9" s="1"/>
  <c r="D290" i="5"/>
  <c r="AJ268" i="9" s="1"/>
  <c r="C290" i="5"/>
  <c r="AI268" i="9" s="1"/>
  <c r="B290" i="5"/>
  <c r="AH268" i="9" s="1"/>
  <c r="D289" i="5"/>
  <c r="AJ267" i="9" s="1"/>
  <c r="C289" i="5"/>
  <c r="AI267" i="9" s="1"/>
  <c r="B289" i="5"/>
  <c r="AH267" i="9" s="1"/>
  <c r="D288" i="5"/>
  <c r="AJ266" i="9" s="1"/>
  <c r="C288" i="5"/>
  <c r="AI266" i="9" s="1"/>
  <c r="B288" i="5"/>
  <c r="AH266" i="9" s="1"/>
  <c r="D287" i="5"/>
  <c r="AJ265" i="9" s="1"/>
  <c r="C287" i="5"/>
  <c r="AI265" i="9" s="1"/>
  <c r="B287" i="5"/>
  <c r="AH265" i="9" s="1"/>
  <c r="D286" i="5"/>
  <c r="AJ264" i="9" s="1"/>
  <c r="C286" i="5"/>
  <c r="AI264" i="9" s="1"/>
  <c r="B286" i="5"/>
  <c r="AH264" i="9" s="1"/>
  <c r="D285" i="5"/>
  <c r="AJ263" i="9" s="1"/>
  <c r="C285" i="5"/>
  <c r="AI263" i="9" s="1"/>
  <c r="B285" i="5"/>
  <c r="AH263" i="9" s="1"/>
  <c r="D284" i="5"/>
  <c r="AJ262" i="9" s="1"/>
  <c r="C284" i="5"/>
  <c r="AI262" i="9" s="1"/>
  <c r="B284" i="5"/>
  <c r="AH262" i="9" s="1"/>
  <c r="D283" i="5"/>
  <c r="AJ261" i="9" s="1"/>
  <c r="C283" i="5"/>
  <c r="AI261" i="9" s="1"/>
  <c r="B283" i="5"/>
  <c r="AH261" i="9" s="1"/>
  <c r="D282" i="5"/>
  <c r="AJ260" i="9" s="1"/>
  <c r="C282" i="5"/>
  <c r="AI260" i="9" s="1"/>
  <c r="B282" i="5"/>
  <c r="AH260" i="9" s="1"/>
  <c r="D281" i="5"/>
  <c r="AJ259" i="9" s="1"/>
  <c r="C281" i="5"/>
  <c r="AI259" i="9" s="1"/>
  <c r="B281" i="5"/>
  <c r="AH259" i="9" s="1"/>
  <c r="D280" i="5"/>
  <c r="AJ258" i="9" s="1"/>
  <c r="C280" i="5"/>
  <c r="AI258" i="9" s="1"/>
  <c r="B280" i="5"/>
  <c r="AH258" i="9" s="1"/>
  <c r="D279" i="5"/>
  <c r="AJ257" i="9" s="1"/>
  <c r="C279" i="5"/>
  <c r="AI257" i="9" s="1"/>
  <c r="B279" i="5"/>
  <c r="AH257" i="9" s="1"/>
  <c r="D278" i="5"/>
  <c r="AJ256" i="9" s="1"/>
  <c r="C278" i="5"/>
  <c r="AI256" i="9" s="1"/>
  <c r="B278" i="5"/>
  <c r="AH256" i="9" s="1"/>
  <c r="D277" i="5"/>
  <c r="AJ255" i="9" s="1"/>
  <c r="C277" i="5"/>
  <c r="AI255" i="9" s="1"/>
  <c r="B277" i="5"/>
  <c r="AH255" i="9" s="1"/>
  <c r="D276" i="5"/>
  <c r="AJ254" i="9" s="1"/>
  <c r="C276" i="5"/>
  <c r="AI254" i="9" s="1"/>
  <c r="B276" i="5"/>
  <c r="AH254" i="9" s="1"/>
  <c r="D275" i="5"/>
  <c r="AJ253" i="9" s="1"/>
  <c r="C275" i="5"/>
  <c r="AI253" i="9" s="1"/>
  <c r="B275" i="5"/>
  <c r="AH253" i="9" s="1"/>
  <c r="D274" i="5"/>
  <c r="AJ252" i="9" s="1"/>
  <c r="C274" i="5"/>
  <c r="AI252" i="9" s="1"/>
  <c r="B274" i="5"/>
  <c r="AH252" i="9" s="1"/>
  <c r="D273" i="5"/>
  <c r="AJ251" i="9" s="1"/>
  <c r="C273" i="5"/>
  <c r="AI251" i="9" s="1"/>
  <c r="B273" i="5"/>
  <c r="AH251" i="9" s="1"/>
  <c r="D272" i="5"/>
  <c r="AJ250" i="9" s="1"/>
  <c r="C272" i="5"/>
  <c r="AI250" i="9" s="1"/>
  <c r="B272" i="5"/>
  <c r="AH250" i="9" s="1"/>
  <c r="D271" i="5"/>
  <c r="AJ249" i="9" s="1"/>
  <c r="C271" i="5"/>
  <c r="AI249" i="9" s="1"/>
  <c r="B271" i="5"/>
  <c r="AH249" i="9" s="1"/>
  <c r="D270" i="5"/>
  <c r="AJ248" i="9" s="1"/>
  <c r="C270" i="5"/>
  <c r="AI248" i="9" s="1"/>
  <c r="B270" i="5"/>
  <c r="AH248" i="9" s="1"/>
  <c r="D269" i="5"/>
  <c r="AJ247" i="9" s="1"/>
  <c r="C269" i="5"/>
  <c r="AI247" i="9" s="1"/>
  <c r="B269" i="5"/>
  <c r="AH247" i="9" s="1"/>
  <c r="D268" i="5"/>
  <c r="AJ246" i="9" s="1"/>
  <c r="C268" i="5"/>
  <c r="AI246" i="9" s="1"/>
  <c r="B268" i="5"/>
  <c r="AH246" i="9" s="1"/>
  <c r="D267" i="5"/>
  <c r="AJ245" i="9" s="1"/>
  <c r="C267" i="5"/>
  <c r="AI245" i="9" s="1"/>
  <c r="B267" i="5"/>
  <c r="AH245" i="9" s="1"/>
  <c r="D266" i="5"/>
  <c r="AJ244" i="9" s="1"/>
  <c r="C266" i="5"/>
  <c r="AI244" i="9" s="1"/>
  <c r="B266" i="5"/>
  <c r="AH244" i="9" s="1"/>
  <c r="D265" i="5"/>
  <c r="AJ243" i="9" s="1"/>
  <c r="C265" i="5"/>
  <c r="AI243" i="9" s="1"/>
  <c r="B265" i="5"/>
  <c r="AH243" i="9" s="1"/>
  <c r="D264" i="5"/>
  <c r="AJ242" i="9" s="1"/>
  <c r="C264" i="5"/>
  <c r="AI242" i="9" s="1"/>
  <c r="B264" i="5"/>
  <c r="AH242" i="9" s="1"/>
  <c r="D263" i="5"/>
  <c r="AJ241" i="9" s="1"/>
  <c r="C263" i="5"/>
  <c r="AI241" i="9" s="1"/>
  <c r="B263" i="5"/>
  <c r="AH241" i="9" s="1"/>
  <c r="D262" i="5"/>
  <c r="AJ240" i="9" s="1"/>
  <c r="C262" i="5"/>
  <c r="AI240" i="9" s="1"/>
  <c r="B262" i="5"/>
  <c r="AH240" i="9" s="1"/>
  <c r="D261" i="5"/>
  <c r="AJ239" i="9" s="1"/>
  <c r="C261" i="5"/>
  <c r="AI239" i="9" s="1"/>
  <c r="B261" i="5"/>
  <c r="AH239" i="9" s="1"/>
  <c r="D260" i="5"/>
  <c r="AJ238" i="9" s="1"/>
  <c r="C260" i="5"/>
  <c r="AI238" i="9" s="1"/>
  <c r="B260" i="5"/>
  <c r="AH238" i="9" s="1"/>
  <c r="D259" i="5"/>
  <c r="AJ237" i="9" s="1"/>
  <c r="C259" i="5"/>
  <c r="AI237" i="9" s="1"/>
  <c r="B259" i="5"/>
  <c r="AH237" i="9" s="1"/>
  <c r="D258" i="5"/>
  <c r="AJ236" i="9" s="1"/>
  <c r="C258" i="5"/>
  <c r="AI236" i="9" s="1"/>
  <c r="B258" i="5"/>
  <c r="AH236" i="9" s="1"/>
  <c r="D257" i="5"/>
  <c r="AJ235" i="9" s="1"/>
  <c r="C257" i="5"/>
  <c r="AI235" i="9" s="1"/>
  <c r="B257" i="5"/>
  <c r="AH235" i="9" s="1"/>
  <c r="D256" i="5"/>
  <c r="AJ234" i="9" s="1"/>
  <c r="C256" i="5"/>
  <c r="AI234" i="9" s="1"/>
  <c r="B256" i="5"/>
  <c r="AH234" i="9" s="1"/>
  <c r="D255" i="5"/>
  <c r="AJ233" i="9" s="1"/>
  <c r="C255" i="5"/>
  <c r="AI233" i="9" s="1"/>
  <c r="B255" i="5"/>
  <c r="AH233" i="9" s="1"/>
  <c r="D254" i="5"/>
  <c r="AJ232" i="9" s="1"/>
  <c r="C254" i="5"/>
  <c r="AI232" i="9" s="1"/>
  <c r="B254" i="5"/>
  <c r="AH232" i="9" s="1"/>
  <c r="D253" i="5"/>
  <c r="AJ231" i="9" s="1"/>
  <c r="C253" i="5"/>
  <c r="AI231" i="9" s="1"/>
  <c r="B253" i="5"/>
  <c r="AH231" i="9" s="1"/>
  <c r="D252" i="5"/>
  <c r="AJ230" i="9" s="1"/>
  <c r="C252" i="5"/>
  <c r="AI230" i="9" s="1"/>
  <c r="B252" i="5"/>
  <c r="AH230" i="9" s="1"/>
  <c r="D251" i="5"/>
  <c r="AJ229" i="9" s="1"/>
  <c r="C251" i="5"/>
  <c r="AI229" i="9" s="1"/>
  <c r="B251" i="5"/>
  <c r="AH229" i="9" s="1"/>
  <c r="D250" i="5"/>
  <c r="AJ228" i="9" s="1"/>
  <c r="C250" i="5"/>
  <c r="AI228" i="9" s="1"/>
  <c r="B250" i="5"/>
  <c r="AH228" i="9" s="1"/>
  <c r="D249" i="5"/>
  <c r="AJ227" i="9" s="1"/>
  <c r="C249" i="5"/>
  <c r="AI227" i="9" s="1"/>
  <c r="B249" i="5"/>
  <c r="AH227" i="9" s="1"/>
  <c r="D248" i="5"/>
  <c r="AJ226" i="9" s="1"/>
  <c r="C248" i="5"/>
  <c r="AI226" i="9" s="1"/>
  <c r="B248" i="5"/>
  <c r="AH226" i="9" s="1"/>
  <c r="D247" i="5"/>
  <c r="AJ225" i="9" s="1"/>
  <c r="C247" i="5"/>
  <c r="AI225" i="9" s="1"/>
  <c r="B247" i="5"/>
  <c r="AH225" i="9" s="1"/>
  <c r="D246" i="5"/>
  <c r="AJ224" i="9" s="1"/>
  <c r="C246" i="5"/>
  <c r="AI224" i="9" s="1"/>
  <c r="B246" i="5"/>
  <c r="AH224" i="9" s="1"/>
  <c r="D245" i="5"/>
  <c r="AJ223" i="9" s="1"/>
  <c r="C245" i="5"/>
  <c r="AI223" i="9" s="1"/>
  <c r="B245" i="5"/>
  <c r="AH223" i="9" s="1"/>
  <c r="D244" i="5"/>
  <c r="AJ222" i="9" s="1"/>
  <c r="C244" i="5"/>
  <c r="AI222" i="9" s="1"/>
  <c r="B244" i="5"/>
  <c r="AH222" i="9" s="1"/>
  <c r="D243" i="5"/>
  <c r="AJ221" i="9" s="1"/>
  <c r="C243" i="5"/>
  <c r="AI221" i="9" s="1"/>
  <c r="B243" i="5"/>
  <c r="AH221" i="9" s="1"/>
  <c r="D242" i="5"/>
  <c r="AJ220" i="9" s="1"/>
  <c r="C242" i="5"/>
  <c r="AI220" i="9" s="1"/>
  <c r="B242" i="5"/>
  <c r="AH220" i="9" s="1"/>
  <c r="D241" i="5"/>
  <c r="AJ219" i="9" s="1"/>
  <c r="C241" i="5"/>
  <c r="AI219" i="9" s="1"/>
  <c r="B241" i="5"/>
  <c r="AH219" i="9" s="1"/>
  <c r="D240" i="5"/>
  <c r="AJ218" i="9" s="1"/>
  <c r="C240" i="5"/>
  <c r="AI218" i="9" s="1"/>
  <c r="B240" i="5"/>
  <c r="AH218" i="9" s="1"/>
  <c r="D239" i="5"/>
  <c r="AJ217" i="9" s="1"/>
  <c r="C239" i="5"/>
  <c r="AI217" i="9" s="1"/>
  <c r="B239" i="5"/>
  <c r="AH217" i="9" s="1"/>
  <c r="D238" i="5"/>
  <c r="AJ216" i="9" s="1"/>
  <c r="C238" i="5"/>
  <c r="AI216" i="9" s="1"/>
  <c r="B238" i="5"/>
  <c r="AH216" i="9" s="1"/>
  <c r="D237" i="5"/>
  <c r="AJ215" i="9" s="1"/>
  <c r="C237" i="5"/>
  <c r="AI215" i="9" s="1"/>
  <c r="B237" i="5"/>
  <c r="AH215" i="9" s="1"/>
  <c r="D236" i="5"/>
  <c r="AJ214" i="9" s="1"/>
  <c r="C236" i="5"/>
  <c r="AI214" i="9" s="1"/>
  <c r="B236" i="5"/>
  <c r="AH214" i="9" s="1"/>
  <c r="D235" i="5"/>
  <c r="AJ213" i="9" s="1"/>
  <c r="C235" i="5"/>
  <c r="AI213" i="9" s="1"/>
  <c r="B235" i="5"/>
  <c r="AH213" i="9" s="1"/>
  <c r="D234" i="5"/>
  <c r="AJ212" i="9" s="1"/>
  <c r="C234" i="5"/>
  <c r="AI212" i="9" s="1"/>
  <c r="B234" i="5"/>
  <c r="AH212" i="9" s="1"/>
  <c r="D233" i="5"/>
  <c r="AJ211" i="9" s="1"/>
  <c r="C233" i="5"/>
  <c r="AI211" i="9" s="1"/>
  <c r="B233" i="5"/>
  <c r="AH211" i="9" s="1"/>
  <c r="D232" i="5"/>
  <c r="AJ210" i="9" s="1"/>
  <c r="C232" i="5"/>
  <c r="AI210" i="9" s="1"/>
  <c r="B232" i="5"/>
  <c r="AH210" i="9" s="1"/>
  <c r="D231" i="5"/>
  <c r="AJ209" i="9" s="1"/>
  <c r="C231" i="5"/>
  <c r="AI209" i="9" s="1"/>
  <c r="B231" i="5"/>
  <c r="AH209" i="9" s="1"/>
  <c r="D230" i="5"/>
  <c r="AJ208" i="9" s="1"/>
  <c r="C230" i="5"/>
  <c r="AI208" i="9" s="1"/>
  <c r="B230" i="5"/>
  <c r="AH208" i="9" s="1"/>
  <c r="D229" i="5"/>
  <c r="AJ207" i="9" s="1"/>
  <c r="C229" i="5"/>
  <c r="AI207" i="9" s="1"/>
  <c r="B229" i="5"/>
  <c r="AH207" i="9" s="1"/>
  <c r="D228" i="5"/>
  <c r="AJ206" i="9" s="1"/>
  <c r="C228" i="5"/>
  <c r="AI206" i="9" s="1"/>
  <c r="B228" i="5"/>
  <c r="AH206" i="9" s="1"/>
  <c r="D227" i="5"/>
  <c r="AJ205" i="9" s="1"/>
  <c r="C227" i="5"/>
  <c r="AI205" i="9" s="1"/>
  <c r="B227" i="5"/>
  <c r="AH205" i="9" s="1"/>
  <c r="D226" i="5"/>
  <c r="AJ204" i="9" s="1"/>
  <c r="C226" i="5"/>
  <c r="AI204" i="9" s="1"/>
  <c r="B226" i="5"/>
  <c r="AH204" i="9" s="1"/>
  <c r="D225" i="5"/>
  <c r="AJ203" i="9" s="1"/>
  <c r="C225" i="5"/>
  <c r="AI203" i="9" s="1"/>
  <c r="B225" i="5"/>
  <c r="AH203" i="9" s="1"/>
  <c r="D224" i="5"/>
  <c r="AJ202" i="9" s="1"/>
  <c r="C224" i="5"/>
  <c r="AI202" i="9" s="1"/>
  <c r="B224" i="5"/>
  <c r="AH202" i="9" s="1"/>
  <c r="D223" i="5"/>
  <c r="AJ201" i="9" s="1"/>
  <c r="C223" i="5"/>
  <c r="AI201" i="9" s="1"/>
  <c r="B223" i="5"/>
  <c r="AH201" i="9" s="1"/>
  <c r="D222" i="5"/>
  <c r="AJ200" i="9" s="1"/>
  <c r="C222" i="5"/>
  <c r="AI200" i="9" s="1"/>
  <c r="B222" i="5"/>
  <c r="AH200" i="9" s="1"/>
  <c r="D221" i="5"/>
  <c r="AJ199" i="9" s="1"/>
  <c r="C221" i="5"/>
  <c r="AI199" i="9" s="1"/>
  <c r="B221" i="5"/>
  <c r="AH199" i="9" s="1"/>
  <c r="D220" i="5"/>
  <c r="AJ198" i="9" s="1"/>
  <c r="C220" i="5"/>
  <c r="AI198" i="9" s="1"/>
  <c r="B220" i="5"/>
  <c r="AH198" i="9" s="1"/>
  <c r="D219" i="5"/>
  <c r="AJ197" i="9" s="1"/>
  <c r="C219" i="5"/>
  <c r="AI197" i="9" s="1"/>
  <c r="B219" i="5"/>
  <c r="AH197" i="9" s="1"/>
  <c r="D218" i="5"/>
  <c r="AJ196" i="9" s="1"/>
  <c r="C218" i="5"/>
  <c r="AI196" i="9" s="1"/>
  <c r="B218" i="5"/>
  <c r="AH196" i="9" s="1"/>
  <c r="D217" i="5"/>
  <c r="AJ195" i="9" s="1"/>
  <c r="C217" i="5"/>
  <c r="AI195" i="9" s="1"/>
  <c r="B217" i="5"/>
  <c r="AH195" i="9" s="1"/>
  <c r="D216" i="5"/>
  <c r="AJ194" i="9" s="1"/>
  <c r="C216" i="5"/>
  <c r="AI194" i="9" s="1"/>
  <c r="B216" i="5"/>
  <c r="AH194" i="9" s="1"/>
  <c r="D215" i="5"/>
  <c r="AJ193" i="9" s="1"/>
  <c r="C215" i="5"/>
  <c r="AI193" i="9" s="1"/>
  <c r="B215" i="5"/>
  <c r="AH193" i="9" s="1"/>
  <c r="D214" i="5"/>
  <c r="AJ192" i="9" s="1"/>
  <c r="C214" i="5"/>
  <c r="AI192" i="9" s="1"/>
  <c r="B214" i="5"/>
  <c r="AH192" i="9" s="1"/>
  <c r="D213" i="5"/>
  <c r="AJ191" i="9" s="1"/>
  <c r="C213" i="5"/>
  <c r="AI191" i="9" s="1"/>
  <c r="B213" i="5"/>
  <c r="AH191" i="9" s="1"/>
  <c r="D212" i="5"/>
  <c r="AJ190" i="9" s="1"/>
  <c r="C212" i="5"/>
  <c r="AI190" i="9" s="1"/>
  <c r="B212" i="5"/>
  <c r="AH190" i="9" s="1"/>
  <c r="D211" i="5"/>
  <c r="AJ189" i="9" s="1"/>
  <c r="C211" i="5"/>
  <c r="AI189" i="9" s="1"/>
  <c r="B211" i="5"/>
  <c r="AH189" i="9" s="1"/>
  <c r="D210" i="5"/>
  <c r="AJ188" i="9" s="1"/>
  <c r="C210" i="5"/>
  <c r="AI188" i="9" s="1"/>
  <c r="B210" i="5"/>
  <c r="AH188" i="9" s="1"/>
  <c r="D209" i="5"/>
  <c r="AJ187" i="9" s="1"/>
  <c r="C209" i="5"/>
  <c r="AI187" i="9" s="1"/>
  <c r="B209" i="5"/>
  <c r="AH187" i="9" s="1"/>
  <c r="D208" i="5"/>
  <c r="AJ186" i="9" s="1"/>
  <c r="C208" i="5"/>
  <c r="AI186" i="9" s="1"/>
  <c r="B208" i="5"/>
  <c r="AH186" i="9" s="1"/>
  <c r="D207" i="5"/>
  <c r="AJ185" i="9" s="1"/>
  <c r="C207" i="5"/>
  <c r="AI185" i="9" s="1"/>
  <c r="B207" i="5"/>
  <c r="AH185" i="9" s="1"/>
  <c r="D206" i="5"/>
  <c r="AJ184" i="9" s="1"/>
  <c r="C206" i="5"/>
  <c r="AI184" i="9" s="1"/>
  <c r="B206" i="5"/>
  <c r="AH184" i="9" s="1"/>
  <c r="D205" i="5"/>
  <c r="AJ183" i="9" s="1"/>
  <c r="C205" i="5"/>
  <c r="AI183" i="9" s="1"/>
  <c r="B205" i="5"/>
  <c r="AH183" i="9" s="1"/>
  <c r="D204" i="5"/>
  <c r="AJ182" i="9" s="1"/>
  <c r="C204" i="5"/>
  <c r="AI182" i="9" s="1"/>
  <c r="B204" i="5"/>
  <c r="AH182" i="9" s="1"/>
  <c r="D203" i="5"/>
  <c r="AJ181" i="9" s="1"/>
  <c r="C203" i="5"/>
  <c r="AI181" i="9" s="1"/>
  <c r="B203" i="5"/>
  <c r="AH181" i="9" s="1"/>
  <c r="D202" i="5"/>
  <c r="AJ180" i="9" s="1"/>
  <c r="C202" i="5"/>
  <c r="AI180" i="9" s="1"/>
  <c r="B202" i="5"/>
  <c r="AH180" i="9" s="1"/>
  <c r="D201" i="5"/>
  <c r="AJ179" i="9" s="1"/>
  <c r="C201" i="5"/>
  <c r="AI179" i="9" s="1"/>
  <c r="B201" i="5"/>
  <c r="AH179" i="9" s="1"/>
  <c r="D200" i="5"/>
  <c r="AJ178" i="9" s="1"/>
  <c r="C200" i="5"/>
  <c r="AI178" i="9" s="1"/>
  <c r="B200" i="5"/>
  <c r="AH178" i="9" s="1"/>
  <c r="D199" i="5"/>
  <c r="AJ177" i="9" s="1"/>
  <c r="C199" i="5"/>
  <c r="AI177" i="9" s="1"/>
  <c r="B199" i="5"/>
  <c r="AH177" i="9" s="1"/>
  <c r="D198" i="5"/>
  <c r="AJ176" i="9" s="1"/>
  <c r="C198" i="5"/>
  <c r="AI176" i="9" s="1"/>
  <c r="B198" i="5"/>
  <c r="AH176" i="9" s="1"/>
  <c r="D197" i="5"/>
  <c r="AJ175" i="9" s="1"/>
  <c r="C197" i="5"/>
  <c r="AI175" i="9" s="1"/>
  <c r="B197" i="5"/>
  <c r="AH175" i="9" s="1"/>
  <c r="D196" i="5"/>
  <c r="AJ174" i="9" s="1"/>
  <c r="C196" i="5"/>
  <c r="AI174" i="9" s="1"/>
  <c r="B196" i="5"/>
  <c r="AH174" i="9" s="1"/>
  <c r="D195" i="5"/>
  <c r="AJ173" i="9" s="1"/>
  <c r="C195" i="5"/>
  <c r="AI173" i="9" s="1"/>
  <c r="B195" i="5"/>
  <c r="AH173" i="9" s="1"/>
  <c r="D194" i="5"/>
  <c r="AJ172" i="9" s="1"/>
  <c r="C194" i="5"/>
  <c r="AI172" i="9" s="1"/>
  <c r="B194" i="5"/>
  <c r="AH172" i="9" s="1"/>
  <c r="D193" i="5"/>
  <c r="AJ171" i="9" s="1"/>
  <c r="C193" i="5"/>
  <c r="AI171" i="9" s="1"/>
  <c r="B193" i="5"/>
  <c r="AH171" i="9" s="1"/>
  <c r="D192" i="5"/>
  <c r="AJ170" i="9" s="1"/>
  <c r="C192" i="5"/>
  <c r="AI170" i="9" s="1"/>
  <c r="B192" i="5"/>
  <c r="AH170" i="9" s="1"/>
  <c r="D191" i="5"/>
  <c r="AJ169" i="9" s="1"/>
  <c r="C191" i="5"/>
  <c r="AI169" i="9" s="1"/>
  <c r="B191" i="5"/>
  <c r="AH169" i="9" s="1"/>
  <c r="D190" i="5"/>
  <c r="AJ168" i="9" s="1"/>
  <c r="C190" i="5"/>
  <c r="AI168" i="9" s="1"/>
  <c r="B190" i="5"/>
  <c r="AH168" i="9" s="1"/>
  <c r="D189" i="5"/>
  <c r="AJ167" i="9" s="1"/>
  <c r="C189" i="5"/>
  <c r="AI167" i="9" s="1"/>
  <c r="B189" i="5"/>
  <c r="AH167" i="9" s="1"/>
  <c r="D188" i="5"/>
  <c r="AJ166" i="9" s="1"/>
  <c r="C188" i="5"/>
  <c r="AI166" i="9" s="1"/>
  <c r="B188" i="5"/>
  <c r="AH166" i="9" s="1"/>
  <c r="D187" i="5"/>
  <c r="AJ165" i="9" s="1"/>
  <c r="C187" i="5"/>
  <c r="AI165" i="9" s="1"/>
  <c r="B187" i="5"/>
  <c r="AH165" i="9" s="1"/>
  <c r="D186" i="5"/>
  <c r="AJ164" i="9" s="1"/>
  <c r="C186" i="5"/>
  <c r="AI164" i="9" s="1"/>
  <c r="B186" i="5"/>
  <c r="AH164" i="9" s="1"/>
  <c r="D185" i="5"/>
  <c r="AJ163" i="9" s="1"/>
  <c r="C185" i="5"/>
  <c r="AI163" i="9" s="1"/>
  <c r="B185" i="5"/>
  <c r="AH163" i="9" s="1"/>
  <c r="D184" i="5"/>
  <c r="AJ162" i="9" s="1"/>
  <c r="C184" i="5"/>
  <c r="AI162" i="9" s="1"/>
  <c r="B184" i="5"/>
  <c r="AH162" i="9" s="1"/>
  <c r="D183" i="5"/>
  <c r="AJ161" i="9" s="1"/>
  <c r="C183" i="5"/>
  <c r="AI161" i="9" s="1"/>
  <c r="B183" i="5"/>
  <c r="AH161" i="9" s="1"/>
  <c r="D182" i="5"/>
  <c r="AJ160" i="9" s="1"/>
  <c r="C182" i="5"/>
  <c r="AI160" i="9" s="1"/>
  <c r="B182" i="5"/>
  <c r="AH160" i="9" s="1"/>
  <c r="D181" i="5"/>
  <c r="AJ159" i="9" s="1"/>
  <c r="C181" i="5"/>
  <c r="AI159" i="9" s="1"/>
  <c r="B181" i="5"/>
  <c r="AH159" i="9" s="1"/>
  <c r="D180" i="5"/>
  <c r="AJ158" i="9" s="1"/>
  <c r="C180" i="5"/>
  <c r="AI158" i="9" s="1"/>
  <c r="B180" i="5"/>
  <c r="AH158" i="9" s="1"/>
  <c r="D179" i="5"/>
  <c r="AJ157" i="9" s="1"/>
  <c r="C179" i="5"/>
  <c r="AI157" i="9" s="1"/>
  <c r="B179" i="5"/>
  <c r="AH157" i="9" s="1"/>
  <c r="D178" i="5"/>
  <c r="AJ156" i="9" s="1"/>
  <c r="C178" i="5"/>
  <c r="AI156" i="9" s="1"/>
  <c r="B178" i="5"/>
  <c r="AH156" i="9" s="1"/>
  <c r="D177" i="5"/>
  <c r="AJ155" i="9" s="1"/>
  <c r="C177" i="5"/>
  <c r="AI155" i="9" s="1"/>
  <c r="B177" i="5"/>
  <c r="AH155" i="9" s="1"/>
  <c r="D176" i="5"/>
  <c r="AJ154" i="9" s="1"/>
  <c r="C176" i="5"/>
  <c r="AI154" i="9" s="1"/>
  <c r="B176" i="5"/>
  <c r="AH154" i="9" s="1"/>
  <c r="D175" i="5"/>
  <c r="AJ153" i="9" s="1"/>
  <c r="C175" i="5"/>
  <c r="AI153" i="9" s="1"/>
  <c r="B175" i="5"/>
  <c r="AH153" i="9" s="1"/>
  <c r="D174" i="5"/>
  <c r="AJ152" i="9" s="1"/>
  <c r="C174" i="5"/>
  <c r="AI152" i="9" s="1"/>
  <c r="B174" i="5"/>
  <c r="AH152" i="9" s="1"/>
  <c r="D173" i="5"/>
  <c r="AJ151" i="9" s="1"/>
  <c r="C173" i="5"/>
  <c r="AI151" i="9" s="1"/>
  <c r="B173" i="5"/>
  <c r="AH151" i="9" s="1"/>
  <c r="D172" i="5"/>
  <c r="AJ150" i="9" s="1"/>
  <c r="C172" i="5"/>
  <c r="AI150" i="9" s="1"/>
  <c r="B172" i="5"/>
  <c r="AH150" i="9" s="1"/>
  <c r="D171" i="5"/>
  <c r="AJ149" i="9" s="1"/>
  <c r="C171" i="5"/>
  <c r="AI149" i="9" s="1"/>
  <c r="B171" i="5"/>
  <c r="AH149" i="9" s="1"/>
  <c r="D170" i="5"/>
  <c r="AJ148" i="9" s="1"/>
  <c r="C170" i="5"/>
  <c r="AI148" i="9" s="1"/>
  <c r="B170" i="5"/>
  <c r="AH148" i="9" s="1"/>
  <c r="D169" i="5"/>
  <c r="AJ147" i="9" s="1"/>
  <c r="C169" i="5"/>
  <c r="AI147" i="9" s="1"/>
  <c r="B169" i="5"/>
  <c r="AH147" i="9" s="1"/>
  <c r="D168" i="5"/>
  <c r="AJ146" i="9" s="1"/>
  <c r="C168" i="5"/>
  <c r="AI146" i="9" s="1"/>
  <c r="B168" i="5"/>
  <c r="AH146" i="9" s="1"/>
  <c r="D167" i="5"/>
  <c r="AJ145" i="9" s="1"/>
  <c r="C167" i="5"/>
  <c r="AI145" i="9" s="1"/>
  <c r="B167" i="5"/>
  <c r="AH145" i="9" s="1"/>
  <c r="D166" i="5"/>
  <c r="AJ144" i="9" s="1"/>
  <c r="C166" i="5"/>
  <c r="AI144" i="9" s="1"/>
  <c r="B166" i="5"/>
  <c r="AH144" i="9" s="1"/>
  <c r="D165" i="5"/>
  <c r="AJ143" i="9" s="1"/>
  <c r="C165" i="5"/>
  <c r="AI143" i="9" s="1"/>
  <c r="B165" i="5"/>
  <c r="AH143" i="9" s="1"/>
  <c r="D164" i="5"/>
  <c r="AJ142" i="9" s="1"/>
  <c r="C164" i="5"/>
  <c r="AI142" i="9" s="1"/>
  <c r="B164" i="5"/>
  <c r="AH142" i="9" s="1"/>
  <c r="D163" i="5"/>
  <c r="AJ141" i="9" s="1"/>
  <c r="C163" i="5"/>
  <c r="AI141" i="9" s="1"/>
  <c r="B163" i="5"/>
  <c r="AH141" i="9" s="1"/>
  <c r="D162" i="5"/>
  <c r="AJ140" i="9" s="1"/>
  <c r="C162" i="5"/>
  <c r="AI140" i="9" s="1"/>
  <c r="B162" i="5"/>
  <c r="AH140" i="9" s="1"/>
  <c r="D161" i="5"/>
  <c r="AJ139" i="9" s="1"/>
  <c r="C161" i="5"/>
  <c r="AI139" i="9" s="1"/>
  <c r="B161" i="5"/>
  <c r="AH139" i="9" s="1"/>
  <c r="D160" i="5"/>
  <c r="AJ138" i="9" s="1"/>
  <c r="C160" i="5"/>
  <c r="AI138" i="9" s="1"/>
  <c r="B160" i="5"/>
  <c r="AH138" i="9" s="1"/>
  <c r="D159" i="5"/>
  <c r="AJ137" i="9" s="1"/>
  <c r="C159" i="5"/>
  <c r="AI137" i="9" s="1"/>
  <c r="B159" i="5"/>
  <c r="AH137" i="9" s="1"/>
  <c r="D158" i="5"/>
  <c r="AJ136" i="9" s="1"/>
  <c r="C158" i="5"/>
  <c r="AI136" i="9" s="1"/>
  <c r="B158" i="5"/>
  <c r="AH136" i="9" s="1"/>
  <c r="D157" i="5"/>
  <c r="AJ135" i="9" s="1"/>
  <c r="C157" i="5"/>
  <c r="AI135" i="9" s="1"/>
  <c r="B157" i="5"/>
  <c r="AH135" i="9" s="1"/>
  <c r="D156" i="5"/>
  <c r="AJ134" i="9" s="1"/>
  <c r="C156" i="5"/>
  <c r="AI134" i="9" s="1"/>
  <c r="B156" i="5"/>
  <c r="AH134" i="9" s="1"/>
  <c r="D155" i="5"/>
  <c r="AJ133" i="9" s="1"/>
  <c r="C155" i="5"/>
  <c r="AI133" i="9" s="1"/>
  <c r="B155" i="5"/>
  <c r="AH133" i="9" s="1"/>
  <c r="D154" i="5"/>
  <c r="AJ132" i="9" s="1"/>
  <c r="C154" i="5"/>
  <c r="AI132" i="9" s="1"/>
  <c r="B154" i="5"/>
  <c r="AH132" i="9" s="1"/>
  <c r="D153" i="5"/>
  <c r="AJ131" i="9" s="1"/>
  <c r="C153" i="5"/>
  <c r="AI131" i="9" s="1"/>
  <c r="B153" i="5"/>
  <c r="AH131" i="9" s="1"/>
  <c r="D152" i="5"/>
  <c r="AJ130" i="9" s="1"/>
  <c r="C152" i="5"/>
  <c r="AI130" i="9" s="1"/>
  <c r="B152" i="5"/>
  <c r="AH130" i="9" s="1"/>
  <c r="D151" i="5"/>
  <c r="AJ129" i="9" s="1"/>
  <c r="C151" i="5"/>
  <c r="AI129" i="9" s="1"/>
  <c r="B151" i="5"/>
  <c r="AH129" i="9" s="1"/>
  <c r="D150" i="5"/>
  <c r="AJ128" i="9" s="1"/>
  <c r="C150" i="5"/>
  <c r="AI128" i="9" s="1"/>
  <c r="B150" i="5"/>
  <c r="AH128" i="9" s="1"/>
  <c r="D149" i="5"/>
  <c r="AJ127" i="9" s="1"/>
  <c r="C149" i="5"/>
  <c r="AI127" i="9" s="1"/>
  <c r="B149" i="5"/>
  <c r="AH127" i="9" s="1"/>
  <c r="D148" i="5"/>
  <c r="AJ126" i="9" s="1"/>
  <c r="C148" i="5"/>
  <c r="AI126" i="9" s="1"/>
  <c r="B148" i="5"/>
  <c r="AH126" i="9" s="1"/>
  <c r="D147" i="5"/>
  <c r="AJ125" i="9" s="1"/>
  <c r="C147" i="5"/>
  <c r="AI125" i="9" s="1"/>
  <c r="B147" i="5"/>
  <c r="AH125" i="9" s="1"/>
  <c r="D146" i="5"/>
  <c r="AJ124" i="9" s="1"/>
  <c r="C146" i="5"/>
  <c r="AI124" i="9" s="1"/>
  <c r="B146" i="5"/>
  <c r="AH124" i="9" s="1"/>
  <c r="D145" i="5"/>
  <c r="AJ123" i="9" s="1"/>
  <c r="C145" i="5"/>
  <c r="AI123" i="9" s="1"/>
  <c r="B145" i="5"/>
  <c r="AH123" i="9" s="1"/>
  <c r="D144" i="5"/>
  <c r="AJ122" i="9" s="1"/>
  <c r="C144" i="5"/>
  <c r="AI122" i="9" s="1"/>
  <c r="B144" i="5"/>
  <c r="AH122" i="9" s="1"/>
  <c r="D143" i="5"/>
  <c r="AJ121" i="9" s="1"/>
  <c r="C143" i="5"/>
  <c r="AI121" i="9" s="1"/>
  <c r="B143" i="5"/>
  <c r="AH121" i="9" s="1"/>
  <c r="D142" i="5"/>
  <c r="AJ120" i="9" s="1"/>
  <c r="C142" i="5"/>
  <c r="AI120" i="9" s="1"/>
  <c r="B142" i="5"/>
  <c r="AH120" i="9" s="1"/>
  <c r="D141" i="5"/>
  <c r="AJ119" i="9" s="1"/>
  <c r="C141" i="5"/>
  <c r="AI119" i="9" s="1"/>
  <c r="B141" i="5"/>
  <c r="AH119" i="9" s="1"/>
  <c r="D140" i="5"/>
  <c r="AJ118" i="9" s="1"/>
  <c r="C140" i="5"/>
  <c r="AI118" i="9" s="1"/>
  <c r="B140" i="5"/>
  <c r="AH118" i="9" s="1"/>
  <c r="D139" i="5"/>
  <c r="AJ117" i="9" s="1"/>
  <c r="C139" i="5"/>
  <c r="AI117" i="9" s="1"/>
  <c r="B139" i="5"/>
  <c r="AH117" i="9" s="1"/>
  <c r="D138" i="5"/>
  <c r="AJ116" i="9" s="1"/>
  <c r="C138" i="5"/>
  <c r="AI116" i="9" s="1"/>
  <c r="B138" i="5"/>
  <c r="AH116" i="9" s="1"/>
  <c r="D137" i="5"/>
  <c r="AJ115" i="9" s="1"/>
  <c r="C137" i="5"/>
  <c r="AI115" i="9" s="1"/>
  <c r="B137" i="5"/>
  <c r="AH115" i="9" s="1"/>
  <c r="D136" i="5"/>
  <c r="AJ114" i="9" s="1"/>
  <c r="C136" i="5"/>
  <c r="AI114" i="9" s="1"/>
  <c r="B136" i="5"/>
  <c r="AH114" i="9" s="1"/>
  <c r="D135" i="5"/>
  <c r="AJ113" i="9" s="1"/>
  <c r="C135" i="5"/>
  <c r="AI113" i="9" s="1"/>
  <c r="B135" i="5"/>
  <c r="AH113" i="9" s="1"/>
  <c r="D134" i="5"/>
  <c r="AJ112" i="9" s="1"/>
  <c r="C134" i="5"/>
  <c r="AI112" i="9" s="1"/>
  <c r="B134" i="5"/>
  <c r="AH112" i="9" s="1"/>
  <c r="D133" i="5"/>
  <c r="AJ111" i="9" s="1"/>
  <c r="C133" i="5"/>
  <c r="AI111" i="9" s="1"/>
  <c r="B133" i="5"/>
  <c r="AH111" i="9" s="1"/>
  <c r="D132" i="5"/>
  <c r="AJ110" i="9" s="1"/>
  <c r="C132" i="5"/>
  <c r="AI110" i="9" s="1"/>
  <c r="B132" i="5"/>
  <c r="AH110" i="9" s="1"/>
  <c r="D131" i="5"/>
  <c r="AJ109" i="9" s="1"/>
  <c r="C131" i="5"/>
  <c r="AI109" i="9" s="1"/>
  <c r="B131" i="5"/>
  <c r="AH109" i="9" s="1"/>
  <c r="D130" i="5"/>
  <c r="AJ108" i="9" s="1"/>
  <c r="C130" i="5"/>
  <c r="AI108" i="9" s="1"/>
  <c r="B130" i="5"/>
  <c r="AH108" i="9" s="1"/>
  <c r="D129" i="5"/>
  <c r="AJ107" i="9" s="1"/>
  <c r="C129" i="5"/>
  <c r="AI107" i="9" s="1"/>
  <c r="B129" i="5"/>
  <c r="AH107" i="9" s="1"/>
  <c r="D128" i="5"/>
  <c r="AJ106" i="9" s="1"/>
  <c r="C128" i="5"/>
  <c r="AI106" i="9" s="1"/>
  <c r="B128" i="5"/>
  <c r="AH106" i="9" s="1"/>
  <c r="D127" i="5"/>
  <c r="AJ105" i="9" s="1"/>
  <c r="C127" i="5"/>
  <c r="AI105" i="9" s="1"/>
  <c r="B127" i="5"/>
  <c r="AH105" i="9" s="1"/>
  <c r="D126" i="5"/>
  <c r="AJ104" i="9" s="1"/>
  <c r="C126" i="5"/>
  <c r="AI104" i="9" s="1"/>
  <c r="B126" i="5"/>
  <c r="AH104" i="9" s="1"/>
  <c r="D125" i="5"/>
  <c r="AJ103" i="9" s="1"/>
  <c r="C125" i="5"/>
  <c r="AI103" i="9" s="1"/>
  <c r="B125" i="5"/>
  <c r="AH103" i="9" s="1"/>
  <c r="D124" i="5"/>
  <c r="AJ102" i="9" s="1"/>
  <c r="C124" i="5"/>
  <c r="AI102" i="9" s="1"/>
  <c r="B124" i="5"/>
  <c r="AH102" i="9" s="1"/>
  <c r="D123" i="5"/>
  <c r="AJ101" i="9" s="1"/>
  <c r="C123" i="5"/>
  <c r="AI101" i="9" s="1"/>
  <c r="B123" i="5"/>
  <c r="AH101" i="9" s="1"/>
  <c r="D122" i="5"/>
  <c r="AJ100" i="9" s="1"/>
  <c r="C122" i="5"/>
  <c r="AI100" i="9" s="1"/>
  <c r="B122" i="5"/>
  <c r="AH100" i="9" s="1"/>
  <c r="D121" i="5"/>
  <c r="AJ99" i="9" s="1"/>
  <c r="C121" i="5"/>
  <c r="AI99" i="9" s="1"/>
  <c r="B121" i="5"/>
  <c r="AH99" i="9" s="1"/>
  <c r="D120" i="5"/>
  <c r="AJ98" i="9" s="1"/>
  <c r="C120" i="5"/>
  <c r="AI98" i="9" s="1"/>
  <c r="B120" i="5"/>
  <c r="AH98" i="9" s="1"/>
  <c r="D119" i="5"/>
  <c r="AJ97" i="9" s="1"/>
  <c r="C119" i="5"/>
  <c r="AI97" i="9" s="1"/>
  <c r="B119" i="5"/>
  <c r="AH97" i="9" s="1"/>
  <c r="D118" i="5"/>
  <c r="AJ96" i="9" s="1"/>
  <c r="C118" i="5"/>
  <c r="AI96" i="9" s="1"/>
  <c r="B118" i="5"/>
  <c r="AH96" i="9" s="1"/>
  <c r="D117" i="5"/>
  <c r="AJ95" i="9" s="1"/>
  <c r="C117" i="5"/>
  <c r="AI95" i="9" s="1"/>
  <c r="B117" i="5"/>
  <c r="AH95" i="9" s="1"/>
  <c r="D116" i="5"/>
  <c r="AJ94" i="9" s="1"/>
  <c r="C116" i="5"/>
  <c r="AI94" i="9" s="1"/>
  <c r="B116" i="5"/>
  <c r="AH94" i="9" s="1"/>
  <c r="D115" i="5"/>
  <c r="AJ93" i="9" s="1"/>
  <c r="C115" i="5"/>
  <c r="AI93" i="9" s="1"/>
  <c r="B115" i="5"/>
  <c r="AH93" i="9" s="1"/>
  <c r="D114" i="5"/>
  <c r="AJ92" i="9" s="1"/>
  <c r="C114" i="5"/>
  <c r="AI92" i="9" s="1"/>
  <c r="B114" i="5"/>
  <c r="AH92" i="9" s="1"/>
  <c r="D113" i="5"/>
  <c r="AJ91" i="9" s="1"/>
  <c r="C113" i="5"/>
  <c r="AI91" i="9" s="1"/>
  <c r="B113" i="5"/>
  <c r="AH91" i="9" s="1"/>
  <c r="D112" i="5"/>
  <c r="AJ90" i="9" s="1"/>
  <c r="C112" i="5"/>
  <c r="AI90" i="9" s="1"/>
  <c r="B112" i="5"/>
  <c r="AH90" i="9" s="1"/>
  <c r="D111" i="5"/>
  <c r="AJ89" i="9" s="1"/>
  <c r="C111" i="5"/>
  <c r="AI89" i="9" s="1"/>
  <c r="B111" i="5"/>
  <c r="AH89" i="9" s="1"/>
  <c r="D110" i="5"/>
  <c r="AJ88" i="9" s="1"/>
  <c r="C110" i="5"/>
  <c r="AI88" i="9" s="1"/>
  <c r="B110" i="5"/>
  <c r="AH88" i="9" s="1"/>
  <c r="D109" i="5"/>
  <c r="AJ87" i="9" s="1"/>
  <c r="C109" i="5"/>
  <c r="AI87" i="9" s="1"/>
  <c r="B109" i="5"/>
  <c r="AH87" i="9" s="1"/>
  <c r="D108" i="5"/>
  <c r="AJ86" i="9" s="1"/>
  <c r="C108" i="5"/>
  <c r="AI86" i="9" s="1"/>
  <c r="B108" i="5"/>
  <c r="AH86" i="9" s="1"/>
  <c r="D107" i="5"/>
  <c r="AJ85" i="9" s="1"/>
  <c r="C107" i="5"/>
  <c r="AI85" i="9" s="1"/>
  <c r="B107" i="5"/>
  <c r="AH85" i="9" s="1"/>
  <c r="D106" i="5"/>
  <c r="AJ84" i="9" s="1"/>
  <c r="C106" i="5"/>
  <c r="AI84" i="9" s="1"/>
  <c r="B106" i="5"/>
  <c r="AH84" i="9" s="1"/>
  <c r="D105" i="5"/>
  <c r="AJ83" i="9" s="1"/>
  <c r="C105" i="5"/>
  <c r="AI83" i="9" s="1"/>
  <c r="B105" i="5"/>
  <c r="AH83" i="9" s="1"/>
  <c r="D104" i="5"/>
  <c r="AJ82" i="9" s="1"/>
  <c r="C104" i="5"/>
  <c r="AI82" i="9" s="1"/>
  <c r="B104" i="5"/>
  <c r="AH82" i="9" s="1"/>
  <c r="D103" i="5"/>
  <c r="AJ81" i="9" s="1"/>
  <c r="C103" i="5"/>
  <c r="AI81" i="9" s="1"/>
  <c r="B103" i="5"/>
  <c r="AH81" i="9" s="1"/>
  <c r="D102" i="5"/>
  <c r="AJ80" i="9" s="1"/>
  <c r="C102" i="5"/>
  <c r="AI80" i="9" s="1"/>
  <c r="B102" i="5"/>
  <c r="AH80" i="9" s="1"/>
  <c r="D101" i="5"/>
  <c r="AJ79" i="9" s="1"/>
  <c r="C101" i="5"/>
  <c r="AI79" i="9" s="1"/>
  <c r="B101" i="5"/>
  <c r="AH79" i="9" s="1"/>
  <c r="D100" i="5"/>
  <c r="AJ78" i="9" s="1"/>
  <c r="C100" i="5"/>
  <c r="AI78" i="9" s="1"/>
  <c r="B100" i="5"/>
  <c r="AH78" i="9" s="1"/>
  <c r="D99" i="5"/>
  <c r="AJ77" i="9" s="1"/>
  <c r="C99" i="5"/>
  <c r="AI77" i="9" s="1"/>
  <c r="B99" i="5"/>
  <c r="AH77" i="9" s="1"/>
  <c r="D98" i="5"/>
  <c r="AJ76" i="9" s="1"/>
  <c r="C98" i="5"/>
  <c r="AI76" i="9" s="1"/>
  <c r="B98" i="5"/>
  <c r="AH76" i="9" s="1"/>
  <c r="D97" i="5"/>
  <c r="AJ75" i="9" s="1"/>
  <c r="C97" i="5"/>
  <c r="AI75" i="9" s="1"/>
  <c r="B97" i="5"/>
  <c r="AH75" i="9" s="1"/>
  <c r="D96" i="5"/>
  <c r="AJ74" i="9" s="1"/>
  <c r="C96" i="5"/>
  <c r="AI74" i="9" s="1"/>
  <c r="B96" i="5"/>
  <c r="AH74" i="9" s="1"/>
  <c r="D95" i="5"/>
  <c r="AJ73" i="9" s="1"/>
  <c r="C95" i="5"/>
  <c r="AI73" i="9" s="1"/>
  <c r="B95" i="5"/>
  <c r="AH73" i="9" s="1"/>
  <c r="D94" i="5"/>
  <c r="AJ72" i="9" s="1"/>
  <c r="C94" i="5"/>
  <c r="AI72" i="9" s="1"/>
  <c r="B94" i="5"/>
  <c r="AH72" i="9" s="1"/>
  <c r="D93" i="5"/>
  <c r="AJ71" i="9" s="1"/>
  <c r="C93" i="5"/>
  <c r="AI71" i="9" s="1"/>
  <c r="B93" i="5"/>
  <c r="AH71" i="9" s="1"/>
  <c r="D92" i="5"/>
  <c r="AJ70" i="9" s="1"/>
  <c r="C92" i="5"/>
  <c r="AI70" i="9" s="1"/>
  <c r="B92" i="5"/>
  <c r="AH70" i="9" s="1"/>
  <c r="D91" i="5"/>
  <c r="AJ69" i="9" s="1"/>
  <c r="C91" i="5"/>
  <c r="AI69" i="9" s="1"/>
  <c r="B91" i="5"/>
  <c r="AH69" i="9" s="1"/>
  <c r="D90" i="5"/>
  <c r="AJ68" i="9" s="1"/>
  <c r="C90" i="5"/>
  <c r="AI68" i="9" s="1"/>
  <c r="B90" i="5"/>
  <c r="AH68" i="9" s="1"/>
  <c r="D89" i="5"/>
  <c r="AJ67" i="9" s="1"/>
  <c r="C89" i="5"/>
  <c r="AI67" i="9" s="1"/>
  <c r="B89" i="5"/>
  <c r="AH67" i="9" s="1"/>
  <c r="D88" i="5"/>
  <c r="AJ66" i="9" s="1"/>
  <c r="C88" i="5"/>
  <c r="AI66" i="9" s="1"/>
  <c r="B88" i="5"/>
  <c r="AH66" i="9" s="1"/>
  <c r="D87" i="5"/>
  <c r="AJ65" i="9" s="1"/>
  <c r="C87" i="5"/>
  <c r="AI65" i="9" s="1"/>
  <c r="B87" i="5"/>
  <c r="AH65" i="9" s="1"/>
  <c r="D86" i="5"/>
  <c r="AJ64" i="9" s="1"/>
  <c r="C86" i="5"/>
  <c r="AI64" i="9" s="1"/>
  <c r="B86" i="5"/>
  <c r="AH64" i="9" s="1"/>
  <c r="D85" i="5"/>
  <c r="AJ63" i="9" s="1"/>
  <c r="C85" i="5"/>
  <c r="AI63" i="9" s="1"/>
  <c r="B85" i="5"/>
  <c r="AH63" i="9" s="1"/>
  <c r="D84" i="5"/>
  <c r="AJ62" i="9" s="1"/>
  <c r="C84" i="5"/>
  <c r="AI62" i="9" s="1"/>
  <c r="B84" i="5"/>
  <c r="AH62" i="9" s="1"/>
  <c r="D83" i="5"/>
  <c r="AJ61" i="9" s="1"/>
  <c r="C83" i="5"/>
  <c r="AI61" i="9" s="1"/>
  <c r="B83" i="5"/>
  <c r="AH61" i="9" s="1"/>
  <c r="D82" i="5"/>
  <c r="AJ60" i="9" s="1"/>
  <c r="C82" i="5"/>
  <c r="AI60" i="9" s="1"/>
  <c r="B82" i="5"/>
  <c r="AH60" i="9" s="1"/>
  <c r="D81" i="5"/>
  <c r="AJ59" i="9" s="1"/>
  <c r="C81" i="5"/>
  <c r="AI59" i="9" s="1"/>
  <c r="B81" i="5"/>
  <c r="AH59" i="9" s="1"/>
  <c r="D80" i="5"/>
  <c r="AJ58" i="9" s="1"/>
  <c r="C80" i="5"/>
  <c r="AI58" i="9" s="1"/>
  <c r="B80" i="5"/>
  <c r="AH58" i="9" s="1"/>
  <c r="D79" i="5"/>
  <c r="AJ57" i="9" s="1"/>
  <c r="C79" i="5"/>
  <c r="AI57" i="9" s="1"/>
  <c r="B79" i="5"/>
  <c r="AH57" i="9" s="1"/>
  <c r="D78" i="5"/>
  <c r="AJ56" i="9" s="1"/>
  <c r="C78" i="5"/>
  <c r="AI56" i="9" s="1"/>
  <c r="B78" i="5"/>
  <c r="AH56" i="9" s="1"/>
  <c r="D77" i="5"/>
  <c r="AJ55" i="9" s="1"/>
  <c r="C77" i="5"/>
  <c r="AI55" i="9" s="1"/>
  <c r="B77" i="5"/>
  <c r="AH55" i="9" s="1"/>
  <c r="D76" i="5"/>
  <c r="AJ54" i="9" s="1"/>
  <c r="C76" i="5"/>
  <c r="AI54" i="9" s="1"/>
  <c r="B76" i="5"/>
  <c r="AH54" i="9" s="1"/>
  <c r="D75" i="5"/>
  <c r="AJ53" i="9" s="1"/>
  <c r="C75" i="5"/>
  <c r="AI53" i="9" s="1"/>
  <c r="B75" i="5"/>
  <c r="AH53" i="9" s="1"/>
  <c r="D74" i="5"/>
  <c r="AJ52" i="9" s="1"/>
  <c r="C74" i="5"/>
  <c r="AI52" i="9" s="1"/>
  <c r="B74" i="5"/>
  <c r="AH52" i="9" s="1"/>
  <c r="D73" i="5"/>
  <c r="AJ51" i="9" s="1"/>
  <c r="C73" i="5"/>
  <c r="AI51" i="9" s="1"/>
  <c r="B73" i="5"/>
  <c r="AH51" i="9" s="1"/>
  <c r="D72" i="5"/>
  <c r="AJ50" i="9" s="1"/>
  <c r="C72" i="5"/>
  <c r="AI50" i="9" s="1"/>
  <c r="B72" i="5"/>
  <c r="AH50" i="9" s="1"/>
  <c r="D71" i="5"/>
  <c r="AJ49" i="9" s="1"/>
  <c r="C71" i="5"/>
  <c r="AI49" i="9" s="1"/>
  <c r="B71" i="5"/>
  <c r="AH49" i="9" s="1"/>
  <c r="D70" i="5"/>
  <c r="AJ48" i="9" s="1"/>
  <c r="C70" i="5"/>
  <c r="AI48" i="9" s="1"/>
  <c r="B70" i="5"/>
  <c r="AH48" i="9" s="1"/>
  <c r="D69" i="5"/>
  <c r="AJ47" i="9" s="1"/>
  <c r="C69" i="5"/>
  <c r="AI47" i="9" s="1"/>
  <c r="B69" i="5"/>
  <c r="AH47" i="9" s="1"/>
  <c r="D68" i="5"/>
  <c r="AJ46" i="9" s="1"/>
  <c r="C68" i="5"/>
  <c r="AI46" i="9" s="1"/>
  <c r="B68" i="5"/>
  <c r="AH46" i="9" s="1"/>
  <c r="D67" i="5"/>
  <c r="AJ45" i="9" s="1"/>
  <c r="C67" i="5"/>
  <c r="AI45" i="9" s="1"/>
  <c r="B67" i="5"/>
  <c r="AH45" i="9" s="1"/>
  <c r="D66" i="5"/>
  <c r="AJ44" i="9" s="1"/>
  <c r="C66" i="5"/>
  <c r="AI44" i="9" s="1"/>
  <c r="B66" i="5"/>
  <c r="AH44" i="9" s="1"/>
  <c r="D65" i="5"/>
  <c r="AJ43" i="9" s="1"/>
  <c r="C65" i="5"/>
  <c r="AI43" i="9" s="1"/>
  <c r="B65" i="5"/>
  <c r="AH43" i="9" s="1"/>
  <c r="D64" i="5"/>
  <c r="AJ42" i="9" s="1"/>
  <c r="C64" i="5"/>
  <c r="AI42" i="9" s="1"/>
  <c r="B64" i="5"/>
  <c r="AH42" i="9" s="1"/>
  <c r="D63" i="5"/>
  <c r="AJ41" i="9" s="1"/>
  <c r="C63" i="5"/>
  <c r="AI41" i="9" s="1"/>
  <c r="B63" i="5"/>
  <c r="AH41" i="9" s="1"/>
  <c r="D62" i="5"/>
  <c r="AJ40" i="9" s="1"/>
  <c r="C62" i="5"/>
  <c r="AI40" i="9" s="1"/>
  <c r="B62" i="5"/>
  <c r="AH40" i="9" s="1"/>
  <c r="D61" i="5"/>
  <c r="AJ39" i="9" s="1"/>
  <c r="C61" i="5"/>
  <c r="AI39" i="9" s="1"/>
  <c r="B61" i="5"/>
  <c r="AH39" i="9" s="1"/>
  <c r="D60" i="5"/>
  <c r="AJ38" i="9" s="1"/>
  <c r="C60" i="5"/>
  <c r="AI38" i="9" s="1"/>
  <c r="B60" i="5"/>
  <c r="AH38" i="9" s="1"/>
  <c r="D59" i="5"/>
  <c r="AJ37" i="9" s="1"/>
  <c r="C59" i="5"/>
  <c r="AI37" i="9" s="1"/>
  <c r="B59" i="5"/>
  <c r="AH37" i="9" s="1"/>
  <c r="D58" i="5"/>
  <c r="AJ36" i="9" s="1"/>
  <c r="C58" i="5"/>
  <c r="AI36" i="9" s="1"/>
  <c r="B58" i="5"/>
  <c r="AH36" i="9" s="1"/>
  <c r="D57" i="5"/>
  <c r="AJ35" i="9" s="1"/>
  <c r="C57" i="5"/>
  <c r="AI35" i="9" s="1"/>
  <c r="B57" i="5"/>
  <c r="AH35" i="9" s="1"/>
  <c r="D56" i="5"/>
  <c r="AJ34" i="9" s="1"/>
  <c r="C56" i="5"/>
  <c r="AI34" i="9" s="1"/>
  <c r="B56" i="5"/>
  <c r="AH34" i="9" s="1"/>
  <c r="D55" i="5"/>
  <c r="AJ33" i="9" s="1"/>
  <c r="C55" i="5"/>
  <c r="AI33" i="9" s="1"/>
  <c r="B55" i="5"/>
  <c r="AH33" i="9" s="1"/>
  <c r="D54" i="5"/>
  <c r="AJ32" i="9" s="1"/>
  <c r="C54" i="5"/>
  <c r="AI32" i="9" s="1"/>
  <c r="B54" i="5"/>
  <c r="AH32" i="9" s="1"/>
  <c r="D53" i="5"/>
  <c r="AJ31" i="9" s="1"/>
  <c r="C53" i="5"/>
  <c r="AI31" i="9" s="1"/>
  <c r="B53" i="5"/>
  <c r="AH31" i="9" s="1"/>
  <c r="D52" i="5"/>
  <c r="AJ30" i="9" s="1"/>
  <c r="C52" i="5"/>
  <c r="AI30" i="9" s="1"/>
  <c r="B52" i="5"/>
  <c r="AH30" i="9" s="1"/>
  <c r="D51" i="5"/>
  <c r="AJ29" i="9" s="1"/>
  <c r="C51" i="5"/>
  <c r="AI29" i="9" s="1"/>
  <c r="B51" i="5"/>
  <c r="AH29" i="9" s="1"/>
  <c r="D50" i="5"/>
  <c r="AJ28" i="9" s="1"/>
  <c r="C50" i="5"/>
  <c r="AI28" i="9" s="1"/>
  <c r="B50" i="5"/>
  <c r="AH28" i="9" s="1"/>
  <c r="D49" i="5"/>
  <c r="AJ27" i="9" s="1"/>
  <c r="C49" i="5"/>
  <c r="AI27" i="9" s="1"/>
  <c r="B49" i="5"/>
  <c r="AH27" i="9" s="1"/>
  <c r="D48" i="5"/>
  <c r="AJ26" i="9" s="1"/>
  <c r="C48" i="5"/>
  <c r="AI26" i="9" s="1"/>
  <c r="B48" i="5"/>
  <c r="AH26" i="9" s="1"/>
  <c r="D47" i="5"/>
  <c r="AJ25" i="9" s="1"/>
  <c r="C47" i="5"/>
  <c r="AI25" i="9" s="1"/>
  <c r="B47" i="5"/>
  <c r="AH25" i="9" s="1"/>
  <c r="D46" i="5"/>
  <c r="AJ24" i="9" s="1"/>
  <c r="C46" i="5"/>
  <c r="AI24" i="9" s="1"/>
  <c r="B46" i="5"/>
  <c r="AH24" i="9" s="1"/>
  <c r="D45" i="5"/>
  <c r="AJ23" i="9" s="1"/>
  <c r="C45" i="5"/>
  <c r="AI23" i="9" s="1"/>
  <c r="B45" i="5"/>
  <c r="AH23" i="9" s="1"/>
  <c r="D44" i="5"/>
  <c r="AJ22" i="9" s="1"/>
  <c r="C44" i="5"/>
  <c r="AI22" i="9" s="1"/>
  <c r="B44" i="5"/>
  <c r="AH22" i="9" s="1"/>
  <c r="D43" i="5"/>
  <c r="AJ21" i="9" s="1"/>
  <c r="C43" i="5"/>
  <c r="AI21" i="9" s="1"/>
  <c r="B43" i="5"/>
  <c r="AH21" i="9" s="1"/>
  <c r="D42" i="5"/>
  <c r="AJ20" i="9" s="1"/>
  <c r="C42" i="5"/>
  <c r="AI20" i="9" s="1"/>
  <c r="B42" i="5"/>
  <c r="AH20" i="9" s="1"/>
  <c r="D41" i="5"/>
  <c r="AJ19" i="9" s="1"/>
  <c r="C41" i="5"/>
  <c r="AI19" i="9" s="1"/>
  <c r="B41" i="5"/>
  <c r="AH19" i="9" s="1"/>
  <c r="D40" i="5"/>
  <c r="AJ18" i="9" s="1"/>
  <c r="C40" i="5"/>
  <c r="AI18" i="9" s="1"/>
  <c r="B40" i="5"/>
  <c r="AH18" i="9" s="1"/>
  <c r="D39" i="5"/>
  <c r="AJ17" i="9" s="1"/>
  <c r="C39" i="5"/>
  <c r="AI17" i="9" s="1"/>
  <c r="B39" i="5"/>
  <c r="AH17" i="9" s="1"/>
  <c r="D38" i="5"/>
  <c r="AJ16" i="9" s="1"/>
  <c r="C38" i="5"/>
  <c r="AI16" i="9" s="1"/>
  <c r="B38" i="5"/>
  <c r="AH16" i="9" s="1"/>
  <c r="D37" i="5"/>
  <c r="AJ15" i="9" s="1"/>
  <c r="C37" i="5"/>
  <c r="AI15" i="9" s="1"/>
  <c r="B37" i="5"/>
  <c r="AH15" i="9" s="1"/>
  <c r="D36" i="5"/>
  <c r="AJ14" i="9" s="1"/>
  <c r="C36" i="5"/>
  <c r="AI14" i="9" s="1"/>
  <c r="B36" i="5"/>
  <c r="AH14" i="9" s="1"/>
  <c r="D35" i="5"/>
  <c r="AJ13" i="9" s="1"/>
  <c r="C35" i="5"/>
  <c r="AI13" i="9" s="1"/>
  <c r="B35" i="5"/>
  <c r="AH13" i="9" s="1"/>
  <c r="D34" i="5"/>
  <c r="AJ12" i="9" s="1"/>
  <c r="C34" i="5"/>
  <c r="AI12" i="9" s="1"/>
  <c r="B34" i="5"/>
  <c r="AH12" i="9" s="1"/>
  <c r="D33" i="5"/>
  <c r="AJ11" i="9" s="1"/>
  <c r="C33" i="5"/>
  <c r="AI11" i="9" s="1"/>
  <c r="B33" i="5"/>
  <c r="AH11" i="9" s="1"/>
  <c r="D32" i="5"/>
  <c r="AJ10" i="9" s="1"/>
  <c r="C32" i="5"/>
  <c r="AI10" i="9" s="1"/>
  <c r="B32" i="5"/>
  <c r="AH10" i="9" s="1"/>
  <c r="D31" i="5"/>
  <c r="AJ9" i="9" s="1"/>
  <c r="C31" i="5"/>
  <c r="AI9" i="9" s="1"/>
  <c r="B31" i="5"/>
  <c r="AH9" i="9" s="1"/>
  <c r="D30" i="5"/>
  <c r="AJ8" i="9" s="1"/>
  <c r="C30" i="5"/>
  <c r="AI8" i="9" s="1"/>
  <c r="B30" i="5"/>
  <c r="AH8" i="9" s="1"/>
  <c r="D29" i="5"/>
  <c r="AJ7" i="9" s="1"/>
  <c r="C29" i="5"/>
  <c r="AI7" i="9" s="1"/>
  <c r="B29" i="5"/>
  <c r="AH7" i="9" s="1"/>
  <c r="D28" i="5"/>
  <c r="AJ6" i="9" s="1"/>
  <c r="C28" i="5"/>
  <c r="AI6" i="9" s="1"/>
  <c r="B28" i="5"/>
  <c r="AH6" i="9" s="1"/>
  <c r="D27" i="5"/>
  <c r="AJ5" i="9" s="1"/>
  <c r="C27" i="5"/>
  <c r="AI5" i="9" s="1"/>
  <c r="B27" i="5"/>
  <c r="AH5" i="9" s="1"/>
  <c r="AW92" i="9" l="1"/>
  <c r="AR92" i="9" s="1"/>
  <c r="AW199" i="9"/>
  <c r="AR199" i="9" s="1"/>
  <c r="AW148" i="9"/>
  <c r="AR148" i="9" s="1"/>
  <c r="AW297" i="9"/>
  <c r="AR297" i="9" s="1"/>
  <c r="AW250" i="9"/>
  <c r="AR250" i="9" s="1"/>
  <c r="AW181" i="9"/>
  <c r="AR181" i="9" s="1"/>
  <c r="AW125" i="9"/>
  <c r="AR125" i="9" s="1"/>
  <c r="AW323" i="9"/>
  <c r="AR323" i="9" s="1"/>
  <c r="AW275" i="9"/>
  <c r="AR275" i="9" s="1"/>
  <c r="AW306" i="9"/>
  <c r="AR306" i="9" s="1"/>
  <c r="AW397" i="9"/>
  <c r="AR397" i="9" s="1"/>
  <c r="AW355" i="9"/>
  <c r="AR355" i="9" s="1"/>
  <c r="AW408" i="9"/>
  <c r="AR408" i="9" s="1"/>
  <c r="AW87" i="9"/>
  <c r="AR87" i="9" s="1"/>
  <c r="AW465" i="9"/>
  <c r="AR465" i="9" s="1"/>
  <c r="AW233" i="9"/>
  <c r="AR233" i="9" s="1"/>
  <c r="AW386" i="9"/>
  <c r="AR386" i="9" s="1"/>
  <c r="AW471" i="9"/>
  <c r="AR471" i="9" s="1"/>
  <c r="AW348" i="9"/>
  <c r="AR348" i="9" s="1"/>
  <c r="AW174" i="9"/>
  <c r="AR174" i="9" s="1"/>
  <c r="AW457" i="9"/>
  <c r="AR457" i="9" s="1"/>
  <c r="AW382" i="9"/>
  <c r="AR382" i="9" s="1"/>
  <c r="AW369" i="9"/>
  <c r="AR369" i="9" s="1"/>
  <c r="AW436" i="9"/>
  <c r="AR436" i="9" s="1"/>
  <c r="AW463" i="9"/>
  <c r="AR463" i="9" s="1"/>
  <c r="AW364" i="9"/>
  <c r="AR364" i="9" s="1"/>
  <c r="AW258" i="9"/>
  <c r="AR258" i="9" s="1"/>
  <c r="AW271" i="9"/>
  <c r="AR271" i="9" s="1"/>
  <c r="AW312" i="9"/>
  <c r="AR312" i="9" s="1"/>
  <c r="AW319" i="9"/>
  <c r="AR319" i="9" s="1"/>
  <c r="AW427" i="9"/>
  <c r="AR427" i="9" s="1"/>
  <c r="AW302" i="9"/>
  <c r="AR302" i="9" s="1"/>
  <c r="AW218" i="9"/>
  <c r="AR218" i="9" s="1"/>
  <c r="AW161" i="9"/>
  <c r="AR161" i="9" s="1"/>
  <c r="AW259" i="9"/>
  <c r="AR259" i="9" s="1"/>
  <c r="AW184" i="9"/>
  <c r="AR184" i="9" s="1"/>
  <c r="AW108" i="9"/>
  <c r="AR108" i="9" s="1"/>
  <c r="AW143" i="9"/>
  <c r="AR143" i="9" s="1"/>
  <c r="AW124" i="9"/>
  <c r="AR124" i="9" s="1"/>
  <c r="AW114" i="9"/>
  <c r="AR114" i="9" s="1"/>
  <c r="AW405" i="9"/>
  <c r="AR405" i="9" s="1"/>
  <c r="AW416" i="9"/>
  <c r="AR416" i="9" s="1"/>
  <c r="AW154" i="9"/>
  <c r="AR154" i="9" s="1"/>
  <c r="AW121" i="9"/>
  <c r="AR121" i="9" s="1"/>
  <c r="AW449" i="9"/>
  <c r="AR449" i="9" s="1"/>
  <c r="AW378" i="9"/>
  <c r="AR378" i="9" s="1"/>
  <c r="AW366" i="9"/>
  <c r="AR366" i="9" s="1"/>
  <c r="AW428" i="9"/>
  <c r="AR428" i="9" s="1"/>
  <c r="AW455" i="9"/>
  <c r="AR455" i="9" s="1"/>
  <c r="AW305" i="9"/>
  <c r="AR305" i="9" s="1"/>
  <c r="AW242" i="9"/>
  <c r="AR242" i="9" s="1"/>
  <c r="AW268" i="9"/>
  <c r="AR268" i="9" s="1"/>
  <c r="AW300" i="9"/>
  <c r="AR300" i="9" s="1"/>
  <c r="AW315" i="9"/>
  <c r="AR315" i="9" s="1"/>
  <c r="AW370" i="9"/>
  <c r="AR370" i="9" s="1"/>
  <c r="AW273" i="9"/>
  <c r="AR273" i="9" s="1"/>
  <c r="AW211" i="9"/>
  <c r="AR211" i="9" s="1"/>
  <c r="AW150" i="9"/>
  <c r="AR150" i="9" s="1"/>
  <c r="AW200" i="9"/>
  <c r="AR200" i="9" s="1"/>
  <c r="AW180" i="9"/>
  <c r="AR180" i="9" s="1"/>
  <c r="AW220" i="9"/>
  <c r="AR220" i="9" s="1"/>
  <c r="AW311" i="9"/>
  <c r="AR311" i="9" s="1"/>
  <c r="AW118" i="9"/>
  <c r="AR118" i="9" s="1"/>
  <c r="AW122" i="9"/>
  <c r="AR122" i="9" s="1"/>
  <c r="AW413" i="9"/>
  <c r="AR413" i="9" s="1"/>
  <c r="AW424" i="9"/>
  <c r="AR424" i="9" s="1"/>
  <c r="AW140" i="9"/>
  <c r="AR140" i="9" s="1"/>
  <c r="AW93" i="9"/>
  <c r="AR93" i="9" s="1"/>
  <c r="AW466" i="9"/>
  <c r="AR466" i="9" s="1"/>
  <c r="AW446" i="9"/>
  <c r="AR446" i="9" s="1"/>
  <c r="AW374" i="9"/>
  <c r="AR374" i="9" s="1"/>
  <c r="AW359" i="9"/>
  <c r="AR359" i="9" s="1"/>
  <c r="AW420" i="9"/>
  <c r="AR420" i="9" s="1"/>
  <c r="AW467" i="9"/>
  <c r="AR467" i="9" s="1"/>
  <c r="AW286" i="9"/>
  <c r="AR286" i="9" s="1"/>
  <c r="AW477" i="9"/>
  <c r="AR477" i="9" s="1"/>
  <c r="AW264" i="9"/>
  <c r="AR264" i="9" s="1"/>
  <c r="AW257" i="9"/>
  <c r="AR257" i="9" s="1"/>
  <c r="AW307" i="9"/>
  <c r="AR307" i="9" s="1"/>
  <c r="AW322" i="9"/>
  <c r="AR322" i="9" s="1"/>
  <c r="AW379" i="9"/>
  <c r="AR379" i="9" s="1"/>
  <c r="AW214" i="9"/>
  <c r="AR214" i="9" s="1"/>
  <c r="AW139" i="9"/>
  <c r="AR139" i="9" s="1"/>
  <c r="AW196" i="9"/>
  <c r="AR196" i="9" s="1"/>
  <c r="AW149" i="9"/>
  <c r="AR149" i="9" s="1"/>
  <c r="AW212" i="9"/>
  <c r="AR212" i="9" s="1"/>
  <c r="AW252" i="9"/>
  <c r="AR252" i="9" s="1"/>
  <c r="AW166" i="9"/>
  <c r="AR166" i="9" s="1"/>
  <c r="AW130" i="9"/>
  <c r="AR130" i="9" s="1"/>
  <c r="AW421" i="9"/>
  <c r="AR421" i="9" s="1"/>
  <c r="AW432" i="9"/>
  <c r="AR432" i="9" s="1"/>
  <c r="AW112" i="9"/>
  <c r="AR112" i="9" s="1"/>
  <c r="AW86" i="9"/>
  <c r="AR86" i="9" s="1"/>
  <c r="AW458" i="9"/>
  <c r="AR458" i="9" s="1"/>
  <c r="AW438" i="9"/>
  <c r="AR438" i="9" s="1"/>
  <c r="AW473" i="9"/>
  <c r="AR473" i="9" s="1"/>
  <c r="AW350" i="9"/>
  <c r="AR350" i="9" s="1"/>
  <c r="AW412" i="9"/>
  <c r="AR412" i="9" s="1"/>
  <c r="AW459" i="9"/>
  <c r="AR459" i="9" s="1"/>
  <c r="AW203" i="9"/>
  <c r="AR203" i="9" s="1"/>
  <c r="AW316" i="9"/>
  <c r="AR316" i="9" s="1"/>
  <c r="AW232" i="9"/>
  <c r="AR232" i="9" s="1"/>
  <c r="AW247" i="9"/>
  <c r="AR247" i="9" s="1"/>
  <c r="AW295" i="9"/>
  <c r="AR295" i="9" s="1"/>
  <c r="AW299" i="9"/>
  <c r="AR299" i="9" s="1"/>
  <c r="AW342" i="9"/>
  <c r="AR342" i="9" s="1"/>
  <c r="AW189" i="9"/>
  <c r="AR189" i="9" s="1"/>
  <c r="AW120" i="9"/>
  <c r="AR120" i="9" s="1"/>
  <c r="AW165" i="9"/>
  <c r="AR165" i="9" s="1"/>
  <c r="AW142" i="9"/>
  <c r="AR142" i="9" s="1"/>
  <c r="AW187" i="9"/>
  <c r="AR187" i="9" s="1"/>
  <c r="AW207" i="9"/>
  <c r="AR207" i="9" s="1"/>
  <c r="AW206" i="9"/>
  <c r="AR206" i="9" s="1"/>
  <c r="AW138" i="9"/>
  <c r="AR138" i="9" s="1"/>
  <c r="AW429" i="9"/>
  <c r="AR429" i="9" s="1"/>
  <c r="AW106" i="9"/>
  <c r="AR106" i="9" s="1"/>
  <c r="AW137" i="9"/>
  <c r="AR137" i="9" s="1"/>
  <c r="AW99" i="9"/>
  <c r="AR99" i="9" s="1"/>
  <c r="AW450" i="9"/>
  <c r="AR450" i="9" s="1"/>
  <c r="AW430" i="9"/>
  <c r="AR430" i="9" s="1"/>
  <c r="AW441" i="9"/>
  <c r="AR441" i="9" s="1"/>
  <c r="AW332" i="9"/>
  <c r="AR332" i="9" s="1"/>
  <c r="AW404" i="9"/>
  <c r="AR404" i="9" s="1"/>
  <c r="AW451" i="9"/>
  <c r="AR451" i="9" s="1"/>
  <c r="AW411" i="9"/>
  <c r="AR411" i="9" s="1"/>
  <c r="AW304" i="9"/>
  <c r="AR304" i="9" s="1"/>
  <c r="AW229" i="9"/>
  <c r="AR229" i="9" s="1"/>
  <c r="AW241" i="9"/>
  <c r="AR241" i="9" s="1"/>
  <c r="AW277" i="9"/>
  <c r="AR277" i="9" s="1"/>
  <c r="AW287" i="9"/>
  <c r="AR287" i="9" s="1"/>
  <c r="AW325" i="9"/>
  <c r="AR325" i="9" s="1"/>
  <c r="AW169" i="9"/>
  <c r="AR169" i="9" s="1"/>
  <c r="AW117" i="9"/>
  <c r="AR117" i="9" s="1"/>
  <c r="AW135" i="9"/>
  <c r="AR135" i="9" s="1"/>
  <c r="AW119" i="9"/>
  <c r="AR119" i="9" s="1"/>
  <c r="AW183" i="9"/>
  <c r="AR183" i="9" s="1"/>
  <c r="AW194" i="9"/>
  <c r="AR194" i="9" s="1"/>
  <c r="AW198" i="9"/>
  <c r="AR198" i="9" s="1"/>
  <c r="AW337" i="9"/>
  <c r="AR337" i="9" s="1"/>
  <c r="AW437" i="9"/>
  <c r="AR437" i="9" s="1"/>
  <c r="AW269" i="9"/>
  <c r="AR269" i="9" s="1"/>
  <c r="AW104" i="9"/>
  <c r="AR104" i="9" s="1"/>
  <c r="AW90" i="9"/>
  <c r="AR90" i="9" s="1"/>
  <c r="AW94" i="9"/>
  <c r="AR94" i="9" s="1"/>
  <c r="AW102" i="9"/>
  <c r="AR102" i="9" s="1"/>
  <c r="AW354" i="9"/>
  <c r="AR354" i="9" s="1"/>
  <c r="AW426" i="9"/>
  <c r="AR426" i="9" s="1"/>
  <c r="AW433" i="9"/>
  <c r="AR433" i="9" s="1"/>
  <c r="AW448" i="9"/>
  <c r="AR448" i="9" s="1"/>
  <c r="AW396" i="9"/>
  <c r="AR396" i="9" s="1"/>
  <c r="AW447" i="9"/>
  <c r="AR447" i="9" s="1"/>
  <c r="AW324" i="9"/>
  <c r="AR324" i="9" s="1"/>
  <c r="AW293" i="9"/>
  <c r="AR293" i="9" s="1"/>
  <c r="AW224" i="9"/>
  <c r="AR224" i="9" s="1"/>
  <c r="AW395" i="9"/>
  <c r="AR395" i="9" s="1"/>
  <c r="AW270" i="9"/>
  <c r="AR270" i="9" s="1"/>
  <c r="AW256" i="9"/>
  <c r="AR256" i="9" s="1"/>
  <c r="AW318" i="9"/>
  <c r="AR318" i="9" s="1"/>
  <c r="AW158" i="9"/>
  <c r="AR158" i="9" s="1"/>
  <c r="AW327" i="9"/>
  <c r="AR327" i="9" s="1"/>
  <c r="AW132" i="9"/>
  <c r="AR132" i="9" s="1"/>
  <c r="AW105" i="9"/>
  <c r="AR105" i="9" s="1"/>
  <c r="AW168" i="9"/>
  <c r="AR168" i="9" s="1"/>
  <c r="AW171" i="9"/>
  <c r="AR171" i="9" s="1"/>
  <c r="AW178" i="9"/>
  <c r="AR178" i="9" s="1"/>
  <c r="AW331" i="9"/>
  <c r="AR331" i="9" s="1"/>
  <c r="AW445" i="9"/>
  <c r="AR445" i="9" s="1"/>
  <c r="AW255" i="9"/>
  <c r="AR255" i="9" s="1"/>
  <c r="AW110" i="9"/>
  <c r="AR110" i="9" s="1"/>
  <c r="AW351" i="9"/>
  <c r="AR351" i="9" s="1"/>
  <c r="AW422" i="9"/>
  <c r="AR422" i="9" s="1"/>
  <c r="AW425" i="9"/>
  <c r="AR425" i="9" s="1"/>
  <c r="AW440" i="9"/>
  <c r="AR440" i="9" s="1"/>
  <c r="AW388" i="9"/>
  <c r="AR388" i="9" s="1"/>
  <c r="AW439" i="9"/>
  <c r="AR439" i="9" s="1"/>
  <c r="AW313" i="9"/>
  <c r="AR313" i="9" s="1"/>
  <c r="AW282" i="9"/>
  <c r="AR282" i="9" s="1"/>
  <c r="AW443" i="9"/>
  <c r="AR443" i="9" s="1"/>
  <c r="AW343" i="9"/>
  <c r="AR343" i="9" s="1"/>
  <c r="AW267" i="9"/>
  <c r="AR267" i="9" s="1"/>
  <c r="AW246" i="9"/>
  <c r="AR246" i="9" s="1"/>
  <c r="AW291" i="9"/>
  <c r="AR291" i="9" s="1"/>
  <c r="AW146" i="9"/>
  <c r="AR146" i="9" s="1"/>
  <c r="AW294" i="9"/>
  <c r="AR294" i="9" s="1"/>
  <c r="AW197" i="9"/>
  <c r="AR197" i="9" s="1"/>
  <c r="AW164" i="9"/>
  <c r="AR164" i="9" s="1"/>
  <c r="AW167" i="9"/>
  <c r="AR167" i="9" s="1"/>
  <c r="AW155" i="9"/>
  <c r="AR155" i="9" s="1"/>
  <c r="AW368" i="9"/>
  <c r="AR368" i="9" s="1"/>
  <c r="AW453" i="9"/>
  <c r="AR453" i="9" s="1"/>
  <c r="AW193" i="9"/>
  <c r="AR193" i="9" s="1"/>
  <c r="AW474" i="9"/>
  <c r="AR474" i="9" s="1"/>
  <c r="AW418" i="9"/>
  <c r="AR418" i="9" s="1"/>
  <c r="AW417" i="9"/>
  <c r="AR417" i="9" s="1"/>
  <c r="AW334" i="9"/>
  <c r="AR334" i="9" s="1"/>
  <c r="AW380" i="9"/>
  <c r="AR380" i="9" s="1"/>
  <c r="AW431" i="9"/>
  <c r="AR431" i="9" s="1"/>
  <c r="AW301" i="9"/>
  <c r="AR301" i="9" s="1"/>
  <c r="AW261" i="9"/>
  <c r="AR261" i="9" s="1"/>
  <c r="AW357" i="9"/>
  <c r="AR357" i="9" s="1"/>
  <c r="AW303" i="9"/>
  <c r="AR303" i="9" s="1"/>
  <c r="AW263" i="9"/>
  <c r="AR263" i="9" s="1"/>
  <c r="AW240" i="9"/>
  <c r="AR240" i="9" s="1"/>
  <c r="AW266" i="9"/>
  <c r="AR266" i="9" s="1"/>
  <c r="AW136" i="9"/>
  <c r="AR136" i="9" s="1"/>
  <c r="AW227" i="9"/>
  <c r="AR227" i="9" s="1"/>
  <c r="AW321" i="9"/>
  <c r="AR321" i="9" s="1"/>
  <c r="AW262" i="9"/>
  <c r="AR262" i="9" s="1"/>
  <c r="AW128" i="9"/>
  <c r="AR128" i="9" s="1"/>
  <c r="AW152" i="9"/>
  <c r="AR152" i="9" s="1"/>
  <c r="AW151" i="9"/>
  <c r="AR151" i="9" s="1"/>
  <c r="AW317" i="9"/>
  <c r="AR317" i="9" s="1"/>
  <c r="AW461" i="9"/>
  <c r="AR461" i="9" s="1"/>
  <c r="AW182" i="9"/>
  <c r="AR182" i="9" s="1"/>
  <c r="AW470" i="9"/>
  <c r="AR470" i="9" s="1"/>
  <c r="AW414" i="9"/>
  <c r="AR414" i="9" s="1"/>
  <c r="AW409" i="9"/>
  <c r="AR409" i="9" s="1"/>
  <c r="AW468" i="9"/>
  <c r="AR468" i="9" s="1"/>
  <c r="AW372" i="9"/>
  <c r="AR372" i="9" s="1"/>
  <c r="AW423" i="9"/>
  <c r="AR423" i="9" s="1"/>
  <c r="AW290" i="9"/>
  <c r="AR290" i="9" s="1"/>
  <c r="AW254" i="9"/>
  <c r="AR254" i="9" s="1"/>
  <c r="AW352" i="9"/>
  <c r="AR352" i="9" s="1"/>
  <c r="AW288" i="9"/>
  <c r="AR288" i="9" s="1"/>
  <c r="AW260" i="9"/>
  <c r="AR260" i="9" s="1"/>
  <c r="AW234" i="9"/>
  <c r="AR234" i="9" s="1"/>
  <c r="AW243" i="9"/>
  <c r="AR243" i="9" s="1"/>
  <c r="AW123" i="9"/>
  <c r="AR123" i="9" s="1"/>
  <c r="AW222" i="9"/>
  <c r="AR222" i="9" s="1"/>
  <c r="AW192" i="9"/>
  <c r="AR192" i="9" s="1"/>
  <c r="AW244" i="9"/>
  <c r="AR244" i="9" s="1"/>
  <c r="AW225" i="9"/>
  <c r="AR225" i="9" s="1"/>
  <c r="AW141" i="9"/>
  <c r="AR141" i="9" s="1"/>
  <c r="AW127" i="9"/>
  <c r="AR127" i="9" s="1"/>
  <c r="AW328" i="9"/>
  <c r="AR328" i="9" s="1"/>
  <c r="AW469" i="9"/>
  <c r="AR469" i="9" s="1"/>
  <c r="AW162" i="9"/>
  <c r="AR162" i="9" s="1"/>
  <c r="AW96" i="9"/>
  <c r="AR96" i="9" s="1"/>
  <c r="AW462" i="9"/>
  <c r="AR462" i="9" s="1"/>
  <c r="AW410" i="9"/>
  <c r="AR410" i="9" s="1"/>
  <c r="AW401" i="9"/>
  <c r="AR401" i="9" s="1"/>
  <c r="AW460" i="9"/>
  <c r="AR460" i="9" s="1"/>
  <c r="AW338" i="9"/>
  <c r="AR338" i="9" s="1"/>
  <c r="AW415" i="9"/>
  <c r="AR415" i="9" s="1"/>
  <c r="AW265" i="9"/>
  <c r="AR265" i="9" s="1"/>
  <c r="AW248" i="9"/>
  <c r="AR248" i="9" s="1"/>
  <c r="AW296" i="9"/>
  <c r="AR296" i="9" s="1"/>
  <c r="AW281" i="9"/>
  <c r="AR281" i="9" s="1"/>
  <c r="AW253" i="9"/>
  <c r="AR253" i="9" s="1"/>
  <c r="AW216" i="9"/>
  <c r="AR216" i="9" s="1"/>
  <c r="AW230" i="9"/>
  <c r="AR230" i="9" s="1"/>
  <c r="AW101" i="9"/>
  <c r="AR101" i="9" s="1"/>
  <c r="AW217" i="9"/>
  <c r="AR217" i="9" s="1"/>
  <c r="AW188" i="9"/>
  <c r="AR188" i="9" s="1"/>
  <c r="AW208" i="9"/>
  <c r="AR208" i="9" s="1"/>
  <c r="AW179" i="9"/>
  <c r="AR179" i="9" s="1"/>
  <c r="AW134" i="9"/>
  <c r="AR134" i="9" s="1"/>
  <c r="AW202" i="9"/>
  <c r="AR202" i="9" s="1"/>
  <c r="AW336" i="9"/>
  <c r="AR336" i="9" s="1"/>
  <c r="AW339" i="9"/>
  <c r="AR339" i="9" s="1"/>
  <c r="AW147" i="9"/>
  <c r="AR147" i="9" s="1"/>
  <c r="AW201" i="9"/>
  <c r="AR201" i="9" s="1"/>
  <c r="AW145" i="9"/>
  <c r="AR145" i="9" s="1"/>
  <c r="AW107" i="9"/>
  <c r="AR107" i="9" s="1"/>
  <c r="AW454" i="9"/>
  <c r="AR454" i="9" s="1"/>
  <c r="AW406" i="9"/>
  <c r="AR406" i="9" s="1"/>
  <c r="AW393" i="9"/>
  <c r="AR393" i="9" s="1"/>
  <c r="AW452" i="9"/>
  <c r="AR452" i="9" s="1"/>
  <c r="AW326" i="9"/>
  <c r="AR326" i="9" s="1"/>
  <c r="AW407" i="9"/>
  <c r="AR407" i="9" s="1"/>
  <c r="AW245" i="9"/>
  <c r="AR245" i="9" s="1"/>
  <c r="AW238" i="9"/>
  <c r="AR238" i="9" s="1"/>
  <c r="AW285" i="9"/>
  <c r="AR285" i="9" s="1"/>
  <c r="AW219" i="9"/>
  <c r="AR219" i="9" s="1"/>
  <c r="AW237" i="9"/>
  <c r="AR237" i="9" s="1"/>
  <c r="AW475" i="9"/>
  <c r="AR475" i="9" s="1"/>
  <c r="AW309" i="9"/>
  <c r="AR309" i="9" s="1"/>
  <c r="AW109" i="9"/>
  <c r="AR109" i="9" s="1"/>
  <c r="AW209" i="9"/>
  <c r="AR209" i="9" s="1"/>
  <c r="AW157" i="9"/>
  <c r="AR157" i="9" s="1"/>
  <c r="AW195" i="9"/>
  <c r="AR195" i="9" s="1"/>
  <c r="AW175" i="9"/>
  <c r="AR175" i="9" s="1"/>
  <c r="AW115" i="9"/>
  <c r="AR115" i="9" s="1"/>
  <c r="AW190" i="9"/>
  <c r="AR190" i="9" s="1"/>
  <c r="AW330" i="9"/>
  <c r="AR330" i="9" s="1"/>
  <c r="AW360" i="9"/>
  <c r="AR360" i="9" s="1"/>
  <c r="AW133" i="9"/>
  <c r="AR133" i="9" s="1"/>
  <c r="AW97" i="9"/>
  <c r="AR97" i="9" s="1"/>
  <c r="AW126" i="9"/>
  <c r="AR126" i="9" s="1"/>
  <c r="AW442" i="9"/>
  <c r="AR442" i="9" s="1"/>
  <c r="AW402" i="9"/>
  <c r="AR402" i="9" s="1"/>
  <c r="AW385" i="9"/>
  <c r="AR385" i="9" s="1"/>
  <c r="AW476" i="9"/>
  <c r="AR476" i="9" s="1"/>
  <c r="AW361" i="9"/>
  <c r="AR361" i="9" s="1"/>
  <c r="AW399" i="9"/>
  <c r="AR399" i="9" s="1"/>
  <c r="AW387" i="9"/>
  <c r="AR387" i="9" s="1"/>
  <c r="AW335" i="9"/>
  <c r="AR335" i="9" s="1"/>
  <c r="AW251" i="9"/>
  <c r="AR251" i="9" s="1"/>
  <c r="AW210" i="9"/>
  <c r="AR210" i="9" s="1"/>
  <c r="AW226" i="9"/>
  <c r="AR226" i="9" s="1"/>
  <c r="AW403" i="9"/>
  <c r="AR403" i="9" s="1"/>
  <c r="AW283" i="9"/>
  <c r="AR283" i="9" s="1"/>
  <c r="AW236" i="9"/>
  <c r="AR236" i="9" s="1"/>
  <c r="AW173" i="9"/>
  <c r="AR173" i="9" s="1"/>
  <c r="AW298" i="9"/>
  <c r="AR298" i="9" s="1"/>
  <c r="AW191" i="9"/>
  <c r="AR191" i="9" s="1"/>
  <c r="AW160" i="9"/>
  <c r="AR160" i="9" s="1"/>
  <c r="AW215" i="9"/>
  <c r="AR215" i="9" s="1"/>
  <c r="AW170" i="9"/>
  <c r="AR170" i="9" s="1"/>
  <c r="AW345" i="9"/>
  <c r="AR345" i="9" s="1"/>
  <c r="AW376" i="9"/>
  <c r="AR376" i="9" s="1"/>
  <c r="AW177" i="9"/>
  <c r="AR177" i="9" s="1"/>
  <c r="AW95" i="9"/>
  <c r="AR95" i="9" s="1"/>
  <c r="AW113" i="9"/>
  <c r="AR113" i="9" s="1"/>
  <c r="AW88" i="9"/>
  <c r="AR88" i="9" s="1"/>
  <c r="AW341" i="9"/>
  <c r="AR341" i="9" s="1"/>
  <c r="AW434" i="9"/>
  <c r="AR434" i="9" s="1"/>
  <c r="AW398" i="9"/>
  <c r="AR398" i="9" s="1"/>
  <c r="AW377" i="9"/>
  <c r="AR377" i="9" s="1"/>
  <c r="AW472" i="9"/>
  <c r="AR472" i="9" s="1"/>
  <c r="AW358" i="9"/>
  <c r="AR358" i="9" s="1"/>
  <c r="AW391" i="9"/>
  <c r="AR391" i="9" s="1"/>
  <c r="AW349" i="9"/>
  <c r="AR349" i="9" s="1"/>
  <c r="AW308" i="9"/>
  <c r="AR308" i="9" s="1"/>
  <c r="AW235" i="9"/>
  <c r="AR235" i="9" s="1"/>
  <c r="AW371" i="9"/>
  <c r="AR371" i="9" s="1"/>
  <c r="AW365" i="9"/>
  <c r="AR365" i="9" s="1"/>
  <c r="AW333" i="9"/>
  <c r="AR333" i="9" s="1"/>
  <c r="AW279" i="9"/>
  <c r="AR279" i="9" s="1"/>
  <c r="AW231" i="9"/>
  <c r="AR231" i="9" s="1"/>
  <c r="AW153" i="9"/>
  <c r="AR153" i="9" s="1"/>
  <c r="AW249" i="9"/>
  <c r="AR249" i="9" s="1"/>
  <c r="AW176" i="9"/>
  <c r="AR176" i="9" s="1"/>
  <c r="AW156" i="9"/>
  <c r="AR156" i="9" s="1"/>
  <c r="AW186" i="9"/>
  <c r="AR186" i="9" s="1"/>
  <c r="AW144" i="9"/>
  <c r="AR144" i="9" s="1"/>
  <c r="AW373" i="9"/>
  <c r="AR373" i="9" s="1"/>
  <c r="AW384" i="9"/>
  <c r="AR384" i="9" s="1"/>
  <c r="AW228" i="9"/>
  <c r="AR228" i="9" s="1"/>
  <c r="AW89" i="9"/>
  <c r="AR89" i="9" s="1"/>
  <c r="AW98" i="9"/>
  <c r="AR98" i="9" s="1"/>
  <c r="AW129" i="9"/>
  <c r="AR129" i="9" s="1"/>
  <c r="AW367" i="9"/>
  <c r="AR367" i="9" s="1"/>
  <c r="AW394" i="9"/>
  <c r="AR394" i="9" s="1"/>
  <c r="AW363" i="9"/>
  <c r="AR363" i="9" s="1"/>
  <c r="AW464" i="9"/>
  <c r="AR464" i="9" s="1"/>
  <c r="AW340" i="9"/>
  <c r="AR340" i="9" s="1"/>
  <c r="AW383" i="9"/>
  <c r="AR383" i="9" s="1"/>
  <c r="AW344" i="9"/>
  <c r="AR344" i="9" s="1"/>
  <c r="AW289" i="9"/>
  <c r="AR289" i="9" s="1"/>
  <c r="AW419" i="9"/>
  <c r="AR419" i="9" s="1"/>
  <c r="AW292" i="9"/>
  <c r="AR292" i="9" s="1"/>
  <c r="AW284" i="9"/>
  <c r="AR284" i="9" s="1"/>
  <c r="AW329" i="9"/>
  <c r="AR329" i="9" s="1"/>
  <c r="AW276" i="9"/>
  <c r="AR276" i="9" s="1"/>
  <c r="AW213" i="9"/>
  <c r="AR213" i="9" s="1"/>
  <c r="AW111" i="9"/>
  <c r="AR111" i="9" s="1"/>
  <c r="AW239" i="9"/>
  <c r="AR239" i="9" s="1"/>
  <c r="AW172" i="9"/>
  <c r="AR172" i="9" s="1"/>
  <c r="AW116" i="9"/>
  <c r="AR116" i="9" s="1"/>
  <c r="AW163" i="9"/>
  <c r="AR163" i="9" s="1"/>
  <c r="AW346" i="9"/>
  <c r="AR346" i="9" s="1"/>
  <c r="AW381" i="9"/>
  <c r="AR381" i="9" s="1"/>
  <c r="AW392" i="9"/>
  <c r="AR392" i="9" s="1"/>
  <c r="AW223" i="9"/>
  <c r="AR223" i="9" s="1"/>
  <c r="AW85" i="9"/>
  <c r="AR85" i="9" s="1"/>
  <c r="AR3" i="9"/>
  <c r="AW478" i="9"/>
  <c r="AR478" i="9" s="1"/>
  <c r="AW390" i="9"/>
  <c r="AR390" i="9" s="1"/>
  <c r="AW356" i="9"/>
  <c r="AR356" i="9" s="1"/>
  <c r="AW456" i="9"/>
  <c r="AR456" i="9" s="1"/>
  <c r="AW310" i="9"/>
  <c r="AR310" i="9" s="1"/>
  <c r="AW375" i="9"/>
  <c r="AR375" i="9" s="1"/>
  <c r="AW320" i="9"/>
  <c r="AR320" i="9" s="1"/>
  <c r="AW278" i="9"/>
  <c r="AR278" i="9" s="1"/>
  <c r="AW362" i="9"/>
  <c r="AR362" i="9" s="1"/>
  <c r="AW274" i="9"/>
  <c r="AR274" i="9" s="1"/>
  <c r="AW280" i="9"/>
  <c r="AR280" i="9" s="1"/>
  <c r="AW314" i="9"/>
  <c r="AR314" i="9" s="1"/>
  <c r="AW272" i="9"/>
  <c r="AR272" i="9" s="1"/>
  <c r="AW205" i="9"/>
  <c r="AR205" i="9" s="1"/>
  <c r="AW103" i="9"/>
  <c r="AR103" i="9" s="1"/>
  <c r="AW204" i="9"/>
  <c r="AR204" i="9" s="1"/>
  <c r="AW131" i="9"/>
  <c r="AR131" i="9" s="1"/>
  <c r="AW100" i="9"/>
  <c r="AR100" i="9" s="1"/>
  <c r="AW159" i="9"/>
  <c r="AR159" i="9" s="1"/>
  <c r="AW221" i="9"/>
  <c r="AR221" i="9" s="1"/>
  <c r="AW389" i="9"/>
  <c r="AR389" i="9" s="1"/>
  <c r="AW400" i="9"/>
  <c r="AR400" i="9" s="1"/>
  <c r="AW185" i="9"/>
  <c r="AR185" i="9" s="1"/>
  <c r="AW91" i="9"/>
  <c r="AR91" i="9" s="1"/>
  <c r="C4" i="16"/>
  <c r="C5" i="16"/>
  <c r="C6" i="16"/>
  <c r="C7" i="16"/>
  <c r="C8" i="16"/>
  <c r="C9" i="16"/>
  <c r="C10" i="16"/>
  <c r="C3" i="16"/>
  <c r="AR5" i="9" l="1"/>
  <c r="AY2" i="9" s="1"/>
  <c r="AX2" i="9" s="1"/>
  <c r="AZ2" i="9"/>
  <c r="BA2" i="9"/>
  <c r="BA348" i="9"/>
  <c r="BA478" i="9"/>
  <c r="AZ154" i="9"/>
  <c r="BA77" i="9"/>
  <c r="AY29" i="9"/>
  <c r="AX29" i="9" s="1"/>
  <c r="AZ309" i="9"/>
  <c r="BA84" i="9"/>
  <c r="AY42" i="9"/>
  <c r="AX42" i="9" s="1"/>
  <c r="AZ42" i="9"/>
  <c r="AY7" i="9"/>
  <c r="AX7" i="9" s="1"/>
  <c r="AZ7" i="9"/>
  <c r="AY28" i="9"/>
  <c r="AX28" i="9" s="1"/>
  <c r="AZ68" i="9"/>
  <c r="BA83" i="9"/>
  <c r="BA49" i="9"/>
  <c r="AY87" i="9"/>
  <c r="AX87" i="9" s="1"/>
  <c r="AZ94" i="9"/>
  <c r="BA162" i="9"/>
  <c r="AZ100" i="9"/>
  <c r="AZ161" i="9"/>
  <c r="AY144" i="9"/>
  <c r="AX144" i="9" s="1"/>
  <c r="AZ328" i="9"/>
  <c r="BA355" i="9"/>
  <c r="AZ450" i="9"/>
  <c r="BA79" i="9"/>
  <c r="AY84" i="9"/>
  <c r="AX84" i="9" s="1"/>
  <c r="BA32" i="9"/>
  <c r="BA59" i="9"/>
  <c r="BA89" i="9"/>
  <c r="BA45" i="9"/>
  <c r="AZ50" i="9"/>
  <c r="BA10" i="9"/>
  <c r="AZ15" i="9"/>
  <c r="BA31" i="9"/>
  <c r="AY73" i="9"/>
  <c r="AX73" i="9" s="1"/>
  <c r="AY113" i="9"/>
  <c r="AX113" i="9" s="1"/>
  <c r="AY54" i="9"/>
  <c r="AX54" i="9" s="1"/>
  <c r="AZ92" i="9"/>
  <c r="BA98" i="9"/>
  <c r="AY167" i="9"/>
  <c r="AX167" i="9" s="1"/>
  <c r="AZ116" i="9"/>
  <c r="BA121" i="9"/>
  <c r="BA163" i="9"/>
  <c r="BA253" i="9"/>
  <c r="AZ230" i="9"/>
  <c r="AY399" i="9"/>
  <c r="AX399" i="9" s="1"/>
  <c r="AZ18" i="9"/>
  <c r="AY89" i="9"/>
  <c r="AX89" i="9" s="1"/>
  <c r="AY37" i="9"/>
  <c r="AX37" i="9" s="1"/>
  <c r="BA82" i="9"/>
  <c r="AY95" i="9"/>
  <c r="AX95" i="9" s="1"/>
  <c r="BA53" i="9"/>
  <c r="AZ58" i="9"/>
  <c r="AY23" i="9"/>
  <c r="AX23" i="9" s="1"/>
  <c r="AZ23" i="9"/>
  <c r="AY36" i="9"/>
  <c r="AX36" i="9" s="1"/>
  <c r="AZ78" i="9"/>
  <c r="AZ191" i="9"/>
  <c r="BA57" i="9"/>
  <c r="AY94" i="9"/>
  <c r="AX94" i="9" s="1"/>
  <c r="AY103" i="9"/>
  <c r="AX103" i="9" s="1"/>
  <c r="BA170" i="9"/>
  <c r="AZ124" i="9"/>
  <c r="AY134" i="9"/>
  <c r="AX134" i="9" s="1"/>
  <c r="AY226" i="9"/>
  <c r="AX226" i="9" s="1"/>
  <c r="AY298" i="9"/>
  <c r="AX298" i="9" s="1"/>
  <c r="AZ347" i="9"/>
  <c r="AY463" i="9"/>
  <c r="AX463" i="9" s="1"/>
  <c r="BA37" i="9"/>
  <c r="AZ145" i="9"/>
  <c r="BA114" i="9"/>
  <c r="BA40" i="9"/>
  <c r="BA103" i="9"/>
  <c r="AY101" i="9"/>
  <c r="AX101" i="9" s="1"/>
  <c r="AY58" i="9"/>
  <c r="AX58" i="9" s="1"/>
  <c r="AZ66" i="9"/>
  <c r="BA26" i="9"/>
  <c r="AZ31" i="9"/>
  <c r="BA55" i="9"/>
  <c r="AZ83" i="9"/>
  <c r="BA3" i="9"/>
  <c r="AY62" i="9"/>
  <c r="AX62" i="9" s="1"/>
  <c r="BA100" i="9"/>
  <c r="AY108" i="9"/>
  <c r="AX108" i="9" s="1"/>
  <c r="AY175" i="9"/>
  <c r="AX175" i="9" s="1"/>
  <c r="AZ156" i="9"/>
  <c r="AY142" i="9"/>
  <c r="AX142" i="9" s="1"/>
  <c r="AZ112" i="9"/>
  <c r="AY311" i="9"/>
  <c r="AX311" i="9" s="1"/>
  <c r="BA270" i="9"/>
  <c r="AZ431" i="9"/>
  <c r="AZ269" i="9"/>
  <c r="BA27" i="9"/>
  <c r="AZ117" i="9"/>
  <c r="AY45" i="9"/>
  <c r="AX45" i="9" s="1"/>
  <c r="AZ173" i="9"/>
  <c r="BA106" i="9"/>
  <c r="AY66" i="9"/>
  <c r="AX66" i="9" s="1"/>
  <c r="AY71" i="9"/>
  <c r="AX71" i="9" s="1"/>
  <c r="AY31" i="9"/>
  <c r="AX31" i="9" s="1"/>
  <c r="AZ39" i="9"/>
  <c r="AY60" i="9"/>
  <c r="AX60" i="9" s="1"/>
  <c r="AY110" i="9"/>
  <c r="AX110" i="9" s="1"/>
  <c r="AZ9" i="9"/>
  <c r="BA65" i="9"/>
  <c r="BA116" i="9"/>
  <c r="AY111" i="9"/>
  <c r="AX111" i="9" s="1"/>
  <c r="BA178" i="9"/>
  <c r="AY201" i="9"/>
  <c r="AX201" i="9" s="1"/>
  <c r="BA185" i="9"/>
  <c r="BA200" i="9"/>
  <c r="BA258" i="9"/>
  <c r="BA347" i="9"/>
  <c r="BA391" i="9"/>
  <c r="BA15" i="9"/>
  <c r="BA51" i="9"/>
  <c r="AY129" i="9"/>
  <c r="AX129" i="9" s="1"/>
  <c r="BA48" i="9"/>
  <c r="AZ5" i="9"/>
  <c r="AY109" i="9"/>
  <c r="AX109" i="9" s="1"/>
  <c r="BA69" i="9"/>
  <c r="AY76" i="9"/>
  <c r="AX76" i="9" s="1"/>
  <c r="BA50" i="9"/>
  <c r="AZ47" i="9"/>
  <c r="BA63" i="9"/>
  <c r="AZ141" i="9"/>
  <c r="AZ17" i="9"/>
  <c r="AY70" i="9"/>
  <c r="AX70" i="9" s="1"/>
  <c r="BA119" i="9"/>
  <c r="BA135" i="9"/>
  <c r="AY183" i="9"/>
  <c r="AX183" i="9" s="1"/>
  <c r="AY220" i="9"/>
  <c r="AX220" i="9" s="1"/>
  <c r="BA205" i="9"/>
  <c r="AZ226" i="9"/>
  <c r="AY335" i="9"/>
  <c r="AX335" i="9" s="1"/>
  <c r="BA283" i="9"/>
  <c r="BA455" i="9"/>
  <c r="AZ189" i="9"/>
  <c r="BA85" i="9"/>
  <c r="BA477" i="9"/>
  <c r="AZ8" i="9"/>
  <c r="AY132" i="9"/>
  <c r="AX132" i="9" s="1"/>
  <c r="AY53" i="9"/>
  <c r="AX53" i="9" s="1"/>
  <c r="AZ13" i="9"/>
  <c r="AZ197" i="9"/>
  <c r="BA74" i="9"/>
  <c r="AY81" i="9"/>
  <c r="AX81" i="9" s="1"/>
  <c r="AY55" i="9"/>
  <c r="AX55" i="9" s="1"/>
  <c r="BA71" i="9"/>
  <c r="AY68" i="9"/>
  <c r="AX68" i="9" s="1"/>
  <c r="AY148" i="9"/>
  <c r="AX148" i="9" s="1"/>
  <c r="AZ49" i="9"/>
  <c r="BA90" i="9"/>
  <c r="AY204" i="9"/>
  <c r="AX204" i="9" s="1"/>
  <c r="AZ11" i="9"/>
  <c r="AY199" i="9"/>
  <c r="AX199" i="9" s="1"/>
  <c r="AY325" i="9"/>
  <c r="AX325" i="9" s="1"/>
  <c r="AZ166" i="9"/>
  <c r="AY149" i="9"/>
  <c r="AX149" i="9" s="1"/>
  <c r="AZ239" i="9"/>
  <c r="BA353" i="9"/>
  <c r="AZ396" i="9"/>
  <c r="BA78" i="9"/>
  <c r="BA99" i="9"/>
  <c r="AZ16" i="9"/>
  <c r="AZ143" i="9"/>
  <c r="BA56" i="9"/>
  <c r="AZ21" i="9"/>
  <c r="BA19" i="9"/>
  <c r="AY86" i="9"/>
  <c r="AX86" i="9" s="1"/>
  <c r="BA91" i="9"/>
  <c r="BA58" i="9"/>
  <c r="BA76" i="9"/>
  <c r="AY78" i="9"/>
  <c r="AX78" i="9" s="1"/>
  <c r="BA12" i="9"/>
  <c r="AY90" i="9"/>
  <c r="AX90" i="9" s="1"/>
  <c r="AZ119" i="9"/>
  <c r="AY19" i="9"/>
  <c r="AX19" i="9" s="1"/>
  <c r="AZ59" i="9"/>
  <c r="AY156" i="9"/>
  <c r="AX156" i="9" s="1"/>
  <c r="AZ350" i="9"/>
  <c r="AY207" i="9"/>
  <c r="AX207" i="9" s="1"/>
  <c r="BA168" i="9"/>
  <c r="BA335" i="9"/>
  <c r="AZ314" i="9"/>
  <c r="AZ60" i="9"/>
  <c r="AY475" i="9"/>
  <c r="AX475" i="9" s="1"/>
  <c r="AY411" i="9"/>
  <c r="AX411" i="9" s="1"/>
  <c r="AZ438" i="9"/>
  <c r="BA457" i="9"/>
  <c r="BA393" i="9"/>
  <c r="AZ425" i="9"/>
  <c r="AY473" i="9"/>
  <c r="AX473" i="9" s="1"/>
  <c r="AY409" i="9"/>
  <c r="AX409" i="9" s="1"/>
  <c r="AY345" i="9"/>
  <c r="AX345" i="9" s="1"/>
  <c r="AZ388" i="9"/>
  <c r="AY452" i="9"/>
  <c r="AX452" i="9" s="1"/>
  <c r="AY388" i="9"/>
  <c r="AX388" i="9" s="1"/>
  <c r="AZ423" i="9"/>
  <c r="BA458" i="9"/>
  <c r="BA394" i="9"/>
  <c r="AZ442" i="9"/>
  <c r="AY474" i="9"/>
  <c r="AX474" i="9" s="1"/>
  <c r="AY410" i="9"/>
  <c r="AX410" i="9" s="1"/>
  <c r="AZ469" i="9"/>
  <c r="AY477" i="9"/>
  <c r="AX477" i="9" s="1"/>
  <c r="AY413" i="9"/>
  <c r="AX413" i="9" s="1"/>
  <c r="AZ432" i="9"/>
  <c r="BA314" i="9"/>
  <c r="BA248" i="9"/>
  <c r="AZ304" i="9"/>
  <c r="BA350" i="9"/>
  <c r="AY280" i="9"/>
  <c r="AX280" i="9" s="1"/>
  <c r="BA345" i="9"/>
  <c r="AY267" i="9"/>
  <c r="AX267" i="9" s="1"/>
  <c r="BA338" i="9"/>
  <c r="AZ222" i="9"/>
  <c r="BA352" i="9"/>
  <c r="AY270" i="9"/>
  <c r="AX270" i="9" s="1"/>
  <c r="BA368" i="9"/>
  <c r="AZ249" i="9"/>
  <c r="AY297" i="9"/>
  <c r="AX297" i="9" s="1"/>
  <c r="AY233" i="9"/>
  <c r="AX233" i="9" s="1"/>
  <c r="AZ284" i="9"/>
  <c r="BA287" i="9"/>
  <c r="AZ467" i="9"/>
  <c r="AY333" i="9"/>
  <c r="AX333" i="9" s="1"/>
  <c r="AZ231" i="9"/>
  <c r="AZ327" i="9"/>
  <c r="AY255" i="9"/>
  <c r="AX255" i="9" s="1"/>
  <c r="AZ306" i="9"/>
  <c r="BA293" i="9"/>
  <c r="AZ301" i="9"/>
  <c r="AZ106" i="9"/>
  <c r="AY170" i="9"/>
  <c r="AX170" i="9" s="1"/>
  <c r="AY106" i="9"/>
  <c r="AX106" i="9" s="1"/>
  <c r="AZ212" i="9"/>
  <c r="BA144" i="9"/>
  <c r="AZ192" i="9"/>
  <c r="AZ221" i="9"/>
  <c r="BA139" i="9"/>
  <c r="AZ267" i="9"/>
  <c r="AZ107" i="9"/>
  <c r="AY171" i="9"/>
  <c r="AX171" i="9" s="1"/>
  <c r="AY107" i="9"/>
  <c r="AX107" i="9" s="1"/>
  <c r="AZ158" i="9"/>
  <c r="AY182" i="9"/>
  <c r="AX182" i="9" s="1"/>
  <c r="AY318" i="9"/>
  <c r="AX318" i="9" s="1"/>
  <c r="AZ113" i="9"/>
  <c r="BA164" i="9"/>
  <c r="AZ196" i="9"/>
  <c r="AZ252" i="9"/>
  <c r="BA151" i="9"/>
  <c r="BA154" i="9"/>
  <c r="AZ51" i="9"/>
  <c r="AZ87" i="9"/>
  <c r="BA14" i="9"/>
  <c r="BA80" i="9"/>
  <c r="AY116" i="9"/>
  <c r="AX116" i="9" s="1"/>
  <c r="BA41" i="9"/>
  <c r="AY85" i="9"/>
  <c r="AX85" i="9" s="1"/>
  <c r="AZ73" i="9"/>
  <c r="AY9" i="9"/>
  <c r="AX9" i="9" s="1"/>
  <c r="AZ36" i="9"/>
  <c r="AY52" i="9"/>
  <c r="AX52" i="9" s="1"/>
  <c r="BA127" i="9"/>
  <c r="AZ215" i="9"/>
  <c r="AY47" i="9"/>
  <c r="AX47" i="9" s="1"/>
  <c r="AZ151" i="9"/>
  <c r="AZ34" i="9"/>
  <c r="BA61" i="9"/>
  <c r="AZ210" i="9"/>
  <c r="BA470" i="9"/>
  <c r="BA406" i="9"/>
  <c r="AZ430" i="9"/>
  <c r="AY454" i="9"/>
  <c r="AX454" i="9" s="1"/>
  <c r="AY390" i="9"/>
  <c r="AX390" i="9" s="1"/>
  <c r="AZ417" i="9"/>
  <c r="BA468" i="9"/>
  <c r="BA404" i="9"/>
  <c r="BA340" i="9"/>
  <c r="AZ380" i="9"/>
  <c r="BA447" i="9"/>
  <c r="BA383" i="9"/>
  <c r="AZ415" i="9"/>
  <c r="AY455" i="9"/>
  <c r="AX455" i="9" s="1"/>
  <c r="AY391" i="9"/>
  <c r="AX391" i="9" s="1"/>
  <c r="AZ434" i="9"/>
  <c r="BA469" i="9"/>
  <c r="BA405" i="9"/>
  <c r="AZ461" i="9"/>
  <c r="BA472" i="9"/>
  <c r="BA408" i="9"/>
  <c r="AZ424" i="9"/>
  <c r="AY309" i="9"/>
  <c r="AX309" i="9" s="1"/>
  <c r="AY245" i="9"/>
  <c r="AX245" i="9" s="1"/>
  <c r="AZ296" i="9"/>
  <c r="BA343" i="9"/>
  <c r="BA275" i="9"/>
  <c r="AY336" i="9"/>
  <c r="AX336" i="9" s="1"/>
  <c r="BA262" i="9"/>
  <c r="AY334" i="9"/>
  <c r="AX334" i="9" s="1"/>
  <c r="AZ214" i="9"/>
  <c r="AY347" i="9"/>
  <c r="AX347" i="9" s="1"/>
  <c r="BA265" i="9"/>
  <c r="AY365" i="9"/>
  <c r="AX365" i="9" s="1"/>
  <c r="AZ241" i="9"/>
  <c r="BA292" i="9"/>
  <c r="BA228" i="9"/>
  <c r="BA467" i="9"/>
  <c r="AY284" i="9"/>
  <c r="AX284" i="9" s="1"/>
  <c r="AZ459" i="9"/>
  <c r="AY331" i="9"/>
  <c r="AX331" i="9" s="1"/>
  <c r="AZ223" i="9"/>
  <c r="AY320" i="9"/>
  <c r="AX320" i="9" s="1"/>
  <c r="BA250" i="9"/>
  <c r="AZ298" i="9"/>
  <c r="AY290" i="9"/>
  <c r="AX290" i="9" s="1"/>
  <c r="AZ245" i="9"/>
  <c r="AZ98" i="9"/>
  <c r="BA165" i="9"/>
  <c r="BA101" i="9"/>
  <c r="AY210" i="9"/>
  <c r="AX210" i="9" s="1"/>
  <c r="AY141" i="9"/>
  <c r="AX141" i="9" s="1"/>
  <c r="AZ184" i="9"/>
  <c r="AY200" i="9"/>
  <c r="AX200" i="9" s="1"/>
  <c r="AY136" i="9"/>
  <c r="AX136" i="9" s="1"/>
  <c r="AZ250" i="9"/>
  <c r="AZ99" i="9"/>
  <c r="BA166" i="9"/>
  <c r="BA102" i="9"/>
  <c r="AZ150" i="9"/>
  <c r="BA177" i="9"/>
  <c r="AZ291" i="9"/>
  <c r="AZ105" i="9"/>
  <c r="AY161" i="9"/>
  <c r="AX161" i="9" s="1"/>
  <c r="AZ188" i="9"/>
  <c r="AZ236" i="9"/>
  <c r="BA336" i="9"/>
  <c r="AY151" i="9"/>
  <c r="AX151" i="9" s="1"/>
  <c r="AZ43" i="9"/>
  <c r="BA75" i="9"/>
  <c r="AY11" i="9"/>
  <c r="AX11" i="9" s="1"/>
  <c r="AZ75" i="9"/>
  <c r="BA105" i="9"/>
  <c r="AY38" i="9"/>
  <c r="AX38" i="9" s="1"/>
  <c r="AY80" i="9"/>
  <c r="AX80" i="9" s="1"/>
  <c r="BA68" i="9"/>
  <c r="BA4" i="9"/>
  <c r="AZ28" i="9"/>
  <c r="BA47" i="9"/>
  <c r="AY124" i="9"/>
  <c r="AX124" i="9" s="1"/>
  <c r="BA202" i="9"/>
  <c r="BA42" i="9"/>
  <c r="AY140" i="9"/>
  <c r="AX140" i="9" s="1"/>
  <c r="AZ26" i="9"/>
  <c r="AY467" i="9"/>
  <c r="AX467" i="9" s="1"/>
  <c r="AY403" i="9"/>
  <c r="AX403" i="9" s="1"/>
  <c r="AZ422" i="9"/>
  <c r="BA449" i="9"/>
  <c r="BA385" i="9"/>
  <c r="AZ409" i="9"/>
  <c r="AY465" i="9"/>
  <c r="AX465" i="9" s="1"/>
  <c r="AY401" i="9"/>
  <c r="AX401" i="9" s="1"/>
  <c r="AY337" i="9"/>
  <c r="AX337" i="9" s="1"/>
  <c r="AZ372" i="9"/>
  <c r="AY444" i="9"/>
  <c r="AX444" i="9" s="1"/>
  <c r="AY380" i="9"/>
  <c r="AX380" i="9" s="1"/>
  <c r="AZ407" i="9"/>
  <c r="BA450" i="9"/>
  <c r="BA386" i="9"/>
  <c r="AZ426" i="9"/>
  <c r="AY466" i="9"/>
  <c r="AX466" i="9" s="1"/>
  <c r="AY402" i="9"/>
  <c r="AX402" i="9" s="1"/>
  <c r="AZ453" i="9"/>
  <c r="AY469" i="9"/>
  <c r="AX469" i="9" s="1"/>
  <c r="AY405" i="9"/>
  <c r="AX405" i="9" s="1"/>
  <c r="AZ416" i="9"/>
  <c r="BA304" i="9"/>
  <c r="BA240" i="9"/>
  <c r="AZ288" i="9"/>
  <c r="AY341" i="9"/>
  <c r="AX341" i="9" s="1"/>
  <c r="AY272" i="9"/>
  <c r="AX272" i="9" s="1"/>
  <c r="AZ334" i="9"/>
  <c r="AY259" i="9"/>
  <c r="AX259" i="9" s="1"/>
  <c r="BA326" i="9"/>
  <c r="AY472" i="9"/>
  <c r="AX472" i="9" s="1"/>
  <c r="AY338" i="9"/>
  <c r="AX338" i="9" s="1"/>
  <c r="AY262" i="9"/>
  <c r="AX262" i="9" s="1"/>
  <c r="AZ355" i="9"/>
  <c r="AZ233" i="9"/>
  <c r="AY289" i="9"/>
  <c r="AX289" i="9" s="1"/>
  <c r="AY225" i="9"/>
  <c r="AX225" i="9" s="1"/>
  <c r="BA459" i="9"/>
  <c r="BA279" i="9"/>
  <c r="AZ451" i="9"/>
  <c r="BA329" i="9"/>
  <c r="AZ475" i="9"/>
  <c r="AZ311" i="9"/>
  <c r="AY247" i="9"/>
  <c r="AX247" i="9" s="1"/>
  <c r="AZ290" i="9"/>
  <c r="BA285" i="9"/>
  <c r="AY224" i="9"/>
  <c r="AX224" i="9" s="1"/>
  <c r="AZ90" i="9"/>
  <c r="AY162" i="9"/>
  <c r="AX162" i="9" s="1"/>
  <c r="AY98" i="9"/>
  <c r="AX98" i="9" s="1"/>
  <c r="AZ202" i="9"/>
  <c r="BA136" i="9"/>
  <c r="AZ176" i="9"/>
  <c r="BA195" i="9"/>
  <c r="BA131" i="9"/>
  <c r="AZ234" i="9"/>
  <c r="AZ91" i="9"/>
  <c r="AY163" i="9"/>
  <c r="AX163" i="9" s="1"/>
  <c r="AY99" i="9"/>
  <c r="AX99" i="9" s="1"/>
  <c r="AZ142" i="9"/>
  <c r="AY174" i="9"/>
  <c r="AX174" i="9" s="1"/>
  <c r="AZ243" i="9"/>
  <c r="AZ259" i="9"/>
  <c r="BA156" i="9"/>
  <c r="AZ180" i="9"/>
  <c r="BA215" i="9"/>
  <c r="AZ227" i="9"/>
  <c r="BA146" i="9"/>
  <c r="AZ35" i="9"/>
  <c r="BA70" i="9"/>
  <c r="BA6" i="9"/>
  <c r="AZ70" i="9"/>
  <c r="AY100" i="9"/>
  <c r="AX100" i="9" s="1"/>
  <c r="BA33" i="9"/>
  <c r="BA73" i="9"/>
  <c r="AY65" i="9"/>
  <c r="AX65" i="9" s="1"/>
  <c r="AY48" i="9"/>
  <c r="AX48" i="9" s="1"/>
  <c r="AZ20" i="9"/>
  <c r="AY44" i="9"/>
  <c r="AX44" i="9" s="1"/>
  <c r="AY121" i="9"/>
  <c r="AX121" i="9" s="1"/>
  <c r="AZ159" i="9"/>
  <c r="AY39" i="9"/>
  <c r="AX39" i="9" s="1"/>
  <c r="AZ133" i="9"/>
  <c r="BA462" i="9"/>
  <c r="BA398" i="9"/>
  <c r="AZ414" i="9"/>
  <c r="AY446" i="9"/>
  <c r="AX446" i="9" s="1"/>
  <c r="AY382" i="9"/>
  <c r="AX382" i="9" s="1"/>
  <c r="AZ401" i="9"/>
  <c r="BA460" i="9"/>
  <c r="BA396" i="9"/>
  <c r="BA332" i="9"/>
  <c r="AZ364" i="9"/>
  <c r="BA439" i="9"/>
  <c r="BA375" i="9"/>
  <c r="AZ399" i="9"/>
  <c r="AY447" i="9"/>
  <c r="AX447" i="9" s="1"/>
  <c r="AY383" i="9"/>
  <c r="AX383" i="9" s="1"/>
  <c r="AZ418" i="9"/>
  <c r="BA461" i="9"/>
  <c r="BA397" i="9"/>
  <c r="AZ445" i="9"/>
  <c r="BA464" i="9"/>
  <c r="BA400" i="9"/>
  <c r="AZ408" i="9"/>
  <c r="AY301" i="9"/>
  <c r="AX301" i="9" s="1"/>
  <c r="AY237" i="9"/>
  <c r="AX237" i="9" s="1"/>
  <c r="AZ280" i="9"/>
  <c r="AY332" i="9"/>
  <c r="AX332" i="9" s="1"/>
  <c r="BA267" i="9"/>
  <c r="AY328" i="9"/>
  <c r="AX328" i="9" s="1"/>
  <c r="BA254" i="9"/>
  <c r="AY319" i="9"/>
  <c r="AX319" i="9" s="1"/>
  <c r="AY464" i="9"/>
  <c r="AX464" i="9" s="1"/>
  <c r="AZ326" i="9"/>
  <c r="BA257" i="9"/>
  <c r="AY352" i="9"/>
  <c r="AX352" i="9" s="1"/>
  <c r="AZ225" i="9"/>
  <c r="BA284" i="9"/>
  <c r="BA220" i="9"/>
  <c r="BA451" i="9"/>
  <c r="AY276" i="9"/>
  <c r="AX276" i="9" s="1"/>
  <c r="BA443" i="9"/>
  <c r="BA327" i="9"/>
  <c r="AZ443" i="9"/>
  <c r="BA306" i="9"/>
  <c r="BA242" i="9"/>
  <c r="AZ282" i="9"/>
  <c r="AY282" i="9"/>
  <c r="AX282" i="9" s="1"/>
  <c r="BA206" i="9"/>
  <c r="AZ82" i="9"/>
  <c r="BA157" i="9"/>
  <c r="BA93" i="9"/>
  <c r="AY197" i="9"/>
  <c r="AX197" i="9" s="1"/>
  <c r="AY133" i="9"/>
  <c r="AX133" i="9" s="1"/>
  <c r="AZ168" i="9"/>
  <c r="AY192" i="9"/>
  <c r="AX192" i="9" s="1"/>
  <c r="AY128" i="9"/>
  <c r="AX128" i="9" s="1"/>
  <c r="BA223" i="9"/>
  <c r="AY330" i="9"/>
  <c r="AX330" i="9" s="1"/>
  <c r="BA158" i="9"/>
  <c r="BA94" i="9"/>
  <c r="AZ134" i="9"/>
  <c r="BA169" i="9"/>
  <c r="AZ218" i="9"/>
  <c r="AZ220" i="9"/>
  <c r="AY153" i="9"/>
  <c r="AX153" i="9" s="1"/>
  <c r="AZ172" i="9"/>
  <c r="AZ213" i="9"/>
  <c r="AY215" i="9"/>
  <c r="AX215" i="9" s="1"/>
  <c r="AY143" i="9"/>
  <c r="AX143" i="9" s="1"/>
  <c r="AZ27" i="9"/>
  <c r="AY67" i="9"/>
  <c r="AX67" i="9" s="1"/>
  <c r="AY3" i="9"/>
  <c r="AZ62" i="9"/>
  <c r="BA96" i="9"/>
  <c r="AY30" i="9"/>
  <c r="AX30" i="9" s="1"/>
  <c r="AZ65" i="9"/>
  <c r="BA60" i="9"/>
  <c r="AZ183" i="9"/>
  <c r="AZ12" i="9"/>
  <c r="BA39" i="9"/>
  <c r="AY88" i="9"/>
  <c r="AX88" i="9" s="1"/>
  <c r="AZ127" i="9"/>
  <c r="BA34" i="9"/>
  <c r="AY127" i="9"/>
  <c r="AX127" i="9" s="1"/>
  <c r="AZ10" i="9"/>
  <c r="AY50" i="9"/>
  <c r="AX50" i="9" s="1"/>
  <c r="AY459" i="9"/>
  <c r="AX459" i="9" s="1"/>
  <c r="AY395" i="9"/>
  <c r="AX395" i="9" s="1"/>
  <c r="AZ406" i="9"/>
  <c r="BA441" i="9"/>
  <c r="BA377" i="9"/>
  <c r="AZ393" i="9"/>
  <c r="AY457" i="9"/>
  <c r="AX457" i="9" s="1"/>
  <c r="AY393" i="9"/>
  <c r="AX393" i="9" s="1"/>
  <c r="AY329" i="9"/>
  <c r="AX329" i="9" s="1"/>
  <c r="AZ356" i="9"/>
  <c r="AY436" i="9"/>
  <c r="AX436" i="9" s="1"/>
  <c r="AY372" i="9"/>
  <c r="AX372" i="9" s="1"/>
  <c r="AZ391" i="9"/>
  <c r="BA442" i="9"/>
  <c r="BA378" i="9"/>
  <c r="AZ410" i="9"/>
  <c r="AY458" i="9"/>
  <c r="AX458" i="9" s="1"/>
  <c r="AY394" i="9"/>
  <c r="AX394" i="9" s="1"/>
  <c r="AZ437" i="9"/>
  <c r="AY461" i="9"/>
  <c r="AX461" i="9" s="1"/>
  <c r="AY397" i="9"/>
  <c r="AX397" i="9" s="1"/>
  <c r="AZ400" i="9"/>
  <c r="BA296" i="9"/>
  <c r="BA232" i="9"/>
  <c r="AZ272" i="9"/>
  <c r="BA330" i="9"/>
  <c r="AY264" i="9"/>
  <c r="AX264" i="9" s="1"/>
  <c r="AZ319" i="9"/>
  <c r="AY251" i="9"/>
  <c r="AX251" i="9" s="1"/>
  <c r="BA317" i="9"/>
  <c r="AY456" i="9"/>
  <c r="AX456" i="9" s="1"/>
  <c r="BA324" i="9"/>
  <c r="AY254" i="9"/>
  <c r="AX254" i="9" s="1"/>
  <c r="AY326" i="9"/>
  <c r="AX326" i="9" s="1"/>
  <c r="AZ217" i="9"/>
  <c r="AY281" i="9"/>
  <c r="AX281" i="9" s="1"/>
  <c r="AY217" i="9"/>
  <c r="AX217" i="9" s="1"/>
  <c r="BA344" i="9"/>
  <c r="BA271" i="9"/>
  <c r="BA435" i="9"/>
  <c r="AZ320" i="9"/>
  <c r="AZ435" i="9"/>
  <c r="AY303" i="9"/>
  <c r="AX303" i="9" s="1"/>
  <c r="AY239" i="9"/>
  <c r="AX239" i="9" s="1"/>
  <c r="AZ274" i="9"/>
  <c r="BA277" i="9"/>
  <c r="BA204" i="9"/>
  <c r="AZ74" i="9"/>
  <c r="AY154" i="9"/>
  <c r="AX154" i="9" s="1"/>
  <c r="AY316" i="9"/>
  <c r="AX316" i="9" s="1"/>
  <c r="BA192" i="9"/>
  <c r="BA128" i="9"/>
  <c r="AZ160" i="9"/>
  <c r="BA187" i="9"/>
  <c r="BA123" i="9"/>
  <c r="BA207" i="9"/>
  <c r="AZ260" i="9"/>
  <c r="AY155" i="9"/>
  <c r="AX155" i="9" s="1"/>
  <c r="BA334" i="9"/>
  <c r="AZ126" i="9"/>
  <c r="AY166" i="9"/>
  <c r="AX166" i="9" s="1"/>
  <c r="AZ205" i="9"/>
  <c r="AY218" i="9"/>
  <c r="AX218" i="9" s="1"/>
  <c r="BA148" i="9"/>
  <c r="AZ164" i="9"/>
  <c r="BA199" i="9"/>
  <c r="AY208" i="9"/>
  <c r="AX208" i="9" s="1"/>
  <c r="BA138" i="9"/>
  <c r="AZ19" i="9"/>
  <c r="BA62" i="9"/>
  <c r="AY16" i="9"/>
  <c r="AX16" i="9" s="1"/>
  <c r="AZ54" i="9"/>
  <c r="AY92" i="9"/>
  <c r="AX92" i="9" s="1"/>
  <c r="BA25" i="9"/>
  <c r="AZ57" i="9"/>
  <c r="AY57" i="9"/>
  <c r="AX57" i="9" s="1"/>
  <c r="BA454" i="9"/>
  <c r="BA390" i="9"/>
  <c r="AZ398" i="9"/>
  <c r="AY438" i="9"/>
  <c r="AX438" i="9" s="1"/>
  <c r="AY374" i="9"/>
  <c r="AX374" i="9" s="1"/>
  <c r="AZ385" i="9"/>
  <c r="BA452" i="9"/>
  <c r="BA388" i="9"/>
  <c r="AZ476" i="9"/>
  <c r="AZ348" i="9"/>
  <c r="BA431" i="9"/>
  <c r="BA367" i="9"/>
  <c r="AZ383" i="9"/>
  <c r="AY439" i="9"/>
  <c r="AX439" i="9" s="1"/>
  <c r="AY375" i="9"/>
  <c r="AX375" i="9" s="1"/>
  <c r="AZ402" i="9"/>
  <c r="BA453" i="9"/>
  <c r="BA389" i="9"/>
  <c r="AZ429" i="9"/>
  <c r="BA456" i="9"/>
  <c r="BA392" i="9"/>
  <c r="AZ392" i="9"/>
  <c r="AY293" i="9"/>
  <c r="AX293" i="9" s="1"/>
  <c r="AY229" i="9"/>
  <c r="AX229" i="9" s="1"/>
  <c r="AZ264" i="9"/>
  <c r="BA328" i="9"/>
  <c r="BA259" i="9"/>
  <c r="AY312" i="9"/>
  <c r="AX312" i="9" s="1"/>
  <c r="BA246" i="9"/>
  <c r="BA310" i="9"/>
  <c r="AY448" i="9"/>
  <c r="AX448" i="9" s="1"/>
  <c r="AZ317" i="9"/>
  <c r="BA249" i="9"/>
  <c r="AY324" i="9"/>
  <c r="AX324" i="9" s="1"/>
  <c r="AZ209" i="9"/>
  <c r="BA276" i="9"/>
  <c r="BA212" i="9"/>
  <c r="BA342" i="9"/>
  <c r="AY268" i="9"/>
  <c r="AX268" i="9" s="1"/>
  <c r="BA427" i="9"/>
  <c r="AY313" i="9"/>
  <c r="AX313" i="9" s="1"/>
  <c r="AZ427" i="9"/>
  <c r="BA298" i="9"/>
  <c r="BA234" i="9"/>
  <c r="AZ266" i="9"/>
  <c r="AY274" i="9"/>
  <c r="AX274" i="9" s="1"/>
  <c r="AZ194" i="9"/>
  <c r="AZ275" i="9"/>
  <c r="BA149" i="9"/>
  <c r="AZ293" i="9"/>
  <c r="AY189" i="9"/>
  <c r="AX189" i="9" s="1"/>
  <c r="AY125" i="9"/>
  <c r="AX125" i="9" s="1"/>
  <c r="AZ152" i="9"/>
  <c r="AY184" i="9"/>
  <c r="AX184" i="9" s="1"/>
  <c r="AY120" i="9"/>
  <c r="AX120" i="9" s="1"/>
  <c r="AZ195" i="9"/>
  <c r="AY234" i="9"/>
  <c r="AX234" i="9" s="1"/>
  <c r="BA150" i="9"/>
  <c r="AZ299" i="9"/>
  <c r="AZ118" i="9"/>
  <c r="BA161" i="9"/>
  <c r="AZ203" i="9"/>
  <c r="AY451" i="9"/>
  <c r="AX451" i="9" s="1"/>
  <c r="AY387" i="9"/>
  <c r="AX387" i="9" s="1"/>
  <c r="AZ390" i="9"/>
  <c r="BA433" i="9"/>
  <c r="BA369" i="9"/>
  <c r="AZ377" i="9"/>
  <c r="AY449" i="9"/>
  <c r="AX449" i="9" s="1"/>
  <c r="AY385" i="9"/>
  <c r="AX385" i="9" s="1"/>
  <c r="AZ468" i="9"/>
  <c r="AZ340" i="9"/>
  <c r="AY428" i="9"/>
  <c r="AX428" i="9" s="1"/>
  <c r="AY364" i="9"/>
  <c r="AX364" i="9" s="1"/>
  <c r="AZ375" i="9"/>
  <c r="BA434" i="9"/>
  <c r="BA370" i="9"/>
  <c r="AZ394" i="9"/>
  <c r="AY450" i="9"/>
  <c r="AX450" i="9" s="1"/>
  <c r="AY386" i="9"/>
  <c r="AX386" i="9" s="1"/>
  <c r="AZ421" i="9"/>
  <c r="AY453" i="9"/>
  <c r="AX453" i="9" s="1"/>
  <c r="AY389" i="9"/>
  <c r="AX389" i="9" s="1"/>
  <c r="AZ384" i="9"/>
  <c r="BA288" i="9"/>
  <c r="BA224" i="9"/>
  <c r="AZ256" i="9"/>
  <c r="BA321" i="9"/>
  <c r="AY256" i="9"/>
  <c r="AX256" i="9" s="1"/>
  <c r="AY307" i="9"/>
  <c r="AX307" i="9" s="1"/>
  <c r="AY243" i="9"/>
  <c r="AX243" i="9" s="1"/>
  <c r="AZ302" i="9"/>
  <c r="AY440" i="9"/>
  <c r="AX440" i="9" s="1"/>
  <c r="AZ310" i="9"/>
  <c r="AY246" i="9"/>
  <c r="AX246" i="9" s="1"/>
  <c r="AY317" i="9"/>
  <c r="AX317" i="9" s="1"/>
  <c r="AZ201" i="9"/>
  <c r="AY273" i="9"/>
  <c r="AX273" i="9" s="1"/>
  <c r="AY209" i="9"/>
  <c r="AX209" i="9" s="1"/>
  <c r="AZ333" i="9"/>
  <c r="BA263" i="9"/>
  <c r="BA419" i="9"/>
  <c r="BA311" i="9"/>
  <c r="AZ419" i="9"/>
  <c r="AY295" i="9"/>
  <c r="AX295" i="9" s="1"/>
  <c r="AY231" i="9"/>
  <c r="AX231" i="9" s="1"/>
  <c r="AZ258" i="9"/>
  <c r="BA269" i="9"/>
  <c r="AZ186" i="9"/>
  <c r="BA210" i="9"/>
  <c r="AY146" i="9"/>
  <c r="AX146" i="9" s="1"/>
  <c r="AZ268" i="9"/>
  <c r="BA184" i="9"/>
  <c r="BA120" i="9"/>
  <c r="AZ144" i="9"/>
  <c r="BA179" i="9"/>
  <c r="BA115" i="9"/>
  <c r="AZ187" i="9"/>
  <c r="AY223" i="9"/>
  <c r="AX223" i="9" s="1"/>
  <c r="AY147" i="9"/>
  <c r="AX147" i="9" s="1"/>
  <c r="AZ277" i="9"/>
  <c r="AZ110" i="9"/>
  <c r="AY158" i="9"/>
  <c r="AX158" i="9" s="1"/>
  <c r="AZ193" i="9"/>
  <c r="AY203" i="9"/>
  <c r="AX203" i="9" s="1"/>
  <c r="BA140" i="9"/>
  <c r="AZ148" i="9"/>
  <c r="BA191" i="9"/>
  <c r="BA194" i="9"/>
  <c r="AZ165" i="9"/>
  <c r="AZ3" i="9"/>
  <c r="BA54" i="9"/>
  <c r="AZ149" i="9"/>
  <c r="AZ38" i="9"/>
  <c r="AZ85" i="9"/>
  <c r="BA17" i="9"/>
  <c r="AZ41" i="9"/>
  <c r="AY49" i="9"/>
  <c r="AX49" i="9" s="1"/>
  <c r="BA446" i="9"/>
  <c r="BA382" i="9"/>
  <c r="AZ382" i="9"/>
  <c r="AY430" i="9"/>
  <c r="AX430" i="9" s="1"/>
  <c r="AY366" i="9"/>
  <c r="AX366" i="9" s="1"/>
  <c r="AZ369" i="9"/>
  <c r="BA444" i="9"/>
  <c r="BA380" i="9"/>
  <c r="AZ460" i="9"/>
  <c r="AZ332" i="9"/>
  <c r="BA423" i="9"/>
  <c r="BA359" i="9"/>
  <c r="AZ367" i="9"/>
  <c r="AY431" i="9"/>
  <c r="AX431" i="9" s="1"/>
  <c r="AY367" i="9"/>
  <c r="AX367" i="9" s="1"/>
  <c r="AZ386" i="9"/>
  <c r="BA445" i="9"/>
  <c r="BA381" i="9"/>
  <c r="AZ413" i="9"/>
  <c r="BA448" i="9"/>
  <c r="BA384" i="9"/>
  <c r="AZ376" i="9"/>
  <c r="AY285" i="9"/>
  <c r="AX285" i="9" s="1"/>
  <c r="AY221" i="9"/>
  <c r="AX221" i="9" s="1"/>
  <c r="AZ248" i="9"/>
  <c r="AY314" i="9"/>
  <c r="AX314" i="9" s="1"/>
  <c r="BA251" i="9"/>
  <c r="BA302" i="9"/>
  <c r="BA238" i="9"/>
  <c r="AZ294" i="9"/>
  <c r="AY432" i="9"/>
  <c r="AX432" i="9" s="1"/>
  <c r="BA305" i="9"/>
  <c r="BA241" i="9"/>
  <c r="BA315" i="9"/>
  <c r="AY368" i="9"/>
  <c r="AX368" i="9" s="1"/>
  <c r="BA268" i="9"/>
  <c r="BA358" i="9"/>
  <c r="AZ331" i="9"/>
  <c r="AY260" i="9"/>
  <c r="AX260" i="9" s="1"/>
  <c r="BA411" i="9"/>
  <c r="AZ303" i="9"/>
  <c r="AZ411" i="9"/>
  <c r="BA290" i="9"/>
  <c r="BA360" i="9"/>
  <c r="AY360" i="9"/>
  <c r="AX360" i="9" s="1"/>
  <c r="AY266" i="9"/>
  <c r="AX266" i="9" s="1"/>
  <c r="AZ178" i="9"/>
  <c r="AZ206" i="9"/>
  <c r="BA141" i="9"/>
  <c r="AZ261" i="9"/>
  <c r="AY181" i="9"/>
  <c r="AX181" i="9" s="1"/>
  <c r="AY117" i="9"/>
  <c r="AX117" i="9" s="1"/>
  <c r="AZ136" i="9"/>
  <c r="AY176" i="9"/>
  <c r="AX176" i="9" s="1"/>
  <c r="AY112" i="9"/>
  <c r="AX112" i="9" s="1"/>
  <c r="AZ179" i="9"/>
  <c r="AY216" i="9"/>
  <c r="AX216" i="9" s="1"/>
  <c r="BA142" i="9"/>
  <c r="AZ253" i="9"/>
  <c r="AZ102" i="9"/>
  <c r="BA153" i="9"/>
  <c r="AZ185" i="9"/>
  <c r="BA201" i="9"/>
  <c r="AY137" i="9"/>
  <c r="AX137" i="9" s="1"/>
  <c r="AZ140" i="9"/>
  <c r="AY188" i="9"/>
  <c r="AX188" i="9" s="1"/>
  <c r="AY191" i="9"/>
  <c r="AX191" i="9" s="1"/>
  <c r="AZ111" i="9"/>
  <c r="AY56" i="9"/>
  <c r="AX56" i="9" s="1"/>
  <c r="AY51" i="9"/>
  <c r="AX51" i="9" s="1"/>
  <c r="AZ135" i="9"/>
  <c r="AZ30" i="9"/>
  <c r="AZ80" i="9"/>
  <c r="AY14" i="9"/>
  <c r="AX14" i="9" s="1"/>
  <c r="AZ33" i="9"/>
  <c r="BA44" i="9"/>
  <c r="AY102" i="9"/>
  <c r="AX102" i="9" s="1"/>
  <c r="AZ175" i="9"/>
  <c r="BA23" i="9"/>
  <c r="AZ63" i="9"/>
  <c r="BA86" i="9"/>
  <c r="BA18" i="9"/>
  <c r="AY443" i="9"/>
  <c r="AX443" i="9" s="1"/>
  <c r="AY379" i="9"/>
  <c r="AX379" i="9" s="1"/>
  <c r="AZ374" i="9"/>
  <c r="BA425" i="9"/>
  <c r="BA361" i="9"/>
  <c r="AZ361" i="9"/>
  <c r="AY441" i="9"/>
  <c r="AX441" i="9" s="1"/>
  <c r="AY377" i="9"/>
  <c r="AX377" i="9" s="1"/>
  <c r="AZ452" i="9"/>
  <c r="AZ324" i="9"/>
  <c r="AY420" i="9"/>
  <c r="AX420" i="9" s="1"/>
  <c r="AY356" i="9"/>
  <c r="AX356" i="9" s="1"/>
  <c r="AZ359" i="9"/>
  <c r="BA426" i="9"/>
  <c r="BA362" i="9"/>
  <c r="AZ378" i="9"/>
  <c r="AY442" i="9"/>
  <c r="AX442" i="9" s="1"/>
  <c r="AY378" i="9"/>
  <c r="AX378" i="9" s="1"/>
  <c r="AZ405" i="9"/>
  <c r="AY445" i="9"/>
  <c r="AX445" i="9" s="1"/>
  <c r="AY381" i="9"/>
  <c r="AX381" i="9" s="1"/>
  <c r="AZ368" i="9"/>
  <c r="BA280" i="9"/>
  <c r="BA216" i="9"/>
  <c r="AZ240" i="9"/>
  <c r="BA312" i="9"/>
  <c r="AY248" i="9"/>
  <c r="AX248" i="9" s="1"/>
  <c r="AY299" i="9"/>
  <c r="AX299" i="9" s="1"/>
  <c r="AY235" i="9"/>
  <c r="AX235" i="9" s="1"/>
  <c r="AZ286" i="9"/>
  <c r="AY424" i="9"/>
  <c r="AX424" i="9" s="1"/>
  <c r="AY302" i="9"/>
  <c r="AX302" i="9" s="1"/>
  <c r="AY238" i="9"/>
  <c r="AX238" i="9" s="1"/>
  <c r="AY310" i="9"/>
  <c r="AX310" i="9" s="1"/>
  <c r="AY355" i="9"/>
  <c r="AX355" i="9" s="1"/>
  <c r="AY265" i="9"/>
  <c r="AX265" i="9" s="1"/>
  <c r="AY349" i="9"/>
  <c r="AX349" i="9" s="1"/>
  <c r="AY322" i="9"/>
  <c r="AX322" i="9" s="1"/>
  <c r="BA255" i="9"/>
  <c r="BA403" i="9"/>
  <c r="AZ295" i="9"/>
  <c r="AZ403" i="9"/>
  <c r="AY287" i="9"/>
  <c r="AX287" i="9" s="1"/>
  <c r="AY357" i="9"/>
  <c r="AX357" i="9" s="1"/>
  <c r="AZ339" i="9"/>
  <c r="BA261" i="9"/>
  <c r="AZ170" i="9"/>
  <c r="AZ204" i="9"/>
  <c r="AY138" i="9"/>
  <c r="AX138" i="9" s="1"/>
  <c r="AZ251" i="9"/>
  <c r="BA176" i="9"/>
  <c r="BA112" i="9"/>
  <c r="AZ128" i="9"/>
  <c r="BA171" i="9"/>
  <c r="BA107" i="9"/>
  <c r="AZ171" i="9"/>
  <c r="AZ207" i="9"/>
  <c r="AY139" i="9"/>
  <c r="AX139" i="9" s="1"/>
  <c r="AZ237" i="9"/>
  <c r="AY228" i="9"/>
  <c r="AX228" i="9" s="1"/>
  <c r="AY150" i="9"/>
  <c r="AX150" i="9" s="1"/>
  <c r="AZ177" i="9"/>
  <c r="BA196" i="9"/>
  <c r="BA132" i="9"/>
  <c r="AZ132" i="9"/>
  <c r="BA183" i="9"/>
  <c r="BA186" i="9"/>
  <c r="BA108" i="9"/>
  <c r="AZ157" i="9"/>
  <c r="BA46" i="9"/>
  <c r="BA122" i="9"/>
  <c r="AZ22" i="9"/>
  <c r="AY75" i="9"/>
  <c r="AX75" i="9" s="1"/>
  <c r="BA9" i="9"/>
  <c r="AZ25" i="9"/>
  <c r="AY41" i="9"/>
  <c r="AX41" i="9" s="1"/>
  <c r="BA88" i="9"/>
  <c r="BA124" i="9"/>
  <c r="AY20" i="9"/>
  <c r="AX20" i="9" s="1"/>
  <c r="AZ55" i="9"/>
  <c r="AZ81" i="9"/>
  <c r="AY15" i="9"/>
  <c r="AX15" i="9" s="1"/>
  <c r="AZ86" i="9"/>
  <c r="AZ101" i="9"/>
  <c r="BA29" i="9"/>
  <c r="BA438" i="9"/>
  <c r="BA374" i="9"/>
  <c r="AZ366" i="9"/>
  <c r="AY422" i="9"/>
  <c r="AX422" i="9" s="1"/>
  <c r="AY358" i="9"/>
  <c r="AX358" i="9" s="1"/>
  <c r="AZ353" i="9"/>
  <c r="BA436" i="9"/>
  <c r="BA372" i="9"/>
  <c r="AZ444" i="9"/>
  <c r="AZ316" i="9"/>
  <c r="BA415" i="9"/>
  <c r="BA351" i="9"/>
  <c r="AZ351" i="9"/>
  <c r="AY423" i="9"/>
  <c r="AX423" i="9" s="1"/>
  <c r="AY359" i="9"/>
  <c r="AX359" i="9" s="1"/>
  <c r="AZ370" i="9"/>
  <c r="BA437" i="9"/>
  <c r="BA373" i="9"/>
  <c r="AZ397" i="9"/>
  <c r="BA440" i="9"/>
  <c r="BA376" i="9"/>
  <c r="AZ360" i="9"/>
  <c r="AY277" i="9"/>
  <c r="AX277" i="9" s="1"/>
  <c r="AY213" i="9"/>
  <c r="AX213" i="9" s="1"/>
  <c r="AZ232" i="9"/>
  <c r="BA307" i="9"/>
  <c r="BA243" i="9"/>
  <c r="BA294" i="9"/>
  <c r="BA230" i="9"/>
  <c r="AZ278" i="9"/>
  <c r="AY416" i="9"/>
  <c r="AX416" i="9" s="1"/>
  <c r="BA297" i="9"/>
  <c r="BA233" i="9"/>
  <c r="AZ305" i="9"/>
  <c r="BA349" i="9"/>
  <c r="BA260" i="9"/>
  <c r="BA333" i="9"/>
  <c r="BA320" i="9"/>
  <c r="AY252" i="9"/>
  <c r="AX252" i="9" s="1"/>
  <c r="BA395" i="9"/>
  <c r="AZ287" i="9"/>
  <c r="AZ395" i="9"/>
  <c r="BA282" i="9"/>
  <c r="AY346" i="9"/>
  <c r="AX346" i="9" s="1"/>
  <c r="AZ325" i="9"/>
  <c r="AY258" i="9"/>
  <c r="AX258" i="9" s="1"/>
  <c r="AZ162" i="9"/>
  <c r="BA197" i="9"/>
  <c r="BA133" i="9"/>
  <c r="AZ235" i="9"/>
  <c r="AY173" i="9"/>
  <c r="AX173" i="9" s="1"/>
  <c r="AZ285" i="9"/>
  <c r="AZ120" i="9"/>
  <c r="AY168" i="9"/>
  <c r="AX168" i="9" s="1"/>
  <c r="AY104" i="9"/>
  <c r="AX104" i="9" s="1"/>
  <c r="AZ163" i="9"/>
  <c r="BA198" i="9"/>
  <c r="BA134" i="9"/>
  <c r="AZ228" i="9"/>
  <c r="BA218" i="9"/>
  <c r="BA145" i="9"/>
  <c r="AZ169" i="9"/>
  <c r="AY435" i="9"/>
  <c r="AX435" i="9" s="1"/>
  <c r="AY371" i="9"/>
  <c r="AX371" i="9" s="1"/>
  <c r="AZ358" i="9"/>
  <c r="BA417" i="9"/>
  <c r="AZ473" i="9"/>
  <c r="AZ345" i="9"/>
  <c r="AY433" i="9"/>
  <c r="AX433" i="9" s="1"/>
  <c r="AY369" i="9"/>
  <c r="AX369" i="9" s="1"/>
  <c r="AZ436" i="9"/>
  <c r="AY476" i="9"/>
  <c r="AX476" i="9" s="1"/>
  <c r="AY412" i="9"/>
  <c r="AX412" i="9" s="1"/>
  <c r="AZ471" i="9"/>
  <c r="AZ343" i="9"/>
  <c r="BA418" i="9"/>
  <c r="BA354" i="9"/>
  <c r="AZ362" i="9"/>
  <c r="AY434" i="9"/>
  <c r="AX434" i="9" s="1"/>
  <c r="AY370" i="9"/>
  <c r="AX370" i="9" s="1"/>
  <c r="AZ389" i="9"/>
  <c r="AY437" i="9"/>
  <c r="AX437" i="9" s="1"/>
  <c r="AY373" i="9"/>
  <c r="AX373" i="9" s="1"/>
  <c r="AZ352" i="9"/>
  <c r="BA272" i="9"/>
  <c r="BA208" i="9"/>
  <c r="AZ224" i="9"/>
  <c r="AY304" i="9"/>
  <c r="AX304" i="9" s="1"/>
  <c r="AY240" i="9"/>
  <c r="AX240" i="9" s="1"/>
  <c r="AY291" i="9"/>
  <c r="AX291" i="9" s="1"/>
  <c r="AY227" i="9"/>
  <c r="AX227" i="9" s="1"/>
  <c r="AZ270" i="9"/>
  <c r="AY408" i="9"/>
  <c r="AX408" i="9" s="1"/>
  <c r="AY294" i="9"/>
  <c r="AX294" i="9" s="1"/>
  <c r="AY230" i="9"/>
  <c r="AX230" i="9" s="1"/>
  <c r="AZ297" i="9"/>
  <c r="AY340" i="9"/>
  <c r="AX340" i="9" s="1"/>
  <c r="AY257" i="9"/>
  <c r="AX257" i="9" s="1"/>
  <c r="BA331" i="9"/>
  <c r="BA313" i="9"/>
  <c r="BA247" i="9"/>
  <c r="BA387" i="9"/>
  <c r="AZ279" i="9"/>
  <c r="AZ387" i="9"/>
  <c r="AY279" i="9"/>
  <c r="AX279" i="9" s="1"/>
  <c r="BA339" i="9"/>
  <c r="AZ318" i="9"/>
  <c r="BA430" i="9"/>
  <c r="AZ478" i="9"/>
  <c r="AY478" i="9"/>
  <c r="AX478" i="9" s="1"/>
  <c r="AY414" i="9"/>
  <c r="AX414" i="9" s="1"/>
  <c r="AZ465" i="9"/>
  <c r="AZ337" i="9"/>
  <c r="BA428" i="9"/>
  <c r="BA364" i="9"/>
  <c r="AZ428" i="9"/>
  <c r="BA471" i="9"/>
  <c r="BA407" i="9"/>
  <c r="AZ463" i="9"/>
  <c r="AZ335" i="9"/>
  <c r="AY415" i="9"/>
  <c r="AX415" i="9" s="1"/>
  <c r="AY351" i="9"/>
  <c r="AX351" i="9" s="1"/>
  <c r="AZ354" i="9"/>
  <c r="BA429" i="9"/>
  <c r="BA365" i="9"/>
  <c r="AZ381" i="9"/>
  <c r="BA432" i="9"/>
  <c r="AZ472" i="9"/>
  <c r="AZ344" i="9"/>
  <c r="AY269" i="9"/>
  <c r="AX269" i="9" s="1"/>
  <c r="AY205" i="9"/>
  <c r="AX205" i="9" s="1"/>
  <c r="AZ216" i="9"/>
  <c r="BA299" i="9"/>
  <c r="BA235" i="9"/>
  <c r="BA286" i="9"/>
  <c r="BA222" i="9"/>
  <c r="AZ262" i="9"/>
  <c r="AY400" i="9"/>
  <c r="AX400" i="9" s="1"/>
  <c r="BA289" i="9"/>
  <c r="BA225" i="9"/>
  <c r="AZ289" i="9"/>
  <c r="BA322" i="9"/>
  <c r="BA252" i="9"/>
  <c r="AZ322" i="9"/>
  <c r="AY308" i="9"/>
  <c r="AX308" i="9" s="1"/>
  <c r="AY244" i="9"/>
  <c r="AX244" i="9" s="1"/>
  <c r="BA379" i="9"/>
  <c r="AZ271" i="9"/>
  <c r="AZ379" i="9"/>
  <c r="BA274" i="9"/>
  <c r="BA337" i="9"/>
  <c r="BA316" i="9"/>
  <c r="AY250" i="9"/>
  <c r="AX250" i="9" s="1"/>
  <c r="AZ146" i="9"/>
  <c r="BA189" i="9"/>
  <c r="BA125" i="9"/>
  <c r="AY348" i="9"/>
  <c r="AX348" i="9" s="1"/>
  <c r="AY165" i="9"/>
  <c r="AX165" i="9" s="1"/>
  <c r="BA221" i="9"/>
  <c r="AZ104" i="9"/>
  <c r="AY160" i="9"/>
  <c r="AX160" i="9" s="1"/>
  <c r="AY96" i="9"/>
  <c r="AX96" i="9" s="1"/>
  <c r="AZ147" i="9"/>
  <c r="BA190" i="9"/>
  <c r="BA126" i="9"/>
  <c r="AZ198" i="9"/>
  <c r="BA203" i="9"/>
  <c r="BA137" i="9"/>
  <c r="AZ153" i="9"/>
  <c r="AY185" i="9"/>
  <c r="AX185" i="9" s="1"/>
  <c r="AZ283" i="9"/>
  <c r="AZ108" i="9"/>
  <c r="AY427" i="9"/>
  <c r="AX427" i="9" s="1"/>
  <c r="AZ470" i="9"/>
  <c r="BA473" i="9"/>
  <c r="BA409" i="9"/>
  <c r="AZ457" i="9"/>
  <c r="AZ329" i="9"/>
  <c r="AY425" i="9"/>
  <c r="AX425" i="9" s="1"/>
  <c r="AY361" i="9"/>
  <c r="AX361" i="9" s="1"/>
  <c r="AZ420" i="9"/>
  <c r="AY468" i="9"/>
  <c r="AX468" i="9" s="1"/>
  <c r="AY404" i="9"/>
  <c r="AX404" i="9" s="1"/>
  <c r="AZ455" i="9"/>
  <c r="BA474" i="9"/>
  <c r="BA410" i="9"/>
  <c r="AZ474" i="9"/>
  <c r="AZ346" i="9"/>
  <c r="AY426" i="9"/>
  <c r="AX426" i="9" s="1"/>
  <c r="AY362" i="9"/>
  <c r="AX362" i="9" s="1"/>
  <c r="AZ373" i="9"/>
  <c r="AY429" i="9"/>
  <c r="AX429" i="9" s="1"/>
  <c r="AZ464" i="9"/>
  <c r="AZ336" i="9"/>
  <c r="BA264" i="9"/>
  <c r="AZ363" i="9"/>
  <c r="AZ208" i="9"/>
  <c r="AY296" i="9"/>
  <c r="AX296" i="9" s="1"/>
  <c r="AY232" i="9"/>
  <c r="AX232" i="9" s="1"/>
  <c r="AY283" i="9"/>
  <c r="AX283" i="9" s="1"/>
  <c r="AY219" i="9"/>
  <c r="AX219" i="9" s="1"/>
  <c r="AZ254" i="9"/>
  <c r="AY392" i="9"/>
  <c r="AX392" i="9" s="1"/>
  <c r="AY286" i="9"/>
  <c r="AX286" i="9" s="1"/>
  <c r="AY222" i="9"/>
  <c r="AX222" i="9" s="1"/>
  <c r="AZ281" i="9"/>
  <c r="AZ315" i="9"/>
  <c r="AY249" i="9"/>
  <c r="AX249" i="9" s="1"/>
  <c r="AY315" i="9"/>
  <c r="AX315" i="9" s="1"/>
  <c r="BA303" i="9"/>
  <c r="BA239" i="9"/>
  <c r="BA371" i="9"/>
  <c r="AZ263" i="9"/>
  <c r="AZ371" i="9"/>
  <c r="AY271" i="9"/>
  <c r="AX271" i="9" s="1"/>
  <c r="AY327" i="9"/>
  <c r="AX327" i="9" s="1"/>
  <c r="BA309" i="9"/>
  <c r="BA245" i="9"/>
  <c r="AZ138" i="9"/>
  <c r="AY186" i="9"/>
  <c r="AX186" i="9" s="1"/>
  <c r="AY122" i="9"/>
  <c r="AX122" i="9" s="1"/>
  <c r="AZ312" i="9"/>
  <c r="BA160" i="9"/>
  <c r="AZ219" i="9"/>
  <c r="AY339" i="9"/>
  <c r="AX339" i="9" s="1"/>
  <c r="BA155" i="9"/>
  <c r="BA366" i="9"/>
  <c r="AZ139" i="9"/>
  <c r="AY187" i="9"/>
  <c r="AX187" i="9" s="1"/>
  <c r="AY123" i="9"/>
  <c r="AX123" i="9" s="1"/>
  <c r="AZ190" i="9"/>
  <c r="AY198" i="9"/>
  <c r="AX198" i="9" s="1"/>
  <c r="BA422" i="9"/>
  <c r="AZ462" i="9"/>
  <c r="AY470" i="9"/>
  <c r="AX470" i="9" s="1"/>
  <c r="AY406" i="9"/>
  <c r="AX406" i="9" s="1"/>
  <c r="AZ449" i="9"/>
  <c r="AZ321" i="9"/>
  <c r="BA420" i="9"/>
  <c r="BA356" i="9"/>
  <c r="AZ412" i="9"/>
  <c r="BA463" i="9"/>
  <c r="BA399" i="9"/>
  <c r="AZ447" i="9"/>
  <c r="AY471" i="9"/>
  <c r="AX471" i="9" s="1"/>
  <c r="AY407" i="9"/>
  <c r="AX407" i="9" s="1"/>
  <c r="AZ466" i="9"/>
  <c r="AZ338" i="9"/>
  <c r="BA421" i="9"/>
  <c r="BA357" i="9"/>
  <c r="AZ365" i="9"/>
  <c r="BA424" i="9"/>
  <c r="AZ456" i="9"/>
  <c r="BA363" i="9"/>
  <c r="AY261" i="9"/>
  <c r="AX261" i="9" s="1"/>
  <c r="AZ341" i="9"/>
  <c r="AZ200" i="9"/>
  <c r="BA291" i="9"/>
  <c r="BA227" i="9"/>
  <c r="BA278" i="9"/>
  <c r="BA214" i="9"/>
  <c r="AZ246" i="9"/>
  <c r="AY384" i="9"/>
  <c r="AX384" i="9" s="1"/>
  <c r="BA281" i="9"/>
  <c r="BA217" i="9"/>
  <c r="AZ273" i="9"/>
  <c r="BA308" i="9"/>
  <c r="BA244" i="9"/>
  <c r="AZ308" i="9"/>
  <c r="AY300" i="9"/>
  <c r="AX300" i="9" s="1"/>
  <c r="AY236" i="9"/>
  <c r="AX236" i="9" s="1"/>
  <c r="AY344" i="9"/>
  <c r="AX344" i="9" s="1"/>
  <c r="AZ255" i="9"/>
  <c r="BA346" i="9"/>
  <c r="BA266" i="9"/>
  <c r="BA325" i="9"/>
  <c r="AY306" i="9"/>
  <c r="AX306" i="9" s="1"/>
  <c r="AY242" i="9"/>
  <c r="AX242" i="9" s="1"/>
  <c r="AZ130" i="9"/>
  <c r="BA181" i="9"/>
  <c r="BA117" i="9"/>
  <c r="AZ229" i="9"/>
  <c r="AY157" i="9"/>
  <c r="AX157" i="9" s="1"/>
  <c r="AY212" i="9"/>
  <c r="AX212" i="9" s="1"/>
  <c r="BA323" i="9"/>
  <c r="AY152" i="9"/>
  <c r="AX152" i="9" s="1"/>
  <c r="AY343" i="9"/>
  <c r="AX343" i="9" s="1"/>
  <c r="AZ131" i="9"/>
  <c r="BA182" i="9"/>
  <c r="BA118" i="9"/>
  <c r="AZ182" i="9"/>
  <c r="BA193" i="9"/>
  <c r="BA129" i="9"/>
  <c r="AZ137" i="9"/>
  <c r="AY177" i="9"/>
  <c r="AX177" i="9" s="1"/>
  <c r="BA213" i="9"/>
  <c r="AY321" i="9"/>
  <c r="AX321" i="9" s="1"/>
  <c r="AY419" i="9"/>
  <c r="AX419" i="9" s="1"/>
  <c r="AZ454" i="9"/>
  <c r="BA465" i="9"/>
  <c r="BA401" i="9"/>
  <c r="AZ441" i="9"/>
  <c r="AZ313" i="9"/>
  <c r="AY417" i="9"/>
  <c r="AX417" i="9" s="1"/>
  <c r="AY353" i="9"/>
  <c r="AX353" i="9" s="1"/>
  <c r="AZ404" i="9"/>
  <c r="AY460" i="9"/>
  <c r="AX460" i="9" s="1"/>
  <c r="AY396" i="9"/>
  <c r="AX396" i="9" s="1"/>
  <c r="AZ439" i="9"/>
  <c r="BA466" i="9"/>
  <c r="BA402" i="9"/>
  <c r="AZ458" i="9"/>
  <c r="AZ330" i="9"/>
  <c r="AY418" i="9"/>
  <c r="AX418" i="9" s="1"/>
  <c r="AY354" i="9"/>
  <c r="AX354" i="9" s="1"/>
  <c r="AZ357" i="9"/>
  <c r="AY421" i="9"/>
  <c r="AX421" i="9" s="1"/>
  <c r="AZ448" i="9"/>
  <c r="BA341" i="9"/>
  <c r="BA256" i="9"/>
  <c r="AY323" i="9"/>
  <c r="AX323" i="9" s="1"/>
  <c r="AY363" i="9"/>
  <c r="AX363" i="9" s="1"/>
  <c r="AY288" i="9"/>
  <c r="AX288" i="9" s="1"/>
  <c r="AY350" i="9"/>
  <c r="AX350" i="9" s="1"/>
  <c r="AY275" i="9"/>
  <c r="AX275" i="9" s="1"/>
  <c r="AY211" i="9"/>
  <c r="AX211" i="9" s="1"/>
  <c r="AZ238" i="9"/>
  <c r="AY376" i="9"/>
  <c r="AX376" i="9" s="1"/>
  <c r="AY278" i="9"/>
  <c r="AX278" i="9" s="1"/>
  <c r="AY214" i="9"/>
  <c r="AX214" i="9" s="1"/>
  <c r="AZ265" i="9"/>
  <c r="AY305" i="9"/>
  <c r="AX305" i="9" s="1"/>
  <c r="AY241" i="9"/>
  <c r="AX241" i="9" s="1"/>
  <c r="AZ300" i="9"/>
  <c r="BA295" i="9"/>
  <c r="BA231" i="9"/>
  <c r="AZ342" i="9"/>
  <c r="AZ247" i="9"/>
  <c r="AY342" i="9"/>
  <c r="AX342" i="9" s="1"/>
  <c r="AY263" i="9"/>
  <c r="AX263" i="9" s="1"/>
  <c r="BA318" i="9"/>
  <c r="BA301" i="9"/>
  <c r="BA237" i="9"/>
  <c r="AZ122" i="9"/>
  <c r="AY178" i="9"/>
  <c r="AX178" i="9" s="1"/>
  <c r="AY114" i="9"/>
  <c r="AX114" i="9" s="1"/>
  <c r="BA226" i="9"/>
  <c r="BA152" i="9"/>
  <c r="AY202" i="9"/>
  <c r="AX202" i="9" s="1"/>
  <c r="AZ244" i="9"/>
  <c r="BA147" i="9"/>
  <c r="BA319" i="9"/>
  <c r="AZ123" i="9"/>
  <c r="AY179" i="9"/>
  <c r="AX179" i="9" s="1"/>
  <c r="AY115" i="9"/>
  <c r="AX115" i="9" s="1"/>
  <c r="AZ174" i="9"/>
  <c r="AY190" i="9"/>
  <c r="AX190" i="9" s="1"/>
  <c r="AY126" i="9"/>
  <c r="AX126" i="9" s="1"/>
  <c r="AZ129" i="9"/>
  <c r="BA172" i="9"/>
  <c r="AZ211" i="9"/>
  <c r="AZ276" i="9"/>
  <c r="AZ24" i="9"/>
  <c r="AZ181" i="9"/>
  <c r="AY61" i="9"/>
  <c r="AX61" i="9" s="1"/>
  <c r="AZ29" i="9"/>
  <c r="BA5" i="9"/>
  <c r="AY91" i="9"/>
  <c r="AX91" i="9" s="1"/>
  <c r="AY93" i="9"/>
  <c r="AX93" i="9" s="1"/>
  <c r="AY63" i="9"/>
  <c r="AX63" i="9" s="1"/>
  <c r="BA81" i="9"/>
  <c r="AY83" i="9"/>
  <c r="AX83" i="9" s="1"/>
  <c r="AY17" i="9"/>
  <c r="AX17" i="9" s="1"/>
  <c r="AZ96" i="9"/>
  <c r="AZ125" i="9"/>
  <c r="BA22" i="9"/>
  <c r="AZ67" i="9"/>
  <c r="BA159" i="9"/>
  <c r="AY145" i="9"/>
  <c r="AX145" i="9" s="1"/>
  <c r="BA110" i="9"/>
  <c r="BA219" i="9"/>
  <c r="BA475" i="9"/>
  <c r="AY253" i="9"/>
  <c r="AX253" i="9" s="1"/>
  <c r="BA412" i="9"/>
  <c r="AZ32" i="9"/>
  <c r="BA35" i="9"/>
  <c r="BA64" i="9"/>
  <c r="AZ37" i="9"/>
  <c r="AY10" i="9"/>
  <c r="AX10" i="9" s="1"/>
  <c r="AZ95" i="9"/>
  <c r="BA95" i="9"/>
  <c r="BA66" i="9"/>
  <c r="BA130" i="9"/>
  <c r="AZ88" i="9"/>
  <c r="BA20" i="9"/>
  <c r="AY105" i="9"/>
  <c r="AX105" i="9" s="1"/>
  <c r="AY8" i="9"/>
  <c r="AX8" i="9" s="1"/>
  <c r="AY27" i="9"/>
  <c r="AX27" i="9" s="1"/>
  <c r="AY72" i="9"/>
  <c r="AX72" i="9" s="1"/>
  <c r="AY164" i="9"/>
  <c r="AX164" i="9" s="1"/>
  <c r="AY169" i="9"/>
  <c r="AX169" i="9" s="1"/>
  <c r="AY131" i="9"/>
  <c r="AX131" i="9" s="1"/>
  <c r="BA229" i="9"/>
  <c r="AY292" i="9"/>
  <c r="AX292" i="9" s="1"/>
  <c r="AZ323" i="9"/>
  <c r="BA476" i="9"/>
  <c r="AY24" i="9"/>
  <c r="AX24" i="9" s="1"/>
  <c r="BA273" i="9"/>
  <c r="AZ40" i="9"/>
  <c r="AY5" i="9"/>
  <c r="AX5" i="9" s="1"/>
  <c r="AY69" i="9"/>
  <c r="AX69" i="9" s="1"/>
  <c r="AZ45" i="9"/>
  <c r="BA13" i="9"/>
  <c r="AY97" i="9"/>
  <c r="AX97" i="9" s="1"/>
  <c r="AZ97" i="9"/>
  <c r="AZ71" i="9"/>
  <c r="AZ167" i="9"/>
  <c r="AY40" i="9"/>
  <c r="AX40" i="9" s="1"/>
  <c r="AY25" i="9"/>
  <c r="AX25" i="9" s="1"/>
  <c r="BA113" i="9"/>
  <c r="AY64" i="9"/>
  <c r="AX64" i="9" s="1"/>
  <c r="BA30" i="9"/>
  <c r="AY77" i="9"/>
  <c r="AX77" i="9" s="1"/>
  <c r="BA167" i="9"/>
  <c r="BA180" i="9"/>
  <c r="BA174" i="9"/>
  <c r="BA109" i="9"/>
  <c r="AZ292" i="9"/>
  <c r="AZ440" i="9"/>
  <c r="AZ433" i="9"/>
  <c r="BA92" i="9"/>
  <c r="AZ48" i="9"/>
  <c r="BA8" i="9"/>
  <c r="AZ79" i="9"/>
  <c r="AZ53" i="9"/>
  <c r="AY18" i="9"/>
  <c r="AX18" i="9" s="1"/>
  <c r="BA104" i="9"/>
  <c r="AY206" i="9"/>
  <c r="AX206" i="9" s="1"/>
  <c r="AZ76" i="9"/>
  <c r="BA43" i="9"/>
  <c r="BA111" i="9"/>
  <c r="BA28" i="9"/>
  <c r="AY119" i="9"/>
  <c r="AX119" i="9" s="1"/>
  <c r="AZ77" i="9"/>
  <c r="AY35" i="9"/>
  <c r="AX35" i="9" s="1"/>
  <c r="AY82" i="9"/>
  <c r="AX82" i="9" s="1"/>
  <c r="AY172" i="9"/>
  <c r="AX172" i="9" s="1"/>
  <c r="BA188" i="9"/>
  <c r="AY195" i="9"/>
  <c r="AX195" i="9" s="1"/>
  <c r="AY130" i="9"/>
  <c r="AX130" i="9" s="1"/>
  <c r="BA236" i="9"/>
  <c r="BA416" i="9"/>
  <c r="AY398" i="9"/>
  <c r="AX398" i="9" s="1"/>
  <c r="AY159" i="9"/>
  <c r="AX159" i="9" s="1"/>
  <c r="AZ56" i="9"/>
  <c r="AY13" i="9"/>
  <c r="AX13" i="9" s="1"/>
  <c r="AZ84" i="9"/>
  <c r="AZ61" i="9"/>
  <c r="BA21" i="9"/>
  <c r="AZ109" i="9"/>
  <c r="BA11" i="9"/>
  <c r="AZ93" i="9"/>
  <c r="AY4" i="9"/>
  <c r="AZ4" i="9"/>
  <c r="AY33" i="9"/>
  <c r="AX33" i="9" s="1"/>
  <c r="AZ199" i="9"/>
  <c r="AZ6" i="9"/>
  <c r="BA38" i="9"/>
  <c r="BA87" i="9"/>
  <c r="BA175" i="9"/>
  <c r="AY193" i="9"/>
  <c r="AX193" i="9" s="1"/>
  <c r="AZ115" i="9"/>
  <c r="BA173" i="9"/>
  <c r="BA300" i="9"/>
  <c r="AZ349" i="9"/>
  <c r="AY462" i="9"/>
  <c r="AX462" i="9" s="1"/>
  <c r="AZ64" i="9"/>
  <c r="BA16" i="9"/>
  <c r="AZ89" i="9"/>
  <c r="AZ69" i="9"/>
  <c r="AY26" i="9"/>
  <c r="AX26" i="9" s="1"/>
  <c r="AZ242" i="9"/>
  <c r="AY32" i="9"/>
  <c r="AX32" i="9" s="1"/>
  <c r="BA97" i="9"/>
  <c r="BA7" i="9"/>
  <c r="AZ44" i="9"/>
  <c r="BA36" i="9"/>
  <c r="AY6" i="9"/>
  <c r="AX6" i="9" s="1"/>
  <c r="AZ14" i="9"/>
  <c r="AY43" i="9"/>
  <c r="AX43" i="9" s="1"/>
  <c r="AZ103" i="9"/>
  <c r="AY180" i="9"/>
  <c r="AX180" i="9" s="1"/>
  <c r="BA211" i="9"/>
  <c r="AZ155" i="9"/>
  <c r="AY194" i="9"/>
  <c r="AX194" i="9" s="1"/>
  <c r="AZ257" i="9"/>
  <c r="AZ477" i="9"/>
  <c r="AZ446" i="9"/>
  <c r="BA24" i="9"/>
  <c r="AY46" i="9"/>
  <c r="AX46" i="9" s="1"/>
  <c r="BA72" i="9"/>
  <c r="AY21" i="9"/>
  <c r="AX21" i="9" s="1"/>
  <c r="BA143" i="9"/>
  <c r="AY74" i="9"/>
  <c r="AX74" i="9" s="1"/>
  <c r="AY34" i="9"/>
  <c r="AX34" i="9" s="1"/>
  <c r="BA67" i="9"/>
  <c r="AZ72" i="9"/>
  <c r="AY118" i="9"/>
  <c r="AX118" i="9" s="1"/>
  <c r="AY12" i="9"/>
  <c r="AX12" i="9" s="1"/>
  <c r="AZ52" i="9"/>
  <c r="BA52" i="9"/>
  <c r="AY22" i="9"/>
  <c r="AX22" i="9" s="1"/>
  <c r="AZ46" i="9"/>
  <c r="AY59" i="9"/>
  <c r="AX59" i="9" s="1"/>
  <c r="AY135" i="9"/>
  <c r="AX135" i="9" s="1"/>
  <c r="AY196" i="9"/>
  <c r="AX196" i="9" s="1"/>
  <c r="AZ121" i="9"/>
  <c r="AZ307" i="9"/>
  <c r="AZ114" i="9"/>
  <c r="BA209" i="9"/>
  <c r="BA413" i="9"/>
  <c r="BA414" i="9"/>
  <c r="AY79" i="9" l="1"/>
  <c r="AX79" i="9" s="1"/>
  <c r="AX4" i="9"/>
  <c r="AX3" i="9"/>
  <c r="AK8" i="9"/>
  <c r="AK34" i="9"/>
  <c r="AK36" i="9"/>
  <c r="AK40" i="9"/>
  <c r="AK56" i="9"/>
  <c r="AK63" i="9"/>
  <c r="AK64" i="9"/>
  <c r="AK72" i="9"/>
  <c r="AK97" i="9"/>
  <c r="AK101" i="9"/>
  <c r="AK126" i="9"/>
  <c r="AK142" i="9"/>
  <c r="AK233" i="9"/>
  <c r="AK237" i="9"/>
  <c r="AK243" i="9"/>
  <c r="AK247" i="9"/>
  <c r="AK255" i="9"/>
  <c r="AK259" i="9"/>
  <c r="AK265" i="9"/>
  <c r="AK285" i="9"/>
  <c r="AK292" i="9"/>
  <c r="AK293" i="9"/>
  <c r="AK300" i="9"/>
  <c r="AK320" i="9"/>
  <c r="C24" i="4" l="1"/>
  <c r="B24" i="4"/>
  <c r="C25" i="4"/>
  <c r="B25" i="4"/>
  <c r="AK389" i="9"/>
  <c r="AK369" i="9"/>
  <c r="AK257" i="9"/>
  <c r="AK226" i="9"/>
  <c r="AK249" i="9"/>
  <c r="AK239" i="9"/>
  <c r="AK468" i="9"/>
  <c r="AK460" i="9"/>
  <c r="AK452" i="9"/>
  <c r="AK444" i="9"/>
  <c r="AK436" i="9"/>
  <c r="AK428" i="9"/>
  <c r="AK416" i="9"/>
  <c r="AK414" i="9"/>
  <c r="AK406" i="9"/>
  <c r="AK267" i="9"/>
  <c r="AK241" i="9"/>
  <c r="AK110" i="9"/>
  <c r="AK106" i="9"/>
  <c r="AK33" i="9"/>
  <c r="AK29" i="9"/>
  <c r="AK25" i="9"/>
  <c r="AK21" i="9"/>
  <c r="AK17" i="9"/>
  <c r="AK13" i="9"/>
  <c r="AK390" i="9"/>
  <c r="AK361" i="9"/>
  <c r="AK235" i="9"/>
  <c r="AK271" i="9"/>
  <c r="AK263" i="9"/>
  <c r="AK251" i="9"/>
  <c r="AK224" i="9"/>
  <c r="AK220" i="9"/>
  <c r="AK216" i="9"/>
  <c r="AK212" i="9"/>
  <c r="AK208" i="9"/>
  <c r="AK204" i="9"/>
  <c r="AK200" i="9"/>
  <c r="AK196" i="9"/>
  <c r="AK192" i="9"/>
  <c r="AK188" i="9"/>
  <c r="AK180" i="9"/>
  <c r="AK172" i="9"/>
  <c r="AK164" i="9"/>
  <c r="AK156" i="9"/>
  <c r="AK150" i="9"/>
  <c r="AK135" i="9"/>
  <c r="AK111" i="9"/>
  <c r="AK61" i="9"/>
  <c r="AK55" i="9"/>
  <c r="AK47" i="9"/>
  <c r="AK32" i="9"/>
  <c r="AK28" i="9"/>
  <c r="AK24" i="9"/>
  <c r="AK20" i="9"/>
  <c r="AK16" i="9"/>
  <c r="AK12" i="9"/>
  <c r="AK73" i="9"/>
  <c r="AK58" i="9"/>
  <c r="AK269" i="9"/>
  <c r="AK268" i="9"/>
  <c r="AK253" i="9"/>
  <c r="AK252" i="9"/>
  <c r="AK153" i="9"/>
  <c r="AK140" i="9"/>
  <c r="AK134" i="9"/>
  <c r="AK132" i="9"/>
  <c r="AK108" i="9"/>
  <c r="AK107" i="9"/>
  <c r="AK86" i="9"/>
  <c r="AK379" i="9"/>
  <c r="AK363" i="9"/>
  <c r="AK318" i="9"/>
  <c r="AK302" i="9"/>
  <c r="AK236" i="9"/>
  <c r="AK125" i="9"/>
  <c r="AK117" i="9"/>
  <c r="AK104" i="9"/>
  <c r="AK103" i="9"/>
  <c r="AK407" i="9"/>
  <c r="AK402" i="9"/>
  <c r="AK398" i="9"/>
  <c r="AK383" i="9"/>
  <c r="AK375" i="9"/>
  <c r="AK371" i="9"/>
  <c r="AK303" i="9"/>
  <c r="AK469" i="9"/>
  <c r="AK461" i="9"/>
  <c r="AK453" i="9"/>
  <c r="AK445" i="9"/>
  <c r="AK437" i="9"/>
  <c r="AK429" i="9"/>
  <c r="AK422" i="9"/>
  <c r="AK421" i="9"/>
  <c r="AK404" i="9"/>
  <c r="AK356" i="9"/>
  <c r="AK337" i="9"/>
  <c r="AK336" i="9"/>
  <c r="AK333" i="9"/>
  <c r="AK329" i="9"/>
  <c r="AK328" i="9"/>
  <c r="AK316" i="9"/>
  <c r="AK311" i="9"/>
  <c r="AK297" i="9"/>
  <c r="AK289" i="9"/>
  <c r="AK281" i="9"/>
  <c r="AK279" i="9"/>
  <c r="AK261" i="9"/>
  <c r="AK260" i="9"/>
  <c r="AK245" i="9"/>
  <c r="AK244" i="9"/>
  <c r="AK151" i="9"/>
  <c r="AK143" i="9"/>
  <c r="AK138" i="9"/>
  <c r="AK130" i="9"/>
  <c r="AK120" i="9"/>
  <c r="AK118" i="9"/>
  <c r="AK81" i="9"/>
  <c r="AK80" i="9"/>
  <c r="AK478" i="9"/>
  <c r="AK476" i="9"/>
  <c r="AK474" i="9"/>
  <c r="AK472" i="9"/>
  <c r="AK467" i="9"/>
  <c r="AK466" i="9"/>
  <c r="AK459" i="9"/>
  <c r="AK458" i="9"/>
  <c r="AK451" i="9"/>
  <c r="AK450" i="9"/>
  <c r="AK443" i="9"/>
  <c r="AK442" i="9"/>
  <c r="AK435" i="9"/>
  <c r="AK434" i="9"/>
  <c r="AK427" i="9"/>
  <c r="AK424" i="9"/>
  <c r="AK415" i="9"/>
  <c r="AK412" i="9"/>
  <c r="AK410" i="9"/>
  <c r="AK397" i="9"/>
  <c r="AK392" i="9"/>
  <c r="AK358" i="9"/>
  <c r="AK465" i="9"/>
  <c r="AK457" i="9"/>
  <c r="AK456" i="9"/>
  <c r="AK449" i="9"/>
  <c r="AK448" i="9"/>
  <c r="AK441" i="9"/>
  <c r="AK440" i="9"/>
  <c r="AK433" i="9"/>
  <c r="AK432" i="9"/>
  <c r="AK423" i="9"/>
  <c r="AK420" i="9"/>
  <c r="AK418" i="9"/>
  <c r="AK405" i="9"/>
  <c r="AK400" i="9"/>
  <c r="AK391" i="9"/>
  <c r="AK388" i="9"/>
  <c r="AK386" i="9"/>
  <c r="AK382" i="9"/>
  <c r="AK378" i="9"/>
  <c r="AK374" i="9"/>
  <c r="AK372" i="9"/>
  <c r="AK370" i="9"/>
  <c r="AK368" i="9"/>
  <c r="AK366" i="9"/>
  <c r="AK364" i="9"/>
  <c r="AK362" i="9"/>
  <c r="AK360" i="9"/>
  <c r="AK464" i="9"/>
  <c r="AK477" i="9"/>
  <c r="AK475" i="9"/>
  <c r="AK473" i="9"/>
  <c r="AK471" i="9"/>
  <c r="AK470" i="9"/>
  <c r="AK463" i="9"/>
  <c r="AK462" i="9"/>
  <c r="AK455" i="9"/>
  <c r="AK454" i="9"/>
  <c r="AK447" i="9"/>
  <c r="AK446" i="9"/>
  <c r="AK439" i="9"/>
  <c r="AK438" i="9"/>
  <c r="AK431" i="9"/>
  <c r="AK430" i="9"/>
  <c r="AK426" i="9"/>
  <c r="AK413" i="9"/>
  <c r="AK408" i="9"/>
  <c r="AK399" i="9"/>
  <c r="AK396" i="9"/>
  <c r="AK394" i="9"/>
  <c r="AK355" i="9"/>
  <c r="AK353" i="9"/>
  <c r="AK347" i="9"/>
  <c r="AK345" i="9"/>
  <c r="AK339" i="9"/>
  <c r="AK334" i="9"/>
  <c r="AK326" i="9"/>
  <c r="AK324" i="9"/>
  <c r="AK310" i="9"/>
  <c r="AK305" i="9"/>
  <c r="AK295" i="9"/>
  <c r="AK287" i="9"/>
  <c r="AK277" i="9"/>
  <c r="AK275" i="9"/>
  <c r="AK234" i="9"/>
  <c r="AK332" i="9"/>
  <c r="AK319" i="9"/>
  <c r="AK313" i="9"/>
  <c r="AK301" i="9"/>
  <c r="AK299" i="9"/>
  <c r="AK294" i="9"/>
  <c r="AK291" i="9"/>
  <c r="AK286" i="9"/>
  <c r="AK283" i="9"/>
  <c r="AK266" i="9"/>
  <c r="AK262" i="9"/>
  <c r="AK258" i="9"/>
  <c r="AK250" i="9"/>
  <c r="AK246" i="9"/>
  <c r="AK242" i="9"/>
  <c r="AK354" i="9"/>
  <c r="AK352" i="9"/>
  <c r="AK350" i="9"/>
  <c r="AK348" i="9"/>
  <c r="AK346" i="9"/>
  <c r="AK344" i="9"/>
  <c r="AK342" i="9"/>
  <c r="AK340" i="9"/>
  <c r="AK338" i="9"/>
  <c r="AK330" i="9"/>
  <c r="AK327" i="9"/>
  <c r="AK322" i="9"/>
  <c r="AK309" i="9"/>
  <c r="AK307" i="9"/>
  <c r="AK278" i="9"/>
  <c r="AK273" i="9"/>
  <c r="AK232" i="9"/>
  <c r="AK230" i="9"/>
  <c r="AK149" i="9"/>
  <c r="AK148" i="9"/>
  <c r="AK133" i="9"/>
  <c r="AK128" i="9"/>
  <c r="AK119" i="9"/>
  <c r="AK116" i="9"/>
  <c r="AK114" i="9"/>
  <c r="AK100" i="9"/>
  <c r="AK96" i="9"/>
  <c r="AK94" i="9"/>
  <c r="AK92" i="9"/>
  <c r="AK90" i="9"/>
  <c r="AK88" i="9"/>
  <c r="AK225" i="9"/>
  <c r="AK223" i="9"/>
  <c r="AK219" i="9"/>
  <c r="AK215" i="9"/>
  <c r="AK211" i="9"/>
  <c r="AK207" i="9"/>
  <c r="AK203" i="9"/>
  <c r="AK199" i="9"/>
  <c r="AK195" i="9"/>
  <c r="AK191" i="9"/>
  <c r="AK187" i="9"/>
  <c r="AK185" i="9"/>
  <c r="AK183" i="9"/>
  <c r="AK181" i="9"/>
  <c r="AK179" i="9"/>
  <c r="AK177" i="9"/>
  <c r="AK175" i="9"/>
  <c r="AK173" i="9"/>
  <c r="AK171" i="9"/>
  <c r="AK169" i="9"/>
  <c r="AK167" i="9"/>
  <c r="AK165" i="9"/>
  <c r="AK163" i="9"/>
  <c r="AK161" i="9"/>
  <c r="AK159" i="9"/>
  <c r="AK157" i="9"/>
  <c r="AK155" i="9"/>
  <c r="AK154" i="9"/>
  <c r="AK147" i="9"/>
  <c r="AK146" i="9"/>
  <c r="AK141" i="9"/>
  <c r="AK136" i="9"/>
  <c r="AK127" i="9"/>
  <c r="AK124" i="9"/>
  <c r="AK122" i="9"/>
  <c r="AK109" i="9"/>
  <c r="AK89" i="9"/>
  <c r="AK228" i="9"/>
  <c r="AK152" i="9"/>
  <c r="AK144" i="9"/>
  <c r="AK112" i="9"/>
  <c r="AK78" i="9"/>
  <c r="AK70" i="9"/>
  <c r="AK62" i="9"/>
  <c r="AK57" i="9"/>
  <c r="AK54" i="9"/>
  <c r="AK52" i="9"/>
  <c r="AK42" i="9"/>
  <c r="AK41" i="9"/>
  <c r="AK39" i="9"/>
  <c r="AK85" i="9"/>
  <c r="AK84" i="9"/>
  <c r="AK77" i="9"/>
  <c r="AK76" i="9"/>
  <c r="AK69" i="9"/>
  <c r="AK68" i="9"/>
  <c r="AK67" i="9"/>
  <c r="AK60" i="9"/>
  <c r="AK59" i="9"/>
  <c r="AK48" i="9"/>
  <c r="AK38" i="9"/>
  <c r="AK30" i="9"/>
  <c r="AK26" i="9"/>
  <c r="AK22" i="9"/>
  <c r="AK18" i="9"/>
  <c r="AK14" i="9"/>
  <c r="AK10" i="9"/>
  <c r="AK82" i="9"/>
  <c r="AK74" i="9"/>
  <c r="AK66" i="9"/>
  <c r="AK65" i="9"/>
  <c r="AK50" i="9"/>
  <c r="AK49" i="9"/>
  <c r="AK46" i="9"/>
  <c r="AK44" i="9"/>
  <c r="AK31" i="9"/>
  <c r="AK27" i="9"/>
  <c r="AK23" i="9"/>
  <c r="AK19" i="9"/>
  <c r="AK15" i="9"/>
  <c r="AK11" i="9"/>
  <c r="AK6" i="9"/>
  <c r="AK9" i="9"/>
  <c r="AK5" i="9"/>
  <c r="AK7" i="9"/>
  <c r="AK419" i="9"/>
  <c r="AK411" i="9"/>
  <c r="AK403" i="9"/>
  <c r="AK395" i="9"/>
  <c r="AK387" i="9"/>
  <c r="AK384" i="9"/>
  <c r="AK380" i="9"/>
  <c r="AK376" i="9"/>
  <c r="AK367" i="9"/>
  <c r="AK359" i="9"/>
  <c r="AK351" i="9"/>
  <c r="AK343" i="9"/>
  <c r="AK335" i="9"/>
  <c r="AK331" i="9"/>
  <c r="AK425" i="9"/>
  <c r="AK417" i="9"/>
  <c r="AK409" i="9"/>
  <c r="AK401" i="9"/>
  <c r="AK393" i="9"/>
  <c r="AK385" i="9"/>
  <c r="AK381" i="9"/>
  <c r="AK377" i="9"/>
  <c r="AK373" i="9"/>
  <c r="AK365" i="9"/>
  <c r="AK357" i="9"/>
  <c r="AK349" i="9"/>
  <c r="AK341" i="9"/>
  <c r="AK325" i="9"/>
  <c r="AK317" i="9"/>
  <c r="AK315" i="9"/>
  <c r="AK308" i="9"/>
  <c r="AK276" i="9"/>
  <c r="AK270" i="9"/>
  <c r="AK254" i="9"/>
  <c r="AK238" i="9"/>
  <c r="AK323" i="9"/>
  <c r="AK284" i="9"/>
  <c r="AK321" i="9"/>
  <c r="AK314" i="9"/>
  <c r="AK306" i="9"/>
  <c r="AK298" i="9"/>
  <c r="AK290" i="9"/>
  <c r="AK282" i="9"/>
  <c r="AK274" i="9"/>
  <c r="AK272" i="9"/>
  <c r="AK264" i="9"/>
  <c r="AK256" i="9"/>
  <c r="AK248" i="9"/>
  <c r="AK240" i="9"/>
  <c r="AK312" i="9"/>
  <c r="AK304" i="9"/>
  <c r="AK296" i="9"/>
  <c r="AK288" i="9"/>
  <c r="AK280" i="9"/>
  <c r="AK231" i="9"/>
  <c r="AK221" i="9"/>
  <c r="AK217" i="9"/>
  <c r="AK213" i="9"/>
  <c r="AK209" i="9"/>
  <c r="AK205" i="9"/>
  <c r="AK201" i="9"/>
  <c r="AK197" i="9"/>
  <c r="AK193" i="9"/>
  <c r="AK189" i="9"/>
  <c r="AK186" i="9"/>
  <c r="AK178" i="9"/>
  <c r="AK170" i="9"/>
  <c r="AK162" i="9"/>
  <c r="AK229" i="9"/>
  <c r="AK222" i="9"/>
  <c r="AK218" i="9"/>
  <c r="AK214" i="9"/>
  <c r="AK210" i="9"/>
  <c r="AK206" i="9"/>
  <c r="AK202" i="9"/>
  <c r="AK198" i="9"/>
  <c r="AK194" i="9"/>
  <c r="AK190" i="9"/>
  <c r="AK184" i="9"/>
  <c r="AK176" i="9"/>
  <c r="AK168" i="9"/>
  <c r="AK160" i="9"/>
  <c r="AK227" i="9"/>
  <c r="AK182" i="9"/>
  <c r="AK174" i="9"/>
  <c r="AK166" i="9"/>
  <c r="AK158" i="9"/>
  <c r="AK139" i="9"/>
  <c r="AK131" i="9"/>
  <c r="AK123" i="9"/>
  <c r="AK115" i="9"/>
  <c r="AK105" i="9"/>
  <c r="AK145" i="9"/>
  <c r="AK137" i="9"/>
  <c r="AK129" i="9"/>
  <c r="AK121" i="9"/>
  <c r="AK113" i="9"/>
  <c r="AK102" i="9"/>
  <c r="AK98" i="9"/>
  <c r="AK95" i="9"/>
  <c r="AK87" i="9"/>
  <c r="AK83" i="9"/>
  <c r="AK79" i="9"/>
  <c r="AK75" i="9"/>
  <c r="AK71" i="9"/>
  <c r="AK99" i="9"/>
  <c r="AK93" i="9"/>
  <c r="AK91" i="9"/>
  <c r="AK53" i="9"/>
  <c r="AK45" i="9"/>
  <c r="AK37" i="9"/>
  <c r="AK51" i="9"/>
  <c r="AK43" i="9"/>
  <c r="AK35" i="9"/>
  <c r="U60" i="9" l="1"/>
  <c r="V60" i="9"/>
  <c r="W60" i="9"/>
  <c r="U61" i="9"/>
  <c r="V61" i="9"/>
  <c r="W61" i="9"/>
  <c r="U62" i="9"/>
  <c r="V62" i="9"/>
  <c r="W62" i="9"/>
  <c r="U63" i="9"/>
  <c r="V63" i="9"/>
  <c r="W63" i="9"/>
  <c r="U64" i="9"/>
  <c r="V64" i="9"/>
  <c r="W64" i="9"/>
  <c r="U65" i="9"/>
  <c r="X65" i="9" s="1"/>
  <c r="V65" i="9"/>
  <c r="W65" i="9"/>
  <c r="U66" i="9"/>
  <c r="V66" i="9"/>
  <c r="W66" i="9"/>
  <c r="U67" i="9"/>
  <c r="V67" i="9"/>
  <c r="W67" i="9"/>
  <c r="U68" i="9"/>
  <c r="V68" i="9"/>
  <c r="W68" i="9"/>
  <c r="U69" i="9"/>
  <c r="V69" i="9"/>
  <c r="W69" i="9"/>
  <c r="U70" i="9"/>
  <c r="V70" i="9"/>
  <c r="W70" i="9"/>
  <c r="U71" i="9"/>
  <c r="V71" i="9"/>
  <c r="W71" i="9"/>
  <c r="U72" i="9"/>
  <c r="V72" i="9"/>
  <c r="W72" i="9"/>
  <c r="U73" i="9"/>
  <c r="V73" i="9"/>
  <c r="W73" i="9"/>
  <c r="U74" i="9"/>
  <c r="V74" i="9"/>
  <c r="W74" i="9"/>
  <c r="U75" i="9"/>
  <c r="V75" i="9"/>
  <c r="W75" i="9"/>
  <c r="U76" i="9"/>
  <c r="V76" i="9"/>
  <c r="W76" i="9"/>
  <c r="U77" i="9"/>
  <c r="V77" i="9"/>
  <c r="W77" i="9"/>
  <c r="U78" i="9"/>
  <c r="V78" i="9"/>
  <c r="W78" i="9"/>
  <c r="U79" i="9"/>
  <c r="V79" i="9"/>
  <c r="W79" i="9"/>
  <c r="U80" i="9"/>
  <c r="V80" i="9"/>
  <c r="W80" i="9"/>
  <c r="U81" i="9"/>
  <c r="X81" i="9" s="1"/>
  <c r="V81" i="9"/>
  <c r="W81" i="9"/>
  <c r="U82" i="9"/>
  <c r="V82" i="9"/>
  <c r="W82" i="9"/>
  <c r="U83" i="9"/>
  <c r="V83" i="9"/>
  <c r="W83" i="9"/>
  <c r="U84" i="9"/>
  <c r="V84" i="9"/>
  <c r="W84" i="9"/>
  <c r="U85" i="9"/>
  <c r="V85" i="9"/>
  <c r="W85" i="9"/>
  <c r="U86" i="9"/>
  <c r="V86" i="9"/>
  <c r="W86" i="9"/>
  <c r="U87" i="9"/>
  <c r="V87" i="9"/>
  <c r="W87" i="9"/>
  <c r="U88" i="9"/>
  <c r="V88" i="9"/>
  <c r="W88" i="9"/>
  <c r="U89" i="9"/>
  <c r="V89" i="9"/>
  <c r="W89" i="9"/>
  <c r="U90" i="9"/>
  <c r="V90" i="9"/>
  <c r="W90" i="9"/>
  <c r="U91" i="9"/>
  <c r="V91" i="9"/>
  <c r="W91" i="9"/>
  <c r="U92" i="9"/>
  <c r="X92" i="9" s="1"/>
  <c r="V92" i="9"/>
  <c r="W92" i="9"/>
  <c r="U93" i="9"/>
  <c r="V93" i="9"/>
  <c r="W93" i="9"/>
  <c r="U94" i="9"/>
  <c r="V94" i="9"/>
  <c r="W94" i="9"/>
  <c r="U95" i="9"/>
  <c r="V95" i="9"/>
  <c r="W95" i="9"/>
  <c r="U96" i="9"/>
  <c r="V96" i="9"/>
  <c r="W96" i="9"/>
  <c r="U97" i="9"/>
  <c r="X97" i="9" s="1"/>
  <c r="V97" i="9"/>
  <c r="W97" i="9"/>
  <c r="U98" i="9"/>
  <c r="V98" i="9"/>
  <c r="W98" i="9"/>
  <c r="U99" i="9"/>
  <c r="V99" i="9"/>
  <c r="W99" i="9"/>
  <c r="U100" i="9"/>
  <c r="V100" i="9"/>
  <c r="W100" i="9"/>
  <c r="U101" i="9"/>
  <c r="V101" i="9"/>
  <c r="W101" i="9"/>
  <c r="U102" i="9"/>
  <c r="V102" i="9"/>
  <c r="W102" i="9"/>
  <c r="U103" i="9"/>
  <c r="V103" i="9"/>
  <c r="W103" i="9"/>
  <c r="U104" i="9"/>
  <c r="V104" i="9"/>
  <c r="W104" i="9"/>
  <c r="U105" i="9"/>
  <c r="V105" i="9"/>
  <c r="W105" i="9"/>
  <c r="U106" i="9"/>
  <c r="V106" i="9"/>
  <c r="W106" i="9"/>
  <c r="U107" i="9"/>
  <c r="V107" i="9"/>
  <c r="W107" i="9"/>
  <c r="U108" i="9"/>
  <c r="X108" i="9" s="1"/>
  <c r="V108" i="9"/>
  <c r="W108" i="9"/>
  <c r="U109" i="9"/>
  <c r="V109" i="9"/>
  <c r="W109" i="9"/>
  <c r="U110" i="9"/>
  <c r="V110" i="9"/>
  <c r="W110" i="9"/>
  <c r="U111" i="9"/>
  <c r="V111" i="9"/>
  <c r="W111" i="9"/>
  <c r="U112" i="9"/>
  <c r="V112" i="9"/>
  <c r="W112" i="9"/>
  <c r="U113" i="9"/>
  <c r="X113" i="9" s="1"/>
  <c r="V113" i="9"/>
  <c r="W113" i="9"/>
  <c r="U114" i="9"/>
  <c r="V114" i="9"/>
  <c r="W114" i="9"/>
  <c r="U115" i="9"/>
  <c r="V115" i="9"/>
  <c r="W115" i="9"/>
  <c r="U116" i="9"/>
  <c r="V116" i="9"/>
  <c r="X116" i="9" s="1"/>
  <c r="W116" i="9"/>
  <c r="U117" i="9"/>
  <c r="V117" i="9"/>
  <c r="W117" i="9"/>
  <c r="U118" i="9"/>
  <c r="X118" i="9" s="1"/>
  <c r="V118" i="9"/>
  <c r="W118" i="9"/>
  <c r="U119" i="9"/>
  <c r="V119" i="9"/>
  <c r="W119" i="9"/>
  <c r="U120" i="9"/>
  <c r="V120" i="9"/>
  <c r="X120" i="9" s="1"/>
  <c r="W120" i="9"/>
  <c r="U121" i="9"/>
  <c r="V121" i="9"/>
  <c r="X121" i="9" s="1"/>
  <c r="W121" i="9"/>
  <c r="U122" i="9"/>
  <c r="V122" i="9"/>
  <c r="W122" i="9"/>
  <c r="U123" i="9"/>
  <c r="V123" i="9"/>
  <c r="W123" i="9"/>
  <c r="U124" i="9"/>
  <c r="V124" i="9"/>
  <c r="W124" i="9"/>
  <c r="X124" i="9"/>
  <c r="U125" i="9"/>
  <c r="V125" i="9"/>
  <c r="W125" i="9"/>
  <c r="U126" i="9"/>
  <c r="V126" i="9"/>
  <c r="W126" i="9"/>
  <c r="U127" i="9"/>
  <c r="V127" i="9"/>
  <c r="W127" i="9"/>
  <c r="U128" i="9"/>
  <c r="V128" i="9"/>
  <c r="X128" i="9" s="1"/>
  <c r="W128" i="9"/>
  <c r="U129" i="9"/>
  <c r="V129" i="9"/>
  <c r="W129" i="9"/>
  <c r="U130" i="9"/>
  <c r="V130" i="9"/>
  <c r="W130" i="9"/>
  <c r="X130" i="9" s="1"/>
  <c r="U131" i="9"/>
  <c r="V131" i="9"/>
  <c r="W131" i="9"/>
  <c r="U132" i="9"/>
  <c r="V132" i="9"/>
  <c r="W132" i="9"/>
  <c r="X132" i="9" s="1"/>
  <c r="U133" i="9"/>
  <c r="V133" i="9"/>
  <c r="W133" i="9"/>
  <c r="U134" i="9"/>
  <c r="V134" i="9"/>
  <c r="W134" i="9"/>
  <c r="U135" i="9"/>
  <c r="V135" i="9"/>
  <c r="W135" i="9"/>
  <c r="U136" i="9"/>
  <c r="V136" i="9"/>
  <c r="W136" i="9"/>
  <c r="U137" i="9"/>
  <c r="V137" i="9"/>
  <c r="W137" i="9"/>
  <c r="U138" i="9"/>
  <c r="V138" i="9"/>
  <c r="W138" i="9"/>
  <c r="U139" i="9"/>
  <c r="V139" i="9"/>
  <c r="W139" i="9"/>
  <c r="U140" i="9"/>
  <c r="V140" i="9"/>
  <c r="W140" i="9"/>
  <c r="U141" i="9"/>
  <c r="X141" i="9" s="1"/>
  <c r="V141" i="9"/>
  <c r="W141" i="9"/>
  <c r="U142" i="9"/>
  <c r="X142" i="9" s="1"/>
  <c r="V142" i="9"/>
  <c r="W142" i="9"/>
  <c r="U143" i="9"/>
  <c r="V143" i="9"/>
  <c r="W143" i="9"/>
  <c r="U144" i="9"/>
  <c r="V144" i="9"/>
  <c r="W144" i="9"/>
  <c r="U145" i="9"/>
  <c r="V145" i="9"/>
  <c r="W145" i="9"/>
  <c r="U146" i="9"/>
  <c r="V146" i="9"/>
  <c r="W146" i="9"/>
  <c r="U147" i="9"/>
  <c r="V147" i="9"/>
  <c r="W147" i="9"/>
  <c r="U148" i="9"/>
  <c r="V148" i="9"/>
  <c r="W148" i="9"/>
  <c r="U149" i="9"/>
  <c r="V149" i="9"/>
  <c r="W149" i="9"/>
  <c r="U150" i="9"/>
  <c r="V150" i="9"/>
  <c r="W150" i="9"/>
  <c r="U151" i="9"/>
  <c r="V151" i="9"/>
  <c r="W151" i="9"/>
  <c r="U152" i="9"/>
  <c r="V152" i="9"/>
  <c r="W152" i="9"/>
  <c r="U153" i="9"/>
  <c r="V153" i="9"/>
  <c r="W153" i="9"/>
  <c r="U154" i="9"/>
  <c r="V154" i="9"/>
  <c r="W154" i="9"/>
  <c r="U155" i="9"/>
  <c r="V155" i="9"/>
  <c r="W155" i="9"/>
  <c r="U156" i="9"/>
  <c r="V156" i="9"/>
  <c r="W156" i="9"/>
  <c r="U157" i="9"/>
  <c r="V157" i="9"/>
  <c r="W157" i="9"/>
  <c r="U158" i="9"/>
  <c r="X158" i="9" s="1"/>
  <c r="V158" i="9"/>
  <c r="W158" i="9"/>
  <c r="U159" i="9"/>
  <c r="V159" i="9"/>
  <c r="W159" i="9"/>
  <c r="U160" i="9"/>
  <c r="V160" i="9"/>
  <c r="W160" i="9"/>
  <c r="U161" i="9"/>
  <c r="V161" i="9"/>
  <c r="W161" i="9"/>
  <c r="U162" i="9"/>
  <c r="V162" i="9"/>
  <c r="W162" i="9"/>
  <c r="U163" i="9"/>
  <c r="V163" i="9"/>
  <c r="W163" i="9"/>
  <c r="U164" i="9"/>
  <c r="V164" i="9"/>
  <c r="W164" i="9"/>
  <c r="U165" i="9"/>
  <c r="V165" i="9"/>
  <c r="W165" i="9"/>
  <c r="U166" i="9"/>
  <c r="V166" i="9"/>
  <c r="W166" i="9"/>
  <c r="U167" i="9"/>
  <c r="V167" i="9"/>
  <c r="W167" i="9"/>
  <c r="U168" i="9"/>
  <c r="V168" i="9"/>
  <c r="W168" i="9"/>
  <c r="U169" i="9"/>
  <c r="V169" i="9"/>
  <c r="W169" i="9"/>
  <c r="U170" i="9"/>
  <c r="V170" i="9"/>
  <c r="W170" i="9"/>
  <c r="U171" i="9"/>
  <c r="V171" i="9"/>
  <c r="W171" i="9"/>
  <c r="U172" i="9"/>
  <c r="V172" i="9"/>
  <c r="W172" i="9"/>
  <c r="U173" i="9"/>
  <c r="V173" i="9"/>
  <c r="W173" i="9"/>
  <c r="U174" i="9"/>
  <c r="X174" i="9" s="1"/>
  <c r="V174" i="9"/>
  <c r="W174" i="9"/>
  <c r="U175" i="9"/>
  <c r="V175" i="9"/>
  <c r="W175" i="9"/>
  <c r="U176" i="9"/>
  <c r="V176" i="9"/>
  <c r="W176" i="9"/>
  <c r="U177" i="9"/>
  <c r="V177" i="9"/>
  <c r="W177" i="9"/>
  <c r="U178" i="9"/>
  <c r="V178" i="9"/>
  <c r="W178" i="9"/>
  <c r="U179" i="9"/>
  <c r="V179" i="9"/>
  <c r="W179" i="9"/>
  <c r="U180" i="9"/>
  <c r="V180" i="9"/>
  <c r="W180" i="9"/>
  <c r="X180" i="9" s="1"/>
  <c r="U181" i="9"/>
  <c r="V181" i="9"/>
  <c r="W181" i="9"/>
  <c r="U182" i="9"/>
  <c r="V182" i="9"/>
  <c r="W182" i="9"/>
  <c r="U183" i="9"/>
  <c r="V183" i="9"/>
  <c r="W183" i="9"/>
  <c r="U184" i="9"/>
  <c r="V184" i="9"/>
  <c r="W184" i="9"/>
  <c r="U185" i="9"/>
  <c r="X185" i="9" s="1"/>
  <c r="V185" i="9"/>
  <c r="W185" i="9"/>
  <c r="U186" i="9"/>
  <c r="V186" i="9"/>
  <c r="W186" i="9"/>
  <c r="U187" i="9"/>
  <c r="V187" i="9"/>
  <c r="W187" i="9"/>
  <c r="U188" i="9"/>
  <c r="V188" i="9"/>
  <c r="W188" i="9"/>
  <c r="U189" i="9"/>
  <c r="V189" i="9"/>
  <c r="W189" i="9"/>
  <c r="U190" i="9"/>
  <c r="V190" i="9"/>
  <c r="W190" i="9"/>
  <c r="U191" i="9"/>
  <c r="V191" i="9"/>
  <c r="W191" i="9"/>
  <c r="U192" i="9"/>
  <c r="V192" i="9"/>
  <c r="W192" i="9"/>
  <c r="U193" i="9"/>
  <c r="V193" i="9"/>
  <c r="W193" i="9"/>
  <c r="U194" i="9"/>
  <c r="V194" i="9"/>
  <c r="W194" i="9"/>
  <c r="U195" i="9"/>
  <c r="V195" i="9"/>
  <c r="W195" i="9"/>
  <c r="U196" i="9"/>
  <c r="V196" i="9"/>
  <c r="W196" i="9"/>
  <c r="U197" i="9"/>
  <c r="V197" i="9"/>
  <c r="W197" i="9"/>
  <c r="U198" i="9"/>
  <c r="V198" i="9"/>
  <c r="W198" i="9"/>
  <c r="U199" i="9"/>
  <c r="V199" i="9"/>
  <c r="W199" i="9"/>
  <c r="U200" i="9"/>
  <c r="V200" i="9"/>
  <c r="W200" i="9"/>
  <c r="U201" i="9"/>
  <c r="V201" i="9"/>
  <c r="W201" i="9"/>
  <c r="U202" i="9"/>
  <c r="V202" i="9"/>
  <c r="W202" i="9"/>
  <c r="U203" i="9"/>
  <c r="X203" i="9" s="1"/>
  <c r="V203" i="9"/>
  <c r="W203" i="9"/>
  <c r="U204" i="9"/>
  <c r="V204" i="9"/>
  <c r="W204" i="9"/>
  <c r="U205" i="9"/>
  <c r="V205" i="9"/>
  <c r="W205" i="9"/>
  <c r="U206" i="9"/>
  <c r="V206" i="9"/>
  <c r="W206" i="9"/>
  <c r="U207" i="9"/>
  <c r="V207" i="9"/>
  <c r="W207" i="9"/>
  <c r="U208" i="9"/>
  <c r="V208" i="9"/>
  <c r="W208" i="9"/>
  <c r="U209" i="9"/>
  <c r="V209" i="9"/>
  <c r="W209" i="9"/>
  <c r="U210" i="9"/>
  <c r="V210" i="9"/>
  <c r="W210" i="9"/>
  <c r="U211" i="9"/>
  <c r="V211" i="9"/>
  <c r="W211" i="9"/>
  <c r="U212" i="9"/>
  <c r="V212" i="9"/>
  <c r="W212" i="9"/>
  <c r="U213" i="9"/>
  <c r="V213" i="9"/>
  <c r="W213" i="9"/>
  <c r="U214" i="9"/>
  <c r="V214" i="9"/>
  <c r="W214" i="9"/>
  <c r="U215" i="9"/>
  <c r="V215" i="9"/>
  <c r="W215" i="9"/>
  <c r="U216" i="9"/>
  <c r="V216" i="9"/>
  <c r="W216" i="9"/>
  <c r="U217" i="9"/>
  <c r="V217" i="9"/>
  <c r="W217" i="9"/>
  <c r="U218" i="9"/>
  <c r="V218" i="9"/>
  <c r="W218" i="9"/>
  <c r="U219" i="9"/>
  <c r="X219" i="9" s="1"/>
  <c r="V219" i="9"/>
  <c r="W219" i="9"/>
  <c r="U220" i="9"/>
  <c r="V220" i="9"/>
  <c r="W220" i="9"/>
  <c r="U221" i="9"/>
  <c r="V221" i="9"/>
  <c r="W221" i="9"/>
  <c r="U222" i="9"/>
  <c r="V222" i="9"/>
  <c r="W222" i="9"/>
  <c r="U223" i="9"/>
  <c r="V223" i="9"/>
  <c r="W223" i="9"/>
  <c r="U224" i="9"/>
  <c r="V224" i="9"/>
  <c r="W224" i="9"/>
  <c r="U225" i="9"/>
  <c r="V225" i="9"/>
  <c r="W225" i="9"/>
  <c r="U226" i="9"/>
  <c r="V226" i="9"/>
  <c r="W226" i="9"/>
  <c r="U227" i="9"/>
  <c r="V227" i="9"/>
  <c r="W227" i="9"/>
  <c r="U228" i="9"/>
  <c r="V228" i="9"/>
  <c r="W228" i="9"/>
  <c r="U229" i="9"/>
  <c r="V229" i="9"/>
  <c r="W229" i="9"/>
  <c r="U230" i="9"/>
  <c r="V230" i="9"/>
  <c r="W230" i="9"/>
  <c r="U231" i="9"/>
  <c r="V231" i="9"/>
  <c r="W231" i="9"/>
  <c r="U232" i="9"/>
  <c r="V232" i="9"/>
  <c r="W232" i="9"/>
  <c r="U233" i="9"/>
  <c r="V233" i="9"/>
  <c r="W233" i="9"/>
  <c r="U234" i="9"/>
  <c r="V234" i="9"/>
  <c r="W234" i="9"/>
  <c r="U235" i="9"/>
  <c r="X235" i="9" s="1"/>
  <c r="V235" i="9"/>
  <c r="W235" i="9"/>
  <c r="U236" i="9"/>
  <c r="V236" i="9"/>
  <c r="W236" i="9"/>
  <c r="U237" i="9"/>
  <c r="V237" i="9"/>
  <c r="W237" i="9"/>
  <c r="U238" i="9"/>
  <c r="V238" i="9"/>
  <c r="W238" i="9"/>
  <c r="U239" i="9"/>
  <c r="V239" i="9"/>
  <c r="W239" i="9"/>
  <c r="U240" i="9"/>
  <c r="V240" i="9"/>
  <c r="W240" i="9"/>
  <c r="U241" i="9"/>
  <c r="V241" i="9"/>
  <c r="W241" i="9"/>
  <c r="U242" i="9"/>
  <c r="V242" i="9"/>
  <c r="W242" i="9"/>
  <c r="U243" i="9"/>
  <c r="V243" i="9"/>
  <c r="W243" i="9"/>
  <c r="U244" i="9"/>
  <c r="V244" i="9"/>
  <c r="W244" i="9"/>
  <c r="U245" i="9"/>
  <c r="V245" i="9"/>
  <c r="W245" i="9"/>
  <c r="U246" i="9"/>
  <c r="V246" i="9"/>
  <c r="W246" i="9"/>
  <c r="U247" i="9"/>
  <c r="V247" i="9"/>
  <c r="W247" i="9"/>
  <c r="U248" i="9"/>
  <c r="V248" i="9"/>
  <c r="W248" i="9"/>
  <c r="U249" i="9"/>
  <c r="V249" i="9"/>
  <c r="W249" i="9"/>
  <c r="U250" i="9"/>
  <c r="V250" i="9"/>
  <c r="W250" i="9"/>
  <c r="U251" i="9"/>
  <c r="V251" i="9"/>
  <c r="W251" i="9"/>
  <c r="U252" i="9"/>
  <c r="V252" i="9"/>
  <c r="W252" i="9"/>
  <c r="U253" i="9"/>
  <c r="V253" i="9"/>
  <c r="W253" i="9"/>
  <c r="U254" i="9"/>
  <c r="V254" i="9"/>
  <c r="W254" i="9"/>
  <c r="U255" i="9"/>
  <c r="V255" i="9"/>
  <c r="W255" i="9"/>
  <c r="U256" i="9"/>
  <c r="V256" i="9"/>
  <c r="W256" i="9"/>
  <c r="U257" i="9"/>
  <c r="V257" i="9"/>
  <c r="W257" i="9"/>
  <c r="U258" i="9"/>
  <c r="V258" i="9"/>
  <c r="W258" i="9"/>
  <c r="U259" i="9"/>
  <c r="V259" i="9"/>
  <c r="W259" i="9"/>
  <c r="U260" i="9"/>
  <c r="V260" i="9"/>
  <c r="W260" i="9"/>
  <c r="U261" i="9"/>
  <c r="V261" i="9"/>
  <c r="W261" i="9"/>
  <c r="U262" i="9"/>
  <c r="V262" i="9"/>
  <c r="W262" i="9"/>
  <c r="U263" i="9"/>
  <c r="V263" i="9"/>
  <c r="W263" i="9"/>
  <c r="U264" i="9"/>
  <c r="V264" i="9"/>
  <c r="W264" i="9"/>
  <c r="U265" i="9"/>
  <c r="V265" i="9"/>
  <c r="W265" i="9"/>
  <c r="U266" i="9"/>
  <c r="V266" i="9"/>
  <c r="W266" i="9"/>
  <c r="U267" i="9"/>
  <c r="V267" i="9"/>
  <c r="W267" i="9"/>
  <c r="U268" i="9"/>
  <c r="V268" i="9"/>
  <c r="W268" i="9"/>
  <c r="U269" i="9"/>
  <c r="V269" i="9"/>
  <c r="W269" i="9"/>
  <c r="U270" i="9"/>
  <c r="V270" i="9"/>
  <c r="W270" i="9"/>
  <c r="U271" i="9"/>
  <c r="V271" i="9"/>
  <c r="W271" i="9"/>
  <c r="U272" i="9"/>
  <c r="V272" i="9"/>
  <c r="W272" i="9"/>
  <c r="U273" i="9"/>
  <c r="V273" i="9"/>
  <c r="W273" i="9"/>
  <c r="U274" i="9"/>
  <c r="V274" i="9"/>
  <c r="W274" i="9"/>
  <c r="U275" i="9"/>
  <c r="V275" i="9"/>
  <c r="W275" i="9"/>
  <c r="U276" i="9"/>
  <c r="V276" i="9"/>
  <c r="W276" i="9"/>
  <c r="U277" i="9"/>
  <c r="V277" i="9"/>
  <c r="W277" i="9"/>
  <c r="U278" i="9"/>
  <c r="V278" i="9"/>
  <c r="W278" i="9"/>
  <c r="U279" i="9"/>
  <c r="V279" i="9"/>
  <c r="W279" i="9"/>
  <c r="U280" i="9"/>
  <c r="V280" i="9"/>
  <c r="W280" i="9"/>
  <c r="U281" i="9"/>
  <c r="V281" i="9"/>
  <c r="W281" i="9"/>
  <c r="U282" i="9"/>
  <c r="V282" i="9"/>
  <c r="W282" i="9"/>
  <c r="U283" i="9"/>
  <c r="X283" i="9" s="1"/>
  <c r="V283" i="9"/>
  <c r="W283" i="9"/>
  <c r="U284" i="9"/>
  <c r="V284" i="9"/>
  <c r="W284" i="9"/>
  <c r="U285" i="9"/>
  <c r="V285" i="9"/>
  <c r="W285" i="9"/>
  <c r="U286" i="9"/>
  <c r="V286" i="9"/>
  <c r="W286" i="9"/>
  <c r="U287" i="9"/>
  <c r="V287" i="9"/>
  <c r="W287" i="9"/>
  <c r="U288" i="9"/>
  <c r="V288" i="9"/>
  <c r="W288" i="9"/>
  <c r="U289" i="9"/>
  <c r="V289" i="9"/>
  <c r="W289" i="9"/>
  <c r="U290" i="9"/>
  <c r="V290" i="9"/>
  <c r="W290" i="9"/>
  <c r="U291" i="9"/>
  <c r="V291" i="9"/>
  <c r="W291" i="9"/>
  <c r="U292" i="9"/>
  <c r="V292" i="9"/>
  <c r="W292" i="9"/>
  <c r="U293" i="9"/>
  <c r="V293" i="9"/>
  <c r="W293" i="9"/>
  <c r="U294" i="9"/>
  <c r="V294" i="9"/>
  <c r="X294" i="9" s="1"/>
  <c r="W294" i="9"/>
  <c r="U295" i="9"/>
  <c r="V295" i="9"/>
  <c r="W295" i="9"/>
  <c r="U296" i="9"/>
  <c r="V296" i="9"/>
  <c r="W296" i="9"/>
  <c r="U297" i="9"/>
  <c r="V297" i="9"/>
  <c r="W297" i="9"/>
  <c r="U298" i="9"/>
  <c r="V298" i="9"/>
  <c r="W298" i="9"/>
  <c r="U299" i="9"/>
  <c r="V299" i="9"/>
  <c r="W299" i="9"/>
  <c r="U300" i="9"/>
  <c r="V300" i="9"/>
  <c r="W300" i="9"/>
  <c r="U301" i="9"/>
  <c r="V301" i="9"/>
  <c r="W301" i="9"/>
  <c r="U302" i="9"/>
  <c r="X302" i="9" s="1"/>
  <c r="V302" i="9"/>
  <c r="W302" i="9"/>
  <c r="U303" i="9"/>
  <c r="V303" i="9"/>
  <c r="W303" i="9"/>
  <c r="U304" i="9"/>
  <c r="V304" i="9"/>
  <c r="W304" i="9"/>
  <c r="U305" i="9"/>
  <c r="V305" i="9"/>
  <c r="W305" i="9"/>
  <c r="U306" i="9"/>
  <c r="V306" i="9"/>
  <c r="W306" i="9"/>
  <c r="U307" i="9"/>
  <c r="V307" i="9"/>
  <c r="W307" i="9"/>
  <c r="U308" i="9"/>
  <c r="V308" i="9"/>
  <c r="W308" i="9"/>
  <c r="U309" i="9"/>
  <c r="V309" i="9"/>
  <c r="W309" i="9"/>
  <c r="U310" i="9"/>
  <c r="V310" i="9"/>
  <c r="W310" i="9"/>
  <c r="X310" i="9"/>
  <c r="U311" i="9"/>
  <c r="V311" i="9"/>
  <c r="W311" i="9"/>
  <c r="U312" i="9"/>
  <c r="V312" i="9"/>
  <c r="W312" i="9"/>
  <c r="U313" i="9"/>
  <c r="V313" i="9"/>
  <c r="W313" i="9"/>
  <c r="U314" i="9"/>
  <c r="V314" i="9"/>
  <c r="W314" i="9"/>
  <c r="U315" i="9"/>
  <c r="V315" i="9"/>
  <c r="W315" i="9"/>
  <c r="U316" i="9"/>
  <c r="V316" i="9"/>
  <c r="W316" i="9"/>
  <c r="U317" i="9"/>
  <c r="V317" i="9"/>
  <c r="W317" i="9"/>
  <c r="U318" i="9"/>
  <c r="V318" i="9"/>
  <c r="W318" i="9"/>
  <c r="U319" i="9"/>
  <c r="V319" i="9"/>
  <c r="W319" i="9"/>
  <c r="U320" i="9"/>
  <c r="V320" i="9"/>
  <c r="W320" i="9"/>
  <c r="U321" i="9"/>
  <c r="V321" i="9"/>
  <c r="W321" i="9"/>
  <c r="U322" i="9"/>
  <c r="X322" i="9" s="1"/>
  <c r="V322" i="9"/>
  <c r="W322" i="9"/>
  <c r="U323" i="9"/>
  <c r="V323" i="9"/>
  <c r="W323" i="9"/>
  <c r="U324" i="9"/>
  <c r="V324" i="9"/>
  <c r="W324" i="9"/>
  <c r="U325" i="9"/>
  <c r="X325" i="9" s="1"/>
  <c r="V325" i="9"/>
  <c r="W325" i="9"/>
  <c r="U326" i="9"/>
  <c r="V326" i="9"/>
  <c r="X326" i="9" s="1"/>
  <c r="W326" i="9"/>
  <c r="U327" i="9"/>
  <c r="V327" i="9"/>
  <c r="W327" i="9"/>
  <c r="U328" i="9"/>
  <c r="V328" i="9"/>
  <c r="W328" i="9"/>
  <c r="U329" i="9"/>
  <c r="V329" i="9"/>
  <c r="W329" i="9"/>
  <c r="U330" i="9"/>
  <c r="X330" i="9" s="1"/>
  <c r="V330" i="9"/>
  <c r="W330" i="9"/>
  <c r="U331" i="9"/>
  <c r="V331" i="9"/>
  <c r="W331" i="9"/>
  <c r="U332" i="9"/>
  <c r="V332" i="9"/>
  <c r="W332" i="9"/>
  <c r="U333" i="9"/>
  <c r="V333" i="9"/>
  <c r="W333" i="9"/>
  <c r="U334" i="9"/>
  <c r="V334" i="9"/>
  <c r="W334" i="9"/>
  <c r="U335" i="9"/>
  <c r="V335" i="9"/>
  <c r="W335" i="9"/>
  <c r="U336" i="9"/>
  <c r="V336" i="9"/>
  <c r="W336" i="9"/>
  <c r="X336" i="9" s="1"/>
  <c r="U337" i="9"/>
  <c r="V337" i="9"/>
  <c r="W337" i="9"/>
  <c r="U338" i="9"/>
  <c r="X338" i="9" s="1"/>
  <c r="V338" i="9"/>
  <c r="W338" i="9"/>
  <c r="U339" i="9"/>
  <c r="V339" i="9"/>
  <c r="W339" i="9"/>
  <c r="U340" i="9"/>
  <c r="X340" i="9" s="1"/>
  <c r="V340" i="9"/>
  <c r="W340" i="9"/>
  <c r="U341" i="9"/>
  <c r="V341" i="9"/>
  <c r="W341" i="9"/>
  <c r="U342" i="9"/>
  <c r="V342" i="9"/>
  <c r="X342" i="9" s="1"/>
  <c r="W342" i="9"/>
  <c r="U343" i="9"/>
  <c r="V343" i="9"/>
  <c r="W343" i="9"/>
  <c r="U344" i="9"/>
  <c r="V344" i="9"/>
  <c r="W344" i="9"/>
  <c r="X344" i="9" s="1"/>
  <c r="U345" i="9"/>
  <c r="V345" i="9"/>
  <c r="W345" i="9"/>
  <c r="U346" i="9"/>
  <c r="V346" i="9"/>
  <c r="W346" i="9"/>
  <c r="X346" i="9"/>
  <c r="U347" i="9"/>
  <c r="V347" i="9"/>
  <c r="W347" i="9"/>
  <c r="U348" i="9"/>
  <c r="V348" i="9"/>
  <c r="W348" i="9"/>
  <c r="U349" i="9"/>
  <c r="V349" i="9"/>
  <c r="W349" i="9"/>
  <c r="U350" i="9"/>
  <c r="V350" i="9"/>
  <c r="X350" i="9" s="1"/>
  <c r="W350" i="9"/>
  <c r="U351" i="9"/>
  <c r="V351" i="9"/>
  <c r="W351" i="9"/>
  <c r="U352" i="9"/>
  <c r="V352" i="9"/>
  <c r="W352" i="9"/>
  <c r="X352" i="9" s="1"/>
  <c r="U353" i="9"/>
  <c r="V353" i="9"/>
  <c r="W353" i="9"/>
  <c r="U354" i="9"/>
  <c r="V354" i="9"/>
  <c r="W354" i="9"/>
  <c r="U355" i="9"/>
  <c r="V355" i="9"/>
  <c r="W355" i="9"/>
  <c r="U356" i="9"/>
  <c r="V356" i="9"/>
  <c r="W356" i="9"/>
  <c r="U357" i="9"/>
  <c r="V357" i="9"/>
  <c r="W357" i="9"/>
  <c r="U358" i="9"/>
  <c r="X358" i="9" s="1"/>
  <c r="V358" i="9"/>
  <c r="W358" i="9"/>
  <c r="U359" i="9"/>
  <c r="V359" i="9"/>
  <c r="W359" i="9"/>
  <c r="U360" i="9"/>
  <c r="V360" i="9"/>
  <c r="W360" i="9"/>
  <c r="U361" i="9"/>
  <c r="V361" i="9"/>
  <c r="W361" i="9"/>
  <c r="U362" i="9"/>
  <c r="V362" i="9"/>
  <c r="W362" i="9"/>
  <c r="U363" i="9"/>
  <c r="V363" i="9"/>
  <c r="W363" i="9"/>
  <c r="U364" i="9"/>
  <c r="V364" i="9"/>
  <c r="W364" i="9"/>
  <c r="U365" i="9"/>
  <c r="V365" i="9"/>
  <c r="W365" i="9"/>
  <c r="U366" i="9"/>
  <c r="V366" i="9"/>
  <c r="W366" i="9"/>
  <c r="U367" i="9"/>
  <c r="V367" i="9"/>
  <c r="W367" i="9"/>
  <c r="U368" i="9"/>
  <c r="V368" i="9"/>
  <c r="W368" i="9"/>
  <c r="U369" i="9"/>
  <c r="V369" i="9"/>
  <c r="W369" i="9"/>
  <c r="U370" i="9"/>
  <c r="V370" i="9"/>
  <c r="W370" i="9"/>
  <c r="U371" i="9"/>
  <c r="V371" i="9"/>
  <c r="W371" i="9"/>
  <c r="U372" i="9"/>
  <c r="V372" i="9"/>
  <c r="W372" i="9"/>
  <c r="U373" i="9"/>
  <c r="V373" i="9"/>
  <c r="W373" i="9"/>
  <c r="U374" i="9"/>
  <c r="V374" i="9"/>
  <c r="W374" i="9"/>
  <c r="X374" i="9"/>
  <c r="U375" i="9"/>
  <c r="V375" i="9"/>
  <c r="W375" i="9"/>
  <c r="U376" i="9"/>
  <c r="V376" i="9"/>
  <c r="W376" i="9"/>
  <c r="U377" i="9"/>
  <c r="V377" i="9"/>
  <c r="W377" i="9"/>
  <c r="U378" i="9"/>
  <c r="V378" i="9"/>
  <c r="W378" i="9"/>
  <c r="X378" i="9" s="1"/>
  <c r="U379" i="9"/>
  <c r="V379" i="9"/>
  <c r="W379" i="9"/>
  <c r="U380" i="9"/>
  <c r="V380" i="9"/>
  <c r="W380" i="9"/>
  <c r="U381" i="9"/>
  <c r="V381" i="9"/>
  <c r="W381" i="9"/>
  <c r="U382" i="9"/>
  <c r="V382" i="9"/>
  <c r="W382" i="9"/>
  <c r="U383" i="9"/>
  <c r="V383" i="9"/>
  <c r="W383" i="9"/>
  <c r="U384" i="9"/>
  <c r="V384" i="9"/>
  <c r="W384" i="9"/>
  <c r="U385" i="9"/>
  <c r="V385" i="9"/>
  <c r="W385" i="9"/>
  <c r="U386" i="9"/>
  <c r="V386" i="9"/>
  <c r="W386" i="9"/>
  <c r="U387" i="9"/>
  <c r="V387" i="9"/>
  <c r="W387" i="9"/>
  <c r="U388" i="9"/>
  <c r="V388" i="9"/>
  <c r="W388" i="9"/>
  <c r="U389" i="9"/>
  <c r="V389" i="9"/>
  <c r="W389" i="9"/>
  <c r="U390" i="9"/>
  <c r="X390" i="9" s="1"/>
  <c r="V390" i="9"/>
  <c r="W390" i="9"/>
  <c r="U391" i="9"/>
  <c r="V391" i="9"/>
  <c r="W391" i="9"/>
  <c r="U392" i="9"/>
  <c r="X392" i="9" s="1"/>
  <c r="V392" i="9"/>
  <c r="W392" i="9"/>
  <c r="U393" i="9"/>
  <c r="V393" i="9"/>
  <c r="W393" i="9"/>
  <c r="U394" i="9"/>
  <c r="V394" i="9"/>
  <c r="W394" i="9"/>
  <c r="U395" i="9"/>
  <c r="V395" i="9"/>
  <c r="W395" i="9"/>
  <c r="U396" i="9"/>
  <c r="V396" i="9"/>
  <c r="W396" i="9"/>
  <c r="U397" i="9"/>
  <c r="V397" i="9"/>
  <c r="W397" i="9"/>
  <c r="U398" i="9"/>
  <c r="V398" i="9"/>
  <c r="W398" i="9"/>
  <c r="U399" i="9"/>
  <c r="V399" i="9"/>
  <c r="W399" i="9"/>
  <c r="U400" i="9"/>
  <c r="V400" i="9"/>
  <c r="W400" i="9"/>
  <c r="U401" i="9"/>
  <c r="V401" i="9"/>
  <c r="W401" i="9"/>
  <c r="U402" i="9"/>
  <c r="V402" i="9"/>
  <c r="W402" i="9"/>
  <c r="U403" i="9"/>
  <c r="V403" i="9"/>
  <c r="W403" i="9"/>
  <c r="U404" i="9"/>
  <c r="V404" i="9"/>
  <c r="W404" i="9"/>
  <c r="U405" i="9"/>
  <c r="V405" i="9"/>
  <c r="W405" i="9"/>
  <c r="U406" i="9"/>
  <c r="V406" i="9"/>
  <c r="W406" i="9"/>
  <c r="U407" i="9"/>
  <c r="V407" i="9"/>
  <c r="W407" i="9"/>
  <c r="U408" i="9"/>
  <c r="V408" i="9"/>
  <c r="W408" i="9"/>
  <c r="U409" i="9"/>
  <c r="V409" i="9"/>
  <c r="W409" i="9"/>
  <c r="U410" i="9"/>
  <c r="V410" i="9"/>
  <c r="W410" i="9"/>
  <c r="U411" i="9"/>
  <c r="X411" i="9" s="1"/>
  <c r="V411" i="9"/>
  <c r="W411" i="9"/>
  <c r="U412" i="9"/>
  <c r="V412" i="9"/>
  <c r="W412" i="9"/>
  <c r="U413" i="9"/>
  <c r="V413" i="9"/>
  <c r="W413" i="9"/>
  <c r="U414" i="9"/>
  <c r="V414" i="9"/>
  <c r="W414" i="9"/>
  <c r="U415" i="9"/>
  <c r="V415" i="9"/>
  <c r="W415" i="9"/>
  <c r="U416" i="9"/>
  <c r="V416" i="9"/>
  <c r="W416" i="9"/>
  <c r="U417" i="9"/>
  <c r="V417" i="9"/>
  <c r="W417" i="9"/>
  <c r="U418" i="9"/>
  <c r="V418" i="9"/>
  <c r="W418" i="9"/>
  <c r="U419" i="9"/>
  <c r="X419" i="9" s="1"/>
  <c r="V419" i="9"/>
  <c r="W419" i="9"/>
  <c r="U420" i="9"/>
  <c r="V420" i="9"/>
  <c r="W420" i="9"/>
  <c r="U421" i="9"/>
  <c r="V421" i="9"/>
  <c r="W421" i="9"/>
  <c r="U422" i="9"/>
  <c r="V422" i="9"/>
  <c r="W422" i="9"/>
  <c r="U423" i="9"/>
  <c r="V423" i="9"/>
  <c r="W423" i="9"/>
  <c r="U424" i="9"/>
  <c r="V424" i="9"/>
  <c r="W424" i="9"/>
  <c r="U425" i="9"/>
  <c r="V425" i="9"/>
  <c r="W425" i="9"/>
  <c r="U426" i="9"/>
  <c r="V426" i="9"/>
  <c r="W426" i="9"/>
  <c r="U427" i="9"/>
  <c r="X427" i="9" s="1"/>
  <c r="V427" i="9"/>
  <c r="W427" i="9"/>
  <c r="U428" i="9"/>
  <c r="V428" i="9"/>
  <c r="W428" i="9"/>
  <c r="U429" i="9"/>
  <c r="V429" i="9"/>
  <c r="W429" i="9"/>
  <c r="U430" i="9"/>
  <c r="V430" i="9"/>
  <c r="W430" i="9"/>
  <c r="U431" i="9"/>
  <c r="V431" i="9"/>
  <c r="W431" i="9"/>
  <c r="U432" i="9"/>
  <c r="V432" i="9"/>
  <c r="W432" i="9"/>
  <c r="U433" i="9"/>
  <c r="V433" i="9"/>
  <c r="W433" i="9"/>
  <c r="U434" i="9"/>
  <c r="V434" i="9"/>
  <c r="W434" i="9"/>
  <c r="U435" i="9"/>
  <c r="X435" i="9" s="1"/>
  <c r="V435" i="9"/>
  <c r="W435" i="9"/>
  <c r="U436" i="9"/>
  <c r="V436" i="9"/>
  <c r="W436" i="9"/>
  <c r="U437" i="9"/>
  <c r="V437" i="9"/>
  <c r="W437" i="9"/>
  <c r="U438" i="9"/>
  <c r="V438" i="9"/>
  <c r="W438" i="9"/>
  <c r="U439" i="9"/>
  <c r="V439" i="9"/>
  <c r="W439" i="9"/>
  <c r="U440" i="9"/>
  <c r="V440" i="9"/>
  <c r="W440" i="9"/>
  <c r="U441" i="9"/>
  <c r="V441" i="9"/>
  <c r="W441" i="9"/>
  <c r="U442" i="9"/>
  <c r="V442" i="9"/>
  <c r="W442" i="9"/>
  <c r="U443" i="9"/>
  <c r="V443" i="9"/>
  <c r="W443" i="9"/>
  <c r="U444" i="9"/>
  <c r="V444" i="9"/>
  <c r="W444" i="9"/>
  <c r="U445" i="9"/>
  <c r="V445" i="9"/>
  <c r="W445" i="9"/>
  <c r="U446" i="9"/>
  <c r="V446" i="9"/>
  <c r="W446" i="9"/>
  <c r="U447" i="9"/>
  <c r="V447" i="9"/>
  <c r="W447" i="9"/>
  <c r="U448" i="9"/>
  <c r="V448" i="9"/>
  <c r="W448" i="9"/>
  <c r="U449" i="9"/>
  <c r="V449" i="9"/>
  <c r="W449" i="9"/>
  <c r="U450" i="9"/>
  <c r="V450" i="9"/>
  <c r="W450" i="9"/>
  <c r="U451" i="9"/>
  <c r="V451" i="9"/>
  <c r="W451" i="9"/>
  <c r="U452" i="9"/>
  <c r="V452" i="9"/>
  <c r="W452" i="9"/>
  <c r="U453" i="9"/>
  <c r="V453" i="9"/>
  <c r="W453" i="9"/>
  <c r="U454" i="9"/>
  <c r="V454" i="9"/>
  <c r="W454" i="9"/>
  <c r="U455" i="9"/>
  <c r="V455" i="9"/>
  <c r="W455" i="9"/>
  <c r="U456" i="9"/>
  <c r="V456" i="9"/>
  <c r="W456" i="9"/>
  <c r="U457" i="9"/>
  <c r="V457" i="9"/>
  <c r="W457" i="9"/>
  <c r="U458" i="9"/>
  <c r="V458" i="9"/>
  <c r="W458" i="9"/>
  <c r="U459" i="9"/>
  <c r="X459" i="9" s="1"/>
  <c r="V459" i="9"/>
  <c r="W459" i="9"/>
  <c r="U460" i="9"/>
  <c r="V460" i="9"/>
  <c r="W460" i="9"/>
  <c r="U461" i="9"/>
  <c r="V461" i="9"/>
  <c r="W461" i="9"/>
  <c r="U462" i="9"/>
  <c r="V462" i="9"/>
  <c r="W462" i="9"/>
  <c r="U463" i="9"/>
  <c r="V463" i="9"/>
  <c r="W463" i="9"/>
  <c r="U464" i="9"/>
  <c r="V464" i="9"/>
  <c r="W464" i="9"/>
  <c r="U465" i="9"/>
  <c r="V465" i="9"/>
  <c r="W465" i="9"/>
  <c r="U466" i="9"/>
  <c r="V466" i="9"/>
  <c r="W466" i="9"/>
  <c r="U467" i="9"/>
  <c r="X467" i="9" s="1"/>
  <c r="V467" i="9"/>
  <c r="W467" i="9"/>
  <c r="U468" i="9"/>
  <c r="V468" i="9"/>
  <c r="W468" i="9"/>
  <c r="U469" i="9"/>
  <c r="V469" i="9"/>
  <c r="W469" i="9"/>
  <c r="U470" i="9"/>
  <c r="V470" i="9"/>
  <c r="W470" i="9"/>
  <c r="U471" i="9"/>
  <c r="V471" i="9"/>
  <c r="W471" i="9"/>
  <c r="U472" i="9"/>
  <c r="V472" i="9"/>
  <c r="W472" i="9"/>
  <c r="U473" i="9"/>
  <c r="V473" i="9"/>
  <c r="W473" i="9"/>
  <c r="U474" i="9"/>
  <c r="V474" i="9"/>
  <c r="W474" i="9"/>
  <c r="U475" i="9"/>
  <c r="V475" i="9"/>
  <c r="W475" i="9"/>
  <c r="U476" i="9"/>
  <c r="V476" i="9"/>
  <c r="W476" i="9"/>
  <c r="X476" i="9" s="1"/>
  <c r="U477" i="9"/>
  <c r="V477" i="9"/>
  <c r="W477" i="9"/>
  <c r="U478" i="9"/>
  <c r="V478" i="9"/>
  <c r="W478" i="9"/>
  <c r="U3" i="9"/>
  <c r="V3" i="9"/>
  <c r="W3" i="9"/>
  <c r="U4" i="9"/>
  <c r="V4" i="9"/>
  <c r="W4" i="9"/>
  <c r="U5" i="9"/>
  <c r="V5" i="9"/>
  <c r="W5" i="9"/>
  <c r="U6" i="9"/>
  <c r="V6" i="9"/>
  <c r="W6" i="9"/>
  <c r="U7" i="9"/>
  <c r="V7" i="9"/>
  <c r="W7" i="9"/>
  <c r="U8" i="9"/>
  <c r="V8" i="9"/>
  <c r="W8" i="9"/>
  <c r="U9" i="9"/>
  <c r="V9" i="9"/>
  <c r="W9" i="9"/>
  <c r="U10" i="9"/>
  <c r="V10" i="9"/>
  <c r="W10" i="9"/>
  <c r="U11" i="9"/>
  <c r="V11" i="9"/>
  <c r="W11" i="9"/>
  <c r="U12" i="9"/>
  <c r="V12" i="9"/>
  <c r="W12" i="9"/>
  <c r="U13" i="9"/>
  <c r="V13" i="9"/>
  <c r="W13" i="9"/>
  <c r="U14" i="9"/>
  <c r="V14" i="9"/>
  <c r="W14" i="9"/>
  <c r="U15" i="9"/>
  <c r="X15" i="9" s="1"/>
  <c r="V15" i="9"/>
  <c r="W15" i="9"/>
  <c r="U16" i="9"/>
  <c r="V16" i="9"/>
  <c r="W16" i="9"/>
  <c r="U17" i="9"/>
  <c r="V17" i="9"/>
  <c r="W17" i="9"/>
  <c r="U18" i="9"/>
  <c r="V18" i="9"/>
  <c r="W18" i="9"/>
  <c r="U19" i="9"/>
  <c r="V19" i="9"/>
  <c r="W19" i="9"/>
  <c r="U20" i="9"/>
  <c r="V20" i="9"/>
  <c r="W20" i="9"/>
  <c r="U21" i="9"/>
  <c r="V21" i="9"/>
  <c r="W21" i="9"/>
  <c r="U22" i="9"/>
  <c r="V22" i="9"/>
  <c r="W22" i="9"/>
  <c r="U23" i="9"/>
  <c r="V23" i="9"/>
  <c r="W23" i="9"/>
  <c r="U24" i="9"/>
  <c r="V24" i="9"/>
  <c r="W24" i="9"/>
  <c r="U25" i="9"/>
  <c r="V25" i="9"/>
  <c r="W25" i="9"/>
  <c r="U26" i="9"/>
  <c r="V26" i="9"/>
  <c r="W26" i="9"/>
  <c r="U27" i="9"/>
  <c r="V27" i="9"/>
  <c r="W27" i="9"/>
  <c r="U28" i="9"/>
  <c r="X28" i="9" s="1"/>
  <c r="V28" i="9"/>
  <c r="W28" i="9"/>
  <c r="U29" i="9"/>
  <c r="V29" i="9"/>
  <c r="W29" i="9"/>
  <c r="U30" i="9"/>
  <c r="V30" i="9"/>
  <c r="W30" i="9"/>
  <c r="U31" i="9"/>
  <c r="V31" i="9"/>
  <c r="W31" i="9"/>
  <c r="U32" i="9"/>
  <c r="V32" i="9"/>
  <c r="W32" i="9"/>
  <c r="U33" i="9"/>
  <c r="V33" i="9"/>
  <c r="W33" i="9"/>
  <c r="U34" i="9"/>
  <c r="V34" i="9"/>
  <c r="W34" i="9"/>
  <c r="U35" i="9"/>
  <c r="V35" i="9"/>
  <c r="W35" i="9"/>
  <c r="U36" i="9"/>
  <c r="V36" i="9"/>
  <c r="W36" i="9"/>
  <c r="U37" i="9"/>
  <c r="V37" i="9"/>
  <c r="W37" i="9"/>
  <c r="U38" i="9"/>
  <c r="V38" i="9"/>
  <c r="W38" i="9"/>
  <c r="U39" i="9"/>
  <c r="X39" i="9" s="1"/>
  <c r="V39" i="9"/>
  <c r="W39" i="9"/>
  <c r="U40" i="9"/>
  <c r="V40" i="9"/>
  <c r="W40" i="9"/>
  <c r="U41" i="9"/>
  <c r="V41" i="9"/>
  <c r="W41" i="9"/>
  <c r="U42" i="9"/>
  <c r="V42" i="9"/>
  <c r="W42" i="9"/>
  <c r="U43" i="9"/>
  <c r="V43" i="9"/>
  <c r="W43" i="9"/>
  <c r="U44" i="9"/>
  <c r="X44" i="9" s="1"/>
  <c r="V44" i="9"/>
  <c r="W44" i="9"/>
  <c r="U45" i="9"/>
  <c r="V45" i="9"/>
  <c r="W45" i="9"/>
  <c r="U46" i="9"/>
  <c r="V46" i="9"/>
  <c r="W46" i="9"/>
  <c r="U47" i="9"/>
  <c r="X47" i="9" s="1"/>
  <c r="V47" i="9"/>
  <c r="W47" i="9"/>
  <c r="U48" i="9"/>
  <c r="V48" i="9"/>
  <c r="W48" i="9"/>
  <c r="U49" i="9"/>
  <c r="V49" i="9"/>
  <c r="W49" i="9"/>
  <c r="U50" i="9"/>
  <c r="V50" i="9"/>
  <c r="W50" i="9"/>
  <c r="U51" i="9"/>
  <c r="V51" i="9"/>
  <c r="W51" i="9"/>
  <c r="U52" i="9"/>
  <c r="V52" i="9"/>
  <c r="W52" i="9"/>
  <c r="U53" i="9"/>
  <c r="V53" i="9"/>
  <c r="W53" i="9"/>
  <c r="U54" i="9"/>
  <c r="V54" i="9"/>
  <c r="W54" i="9"/>
  <c r="U55" i="9"/>
  <c r="V55" i="9"/>
  <c r="W55" i="9"/>
  <c r="U56" i="9"/>
  <c r="V56" i="9"/>
  <c r="W56" i="9"/>
  <c r="U57" i="9"/>
  <c r="V57" i="9"/>
  <c r="W57" i="9"/>
  <c r="U58" i="9"/>
  <c r="V58" i="9"/>
  <c r="W58" i="9"/>
  <c r="U59" i="9"/>
  <c r="V59" i="9"/>
  <c r="W59" i="9"/>
  <c r="V2" i="9"/>
  <c r="W2" i="9"/>
  <c r="U2" i="9"/>
  <c r="C5" i="14"/>
  <c r="C4" i="14"/>
  <c r="C3" i="14"/>
  <c r="C2" i="14"/>
  <c r="X59" i="9" l="1"/>
  <c r="X43" i="9"/>
  <c r="X27" i="9"/>
  <c r="X11" i="9"/>
  <c r="X434" i="9"/>
  <c r="X418" i="9"/>
  <c r="X402" i="9"/>
  <c r="X360" i="9"/>
  <c r="X334" i="9"/>
  <c r="X324" i="9"/>
  <c r="X298" i="9"/>
  <c r="X234" i="9"/>
  <c r="X218" i="9"/>
  <c r="X186" i="9"/>
  <c r="X170" i="9"/>
  <c r="X154" i="9"/>
  <c r="X138" i="9"/>
  <c r="X122" i="9"/>
  <c r="X293" i="9"/>
  <c r="X48" i="9"/>
  <c r="X16" i="9"/>
  <c r="X423" i="9"/>
  <c r="X407" i="9"/>
  <c r="X386" i="9"/>
  <c r="X303" i="9"/>
  <c r="X239" i="9"/>
  <c r="X223" i="9"/>
  <c r="X207" i="9"/>
  <c r="X191" i="9"/>
  <c r="X112" i="9"/>
  <c r="X96" i="9"/>
  <c r="X80" i="9"/>
  <c r="X64" i="9"/>
  <c r="X32" i="9"/>
  <c r="X370" i="9"/>
  <c r="X349" i="9"/>
  <c r="X328" i="9"/>
  <c r="X318" i="9"/>
  <c r="X292" i="9"/>
  <c r="X286" i="9"/>
  <c r="X127" i="9"/>
  <c r="X101" i="9"/>
  <c r="X85" i="9"/>
  <c r="X69" i="9"/>
  <c r="X149" i="9"/>
  <c r="X401" i="9"/>
  <c r="X380" i="9"/>
  <c r="X354" i="9"/>
  <c r="X153" i="9"/>
  <c r="X137" i="9"/>
  <c r="X133" i="9"/>
  <c r="X385" i="9"/>
  <c r="X333" i="9"/>
  <c r="X296" i="9"/>
  <c r="X20" i="9"/>
  <c r="X369" i="9"/>
  <c r="X348" i="9"/>
  <c r="X243" i="9"/>
  <c r="X227" i="9"/>
  <c r="X211" i="9"/>
  <c r="X195" i="9"/>
  <c r="X126" i="9"/>
  <c r="X100" i="9"/>
  <c r="X84" i="9"/>
  <c r="X68" i="9"/>
  <c r="X474" i="9"/>
  <c r="X394" i="9"/>
  <c r="X317" i="9"/>
  <c r="X280" i="9"/>
  <c r="X105" i="9"/>
  <c r="X89" i="9"/>
  <c r="X73" i="9"/>
  <c r="X52" i="9"/>
  <c r="X332" i="9"/>
  <c r="X301" i="9"/>
  <c r="X51" i="9"/>
  <c r="X35" i="9"/>
  <c r="X19" i="9"/>
  <c r="X426" i="9"/>
  <c r="X410" i="9"/>
  <c r="X362" i="9"/>
  <c r="X311" i="9"/>
  <c r="X306" i="9"/>
  <c r="X242" i="9"/>
  <c r="X226" i="9"/>
  <c r="X210" i="9"/>
  <c r="X178" i="9"/>
  <c r="X162" i="9"/>
  <c r="X146" i="9"/>
  <c r="X36" i="9"/>
  <c r="X56" i="9"/>
  <c r="X463" i="9"/>
  <c r="X431" i="9"/>
  <c r="X415" i="9"/>
  <c r="X316" i="9"/>
  <c r="X279" i="9"/>
  <c r="X231" i="9"/>
  <c r="X215" i="9"/>
  <c r="X199" i="9"/>
  <c r="X104" i="9"/>
  <c r="X72" i="9"/>
  <c r="X24" i="9"/>
  <c r="X473" i="9"/>
  <c r="X284" i="9"/>
  <c r="X109" i="9"/>
  <c r="X93" i="9"/>
  <c r="X77" i="9"/>
  <c r="X61" i="9"/>
  <c r="X478" i="9"/>
  <c r="X398" i="9"/>
  <c r="X341" i="9"/>
  <c r="X320" i="9"/>
  <c r="X145" i="9"/>
  <c r="X40" i="9"/>
  <c r="X55" i="9"/>
  <c r="X7" i="9"/>
  <c r="X382" i="9"/>
  <c r="X278" i="9"/>
  <c r="X182" i="9"/>
  <c r="X166" i="9"/>
  <c r="X150" i="9"/>
  <c r="X134" i="9"/>
  <c r="X376" i="9"/>
  <c r="X366" i="9"/>
  <c r="X76" i="9"/>
  <c r="X60" i="9"/>
  <c r="X12" i="9"/>
  <c r="X8" i="9"/>
  <c r="X4" i="9"/>
  <c r="X2" i="9"/>
  <c r="Y2" i="9" s="1"/>
  <c r="T2" i="9" s="1"/>
  <c r="X3" i="9"/>
  <c r="X29" i="9"/>
  <c r="X17" i="9"/>
  <c r="X13" i="9"/>
  <c r="X9" i="9"/>
  <c r="X5" i="9"/>
  <c r="X475" i="9"/>
  <c r="X465" i="9"/>
  <c r="X456" i="9"/>
  <c r="X452" i="9"/>
  <c r="X448" i="9"/>
  <c r="X444" i="9"/>
  <c r="X440" i="9"/>
  <c r="X432" i="9"/>
  <c r="X424" i="9"/>
  <c r="X416" i="9"/>
  <c r="X408" i="9"/>
  <c r="X393" i="9"/>
  <c r="X388" i="9"/>
  <c r="X377" i="9"/>
  <c r="X361" i="9"/>
  <c r="X356" i="9"/>
  <c r="X308" i="9"/>
  <c r="X295" i="9"/>
  <c r="X290" i="9"/>
  <c r="X288" i="9"/>
  <c r="X285" i="9"/>
  <c r="X276" i="9"/>
  <c r="X272" i="9"/>
  <c r="X268" i="9"/>
  <c r="X264" i="9"/>
  <c r="X260" i="9"/>
  <c r="X256" i="9"/>
  <c r="X252" i="9"/>
  <c r="X248" i="9"/>
  <c r="X240" i="9"/>
  <c r="X232" i="9"/>
  <c r="X224" i="9"/>
  <c r="X216" i="9"/>
  <c r="X208" i="9"/>
  <c r="X179" i="9"/>
  <c r="X175" i="9"/>
  <c r="X171" i="9"/>
  <c r="X167" i="9"/>
  <c r="X163" i="9"/>
  <c r="X159" i="9"/>
  <c r="X151" i="9"/>
  <c r="X147" i="9"/>
  <c r="X143" i="9"/>
  <c r="X139" i="9"/>
  <c r="X135" i="9"/>
  <c r="X129" i="9"/>
  <c r="X123" i="9"/>
  <c r="X86" i="9"/>
  <c r="X82" i="9"/>
  <c r="X78" i="9"/>
  <c r="X74" i="9"/>
  <c r="X70" i="9"/>
  <c r="X66" i="9"/>
  <c r="X62" i="9"/>
  <c r="X58" i="9"/>
  <c r="X30" i="9"/>
  <c r="X26" i="9"/>
  <c r="X22" i="9"/>
  <c r="X18" i="9"/>
  <c r="X14" i="9"/>
  <c r="X10" i="9"/>
  <c r="X6" i="9"/>
  <c r="X477" i="9"/>
  <c r="X471" i="9"/>
  <c r="X469" i="9"/>
  <c r="X466" i="9"/>
  <c r="X457" i="9"/>
  <c r="X453" i="9"/>
  <c r="X449" i="9"/>
  <c r="X445" i="9"/>
  <c r="X441" i="9"/>
  <c r="X437" i="9"/>
  <c r="X433" i="9"/>
  <c r="X429" i="9"/>
  <c r="X425" i="9"/>
  <c r="X421" i="9"/>
  <c r="X417" i="9"/>
  <c r="X413" i="9"/>
  <c r="X409" i="9"/>
  <c r="X405" i="9"/>
  <c r="X400" i="9"/>
  <c r="X384" i="9"/>
  <c r="X368" i="9"/>
  <c r="X345" i="9"/>
  <c r="X337" i="9"/>
  <c r="X329" i="9"/>
  <c r="X321" i="9"/>
  <c r="X314" i="9"/>
  <c r="X312" i="9"/>
  <c r="X309" i="9"/>
  <c r="X300" i="9"/>
  <c r="X287" i="9"/>
  <c r="X277" i="9"/>
  <c r="X273" i="9"/>
  <c r="X269" i="9"/>
  <c r="X265" i="9"/>
  <c r="X261" i="9"/>
  <c r="X257" i="9"/>
  <c r="X253" i="9"/>
  <c r="X249" i="9"/>
  <c r="X245" i="9"/>
  <c r="X241" i="9"/>
  <c r="X237" i="9"/>
  <c r="X233" i="9"/>
  <c r="X229" i="9"/>
  <c r="X225" i="9"/>
  <c r="X221" i="9"/>
  <c r="X217" i="9"/>
  <c r="X213" i="9"/>
  <c r="X209" i="9"/>
  <c r="X205" i="9"/>
  <c r="X202" i="9"/>
  <c r="X201" i="9"/>
  <c r="X198" i="9"/>
  <c r="X197" i="9"/>
  <c r="X194" i="9"/>
  <c r="X193" i="9"/>
  <c r="X190" i="9"/>
  <c r="X189" i="9"/>
  <c r="X184" i="9"/>
  <c r="X156" i="9"/>
  <c r="X152" i="9"/>
  <c r="X148" i="9"/>
  <c r="X144" i="9"/>
  <c r="X140" i="9"/>
  <c r="X136" i="9"/>
  <c r="X131" i="9"/>
  <c r="X125" i="9"/>
  <c r="X117" i="9"/>
  <c r="X87" i="9"/>
  <c r="X83" i="9"/>
  <c r="X79" i="9"/>
  <c r="X75" i="9"/>
  <c r="X71" i="9"/>
  <c r="X67" i="9"/>
  <c r="X63" i="9"/>
  <c r="X461" i="9"/>
  <c r="X304" i="9"/>
  <c r="X281" i="9"/>
  <c r="X119" i="9"/>
  <c r="X464" i="9"/>
  <c r="X472" i="9"/>
  <c r="X470" i="9"/>
  <c r="X462" i="9"/>
  <c r="X458" i="9"/>
  <c r="X454" i="9"/>
  <c r="X450" i="9"/>
  <c r="X446" i="9"/>
  <c r="X442" i="9"/>
  <c r="X438" i="9"/>
  <c r="X430" i="9"/>
  <c r="X422" i="9"/>
  <c r="X414" i="9"/>
  <c r="X406" i="9"/>
  <c r="X396" i="9"/>
  <c r="X364" i="9"/>
  <c r="X468" i="9"/>
  <c r="X460" i="9"/>
  <c r="X455" i="9"/>
  <c r="X451" i="9"/>
  <c r="X447" i="9"/>
  <c r="X443" i="9"/>
  <c r="X439" i="9"/>
  <c r="X436" i="9"/>
  <c r="X428" i="9"/>
  <c r="X420" i="9"/>
  <c r="X412" i="9"/>
  <c r="X404" i="9"/>
  <c r="X372" i="9"/>
  <c r="X399" i="9"/>
  <c r="X391" i="9"/>
  <c r="X383" i="9"/>
  <c r="X375" i="9"/>
  <c r="X367" i="9"/>
  <c r="X359" i="9"/>
  <c r="X351" i="9"/>
  <c r="X343" i="9"/>
  <c r="X335" i="9"/>
  <c r="X327" i="9"/>
  <c r="X319" i="9"/>
  <c r="X397" i="9"/>
  <c r="X389" i="9"/>
  <c r="X381" i="9"/>
  <c r="X373" i="9"/>
  <c r="X365" i="9"/>
  <c r="X357" i="9"/>
  <c r="X355" i="9"/>
  <c r="X353" i="9"/>
  <c r="X403" i="9"/>
  <c r="X395" i="9"/>
  <c r="X387" i="9"/>
  <c r="X379" i="9"/>
  <c r="X371" i="9"/>
  <c r="X363" i="9"/>
  <c r="X347" i="9"/>
  <c r="X339" i="9"/>
  <c r="X331" i="9"/>
  <c r="X323" i="9"/>
  <c r="X315" i="9"/>
  <c r="X307" i="9"/>
  <c r="X299" i="9"/>
  <c r="X291" i="9"/>
  <c r="X313" i="9"/>
  <c r="X305" i="9"/>
  <c r="X297" i="9"/>
  <c r="X289" i="9"/>
  <c r="X274" i="9"/>
  <c r="X270" i="9"/>
  <c r="X266" i="9"/>
  <c r="X262" i="9"/>
  <c r="X258" i="9"/>
  <c r="X254" i="9"/>
  <c r="X250" i="9"/>
  <c r="X246" i="9"/>
  <c r="X238" i="9"/>
  <c r="X230" i="9"/>
  <c r="X222" i="9"/>
  <c r="X214" i="9"/>
  <c r="X206" i="9"/>
  <c r="X204" i="9"/>
  <c r="X200" i="9"/>
  <c r="X196" i="9"/>
  <c r="X192" i="9"/>
  <c r="X188" i="9"/>
  <c r="X282" i="9"/>
  <c r="X275" i="9"/>
  <c r="X271" i="9"/>
  <c r="X267" i="9"/>
  <c r="X263" i="9"/>
  <c r="X259" i="9"/>
  <c r="X255" i="9"/>
  <c r="X251" i="9"/>
  <c r="X247" i="9"/>
  <c r="X244" i="9"/>
  <c r="X236" i="9"/>
  <c r="X228" i="9"/>
  <c r="X220" i="9"/>
  <c r="X212" i="9"/>
  <c r="X183" i="9"/>
  <c r="X181" i="9"/>
  <c r="X176" i="9"/>
  <c r="X172" i="9"/>
  <c r="X168" i="9"/>
  <c r="X164" i="9"/>
  <c r="X160" i="9"/>
  <c r="X157" i="9"/>
  <c r="X187" i="9"/>
  <c r="X177" i="9"/>
  <c r="X173" i="9"/>
  <c r="X169" i="9"/>
  <c r="X165" i="9"/>
  <c r="X161" i="9"/>
  <c r="X155" i="9"/>
  <c r="X114" i="9"/>
  <c r="X110" i="9"/>
  <c r="X106" i="9"/>
  <c r="X102" i="9"/>
  <c r="X98" i="9"/>
  <c r="X94" i="9"/>
  <c r="X90" i="9"/>
  <c r="X115" i="9"/>
  <c r="X111" i="9"/>
  <c r="X107" i="9"/>
  <c r="X103" i="9"/>
  <c r="X99" i="9"/>
  <c r="X95" i="9"/>
  <c r="X91" i="9"/>
  <c r="X88" i="9"/>
  <c r="X57" i="9"/>
  <c r="X53" i="9"/>
  <c r="X49" i="9"/>
  <c r="X45" i="9"/>
  <c r="X41" i="9"/>
  <c r="X37" i="9"/>
  <c r="X33" i="9"/>
  <c r="X25" i="9"/>
  <c r="X54" i="9"/>
  <c r="X50" i="9"/>
  <c r="X46" i="9"/>
  <c r="X42" i="9"/>
  <c r="X38" i="9"/>
  <c r="X34" i="9"/>
  <c r="X31" i="9"/>
  <c r="X23" i="9"/>
  <c r="X21" i="9"/>
  <c r="Y3" i="9" l="1"/>
  <c r="T3" i="9" s="1"/>
  <c r="Y6" i="9"/>
  <c r="Y5" i="9"/>
  <c r="Y4" i="9"/>
  <c r="T4" i="9" s="1"/>
  <c r="Y15" i="9"/>
  <c r="T15" i="9" s="1"/>
  <c r="Y84" i="9"/>
  <c r="T84" i="9" s="1"/>
  <c r="Y10" i="9"/>
  <c r="Y29" i="9"/>
  <c r="T29" i="9" s="1"/>
  <c r="Y18" i="9"/>
  <c r="T18" i="9" s="1"/>
  <c r="Y73" i="9"/>
  <c r="T73" i="9" s="1"/>
  <c r="Y99" i="9"/>
  <c r="T99" i="9" s="1"/>
  <c r="Y119" i="9"/>
  <c r="T119" i="9" s="1"/>
  <c r="Y70" i="9"/>
  <c r="T70" i="9" s="1"/>
  <c r="Y12" i="9"/>
  <c r="T12" i="9" s="1"/>
  <c r="Y441" i="9"/>
  <c r="T441" i="9" s="1"/>
  <c r="Y72" i="9"/>
  <c r="T72" i="9" s="1"/>
  <c r="Y19" i="9"/>
  <c r="T19" i="9" s="1"/>
  <c r="Y71" i="9"/>
  <c r="T71" i="9" s="1"/>
  <c r="Y87" i="9"/>
  <c r="T87" i="9" s="1"/>
  <c r="Y61" i="9"/>
  <c r="T61" i="9" s="1"/>
  <c r="Y81" i="9"/>
  <c r="T81" i="9" s="1"/>
  <c r="Y74" i="9"/>
  <c r="T74" i="9" s="1"/>
  <c r="Y9" i="9"/>
  <c r="T9" i="9" s="1"/>
  <c r="Y85" i="9"/>
  <c r="T85" i="9" s="1"/>
  <c r="Y115" i="9"/>
  <c r="T115" i="9" s="1"/>
  <c r="Y68" i="9"/>
  <c r="T68" i="9" s="1"/>
  <c r="Y67" i="9"/>
  <c r="T67" i="9" s="1"/>
  <c r="Y86" i="9"/>
  <c r="T86" i="9" s="1"/>
  <c r="Y60" i="9"/>
  <c r="T60" i="9" s="1"/>
  <c r="Y76" i="9"/>
  <c r="T76" i="9" s="1"/>
  <c r="Y7" i="9"/>
  <c r="T7" i="9" s="1"/>
  <c r="Y77" i="9"/>
  <c r="T77" i="9" s="1"/>
  <c r="Y75" i="9"/>
  <c r="T75" i="9" s="1"/>
  <c r="Y65" i="9"/>
  <c r="T65" i="9" s="1"/>
  <c r="Y62" i="9"/>
  <c r="T62" i="9" s="1"/>
  <c r="Y78" i="9"/>
  <c r="T78" i="9" s="1"/>
  <c r="Y13" i="9"/>
  <c r="T13" i="9" s="1"/>
  <c r="Y102" i="9"/>
  <c r="T102" i="9" s="1"/>
  <c r="Y83" i="9"/>
  <c r="T83" i="9" s="1"/>
  <c r="Y14" i="9"/>
  <c r="T14" i="9" s="1"/>
  <c r="Y27" i="9"/>
  <c r="T27" i="9" s="1"/>
  <c r="Y8" i="9"/>
  <c r="T8" i="9" s="1"/>
  <c r="Y16" i="9"/>
  <c r="T16" i="9" s="1"/>
  <c r="Y64" i="9"/>
  <c r="T64" i="9" s="1"/>
  <c r="Y80" i="9"/>
  <c r="T80" i="9" s="1"/>
  <c r="Y11" i="9"/>
  <c r="T11" i="9" s="1"/>
  <c r="Y63" i="9"/>
  <c r="T63" i="9" s="1"/>
  <c r="Y79" i="9"/>
  <c r="T79" i="9" s="1"/>
  <c r="Y69" i="9"/>
  <c r="T69" i="9" s="1"/>
  <c r="Y66" i="9"/>
  <c r="T66" i="9" s="1"/>
  <c r="Y82" i="9"/>
  <c r="T82" i="9" s="1"/>
  <c r="Y17" i="9"/>
  <c r="T17" i="9" s="1"/>
  <c r="Y20" i="9"/>
  <c r="T20" i="9" s="1"/>
  <c r="Y147" i="9"/>
  <c r="T147" i="9" s="1"/>
  <c r="Y103" i="9"/>
  <c r="T103" i="9" s="1"/>
  <c r="Y122" i="9"/>
  <c r="T122" i="9" s="1"/>
  <c r="Y133" i="9"/>
  <c r="T133" i="9" s="1"/>
  <c r="Y141" i="9"/>
  <c r="T141" i="9" s="1"/>
  <c r="Y149" i="9"/>
  <c r="T149" i="9" s="1"/>
  <c r="Y161" i="9"/>
  <c r="T161" i="9" s="1"/>
  <c r="Y177" i="9"/>
  <c r="T177" i="9" s="1"/>
  <c r="Y125" i="9"/>
  <c r="T125" i="9" s="1"/>
  <c r="Y168" i="9"/>
  <c r="T168" i="9" s="1"/>
  <c r="Y89" i="9"/>
  <c r="T89" i="9" s="1"/>
  <c r="Y105" i="9"/>
  <c r="T105" i="9" s="1"/>
  <c r="Y123" i="9"/>
  <c r="T123" i="9" s="1"/>
  <c r="Y131" i="9"/>
  <c r="T131" i="9" s="1"/>
  <c r="Y140" i="9"/>
  <c r="T140" i="9" s="1"/>
  <c r="Y148" i="9"/>
  <c r="T148" i="9" s="1"/>
  <c r="Y183" i="9"/>
  <c r="T183" i="9" s="1"/>
  <c r="Y190" i="9"/>
  <c r="T190" i="9" s="1"/>
  <c r="Y210" i="9"/>
  <c r="T210" i="9" s="1"/>
  <c r="Y242" i="9"/>
  <c r="T242" i="9" s="1"/>
  <c r="Y180" i="9"/>
  <c r="T180" i="9" s="1"/>
  <c r="Y228" i="9"/>
  <c r="T228" i="9" s="1"/>
  <c r="Y251" i="9"/>
  <c r="T251" i="9" s="1"/>
  <c r="Y267" i="9"/>
  <c r="T267" i="9" s="1"/>
  <c r="Y156" i="9"/>
  <c r="T156" i="9" s="1"/>
  <c r="Y185" i="9"/>
  <c r="T185" i="9" s="1"/>
  <c r="Y200" i="9"/>
  <c r="T200" i="9" s="1"/>
  <c r="Y222" i="9"/>
  <c r="T222" i="9" s="1"/>
  <c r="Y250" i="9"/>
  <c r="T250" i="9" s="1"/>
  <c r="Y266" i="9"/>
  <c r="T266" i="9" s="1"/>
  <c r="Y182" i="9"/>
  <c r="T182" i="9" s="1"/>
  <c r="Y229" i="9"/>
  <c r="T229" i="9" s="1"/>
  <c r="Y279" i="9"/>
  <c r="T279" i="9" s="1"/>
  <c r="Y205" i="9"/>
  <c r="T205" i="9" s="1"/>
  <c r="Y257" i="9"/>
  <c r="T257" i="9" s="1"/>
  <c r="Y297" i="9"/>
  <c r="T297" i="9" s="1"/>
  <c r="Y213" i="9"/>
  <c r="T213" i="9" s="1"/>
  <c r="Y261" i="9"/>
  <c r="T261" i="9" s="1"/>
  <c r="Y219" i="9"/>
  <c r="T219" i="9" s="1"/>
  <c r="Y290" i="9"/>
  <c r="T290" i="9" s="1"/>
  <c r="Y312" i="9"/>
  <c r="T312" i="9" s="1"/>
  <c r="Y330" i="9"/>
  <c r="T330" i="9" s="1"/>
  <c r="Y346" i="9"/>
  <c r="T346" i="9" s="1"/>
  <c r="Y379" i="9"/>
  <c r="T379" i="9" s="1"/>
  <c r="Y281" i="9"/>
  <c r="T281" i="9" s="1"/>
  <c r="Y321" i="9"/>
  <c r="T321" i="9" s="1"/>
  <c r="Y337" i="9"/>
  <c r="T337" i="9" s="1"/>
  <c r="Y353" i="9"/>
  <c r="T353" i="9" s="1"/>
  <c r="Y373" i="9"/>
  <c r="T373" i="9" s="1"/>
  <c r="Y193" i="9"/>
  <c r="T193" i="9" s="1"/>
  <c r="Y294" i="9"/>
  <c r="T294" i="9" s="1"/>
  <c r="Y314" i="9"/>
  <c r="T314" i="9" s="1"/>
  <c r="Y327" i="9"/>
  <c r="T327" i="9" s="1"/>
  <c r="Y343" i="9"/>
  <c r="T343" i="9" s="1"/>
  <c r="Y367" i="9"/>
  <c r="T367" i="9" s="1"/>
  <c r="Y399" i="9"/>
  <c r="T399" i="9" s="1"/>
  <c r="Y349" i="9"/>
  <c r="T349" i="9" s="1"/>
  <c r="Y385" i="9"/>
  <c r="T385" i="9" s="1"/>
  <c r="Y428" i="9"/>
  <c r="T428" i="9" s="1"/>
  <c r="Y447" i="9"/>
  <c r="T447" i="9" s="1"/>
  <c r="Y468" i="9"/>
  <c r="T468" i="9" s="1"/>
  <c r="Y366" i="9"/>
  <c r="T366" i="9" s="1"/>
  <c r="Y398" i="9"/>
  <c r="T398" i="9" s="1"/>
  <c r="Y422" i="9"/>
  <c r="T422" i="9" s="1"/>
  <c r="Y446" i="9"/>
  <c r="T446" i="9" s="1"/>
  <c r="Y462" i="9"/>
  <c r="T462" i="9" s="1"/>
  <c r="Y293" i="9"/>
  <c r="T293" i="9" s="1"/>
  <c r="Y354" i="9"/>
  <c r="T354" i="9" s="1"/>
  <c r="Y369" i="9"/>
  <c r="T369" i="9" s="1"/>
  <c r="Y401" i="9"/>
  <c r="T401" i="9" s="1"/>
  <c r="Y432" i="9"/>
  <c r="T432" i="9" s="1"/>
  <c r="Y124" i="9"/>
  <c r="T124" i="9" s="1"/>
  <c r="Y300" i="9"/>
  <c r="T300" i="9" s="1"/>
  <c r="Y380" i="9"/>
  <c r="T380" i="9" s="1"/>
  <c r="Y410" i="9"/>
  <c r="T410" i="9" s="1"/>
  <c r="Y368" i="9"/>
  <c r="T368" i="9" s="1"/>
  <c r="Y407" i="9"/>
  <c r="T407" i="9" s="1"/>
  <c r="Y437" i="9"/>
  <c r="T437" i="9" s="1"/>
  <c r="Y473" i="9"/>
  <c r="T473" i="9" s="1"/>
  <c r="Y453" i="9"/>
  <c r="T453" i="9" s="1"/>
  <c r="Y448" i="9"/>
  <c r="T448" i="9" s="1"/>
  <c r="Y474" i="9"/>
  <c r="T474" i="9" s="1"/>
  <c r="Y459" i="9"/>
  <c r="T459" i="9" s="1"/>
  <c r="Y431" i="9"/>
  <c r="T431" i="9" s="1"/>
  <c r="Y139" i="9"/>
  <c r="T139" i="9" s="1"/>
  <c r="Y120" i="9"/>
  <c r="T120" i="9" s="1"/>
  <c r="Y106" i="9"/>
  <c r="T106" i="9" s="1"/>
  <c r="Y91" i="9"/>
  <c r="T91" i="9" s="1"/>
  <c r="Y107" i="9"/>
  <c r="T107" i="9" s="1"/>
  <c r="Y94" i="9"/>
  <c r="T94" i="9" s="1"/>
  <c r="Y110" i="9"/>
  <c r="T110" i="9" s="1"/>
  <c r="Y128" i="9"/>
  <c r="T128" i="9" s="1"/>
  <c r="Y135" i="9"/>
  <c r="T135" i="9" s="1"/>
  <c r="Y143" i="9"/>
  <c r="T143" i="9" s="1"/>
  <c r="Y151" i="9"/>
  <c r="T151" i="9" s="1"/>
  <c r="Y165" i="9"/>
  <c r="T165" i="9" s="1"/>
  <c r="Y187" i="9"/>
  <c r="T187" i="9" s="1"/>
  <c r="Y157" i="9"/>
  <c r="T157" i="9" s="1"/>
  <c r="Y172" i="9"/>
  <c r="T172" i="9" s="1"/>
  <c r="Y93" i="9"/>
  <c r="T93" i="9" s="1"/>
  <c r="Y109" i="9"/>
  <c r="T109" i="9" s="1"/>
  <c r="Y126" i="9"/>
  <c r="T126" i="9" s="1"/>
  <c r="Y134" i="9"/>
  <c r="T134" i="9" s="1"/>
  <c r="Y142" i="9"/>
  <c r="T142" i="9" s="1"/>
  <c r="Y150" i="9"/>
  <c r="T150" i="9" s="1"/>
  <c r="Y159" i="9"/>
  <c r="T159" i="9" s="1"/>
  <c r="Y194" i="9"/>
  <c r="T194" i="9" s="1"/>
  <c r="Y218" i="9"/>
  <c r="T218" i="9" s="1"/>
  <c r="Y163" i="9"/>
  <c r="T163" i="9" s="1"/>
  <c r="Y186" i="9"/>
  <c r="T186" i="9" s="1"/>
  <c r="Y236" i="9"/>
  <c r="T236" i="9" s="1"/>
  <c r="Y255" i="9"/>
  <c r="T255" i="9" s="1"/>
  <c r="Y271" i="9"/>
  <c r="T271" i="9" s="1"/>
  <c r="Y158" i="9"/>
  <c r="T158" i="9" s="1"/>
  <c r="Y188" i="9"/>
  <c r="T188" i="9" s="1"/>
  <c r="Y204" i="9"/>
  <c r="T204" i="9" s="1"/>
  <c r="Y230" i="9"/>
  <c r="T230" i="9" s="1"/>
  <c r="Y254" i="9"/>
  <c r="T254" i="9" s="1"/>
  <c r="Y270" i="9"/>
  <c r="T270" i="9" s="1"/>
  <c r="Y184" i="9"/>
  <c r="T184" i="9" s="1"/>
  <c r="Y240" i="9"/>
  <c r="T240" i="9" s="1"/>
  <c r="Y171" i="9"/>
  <c r="T171" i="9" s="1"/>
  <c r="Y216" i="9"/>
  <c r="T216" i="9" s="1"/>
  <c r="Y273" i="9"/>
  <c r="T273" i="9" s="1"/>
  <c r="Y305" i="9"/>
  <c r="T305" i="9" s="1"/>
  <c r="Y224" i="9"/>
  <c r="T224" i="9" s="1"/>
  <c r="Y291" i="9"/>
  <c r="T291" i="9" s="1"/>
  <c r="Y221" i="9"/>
  <c r="T221" i="9" s="1"/>
  <c r="Y296" i="9"/>
  <c r="T296" i="9" s="1"/>
  <c r="Y315" i="9"/>
  <c r="T315" i="9" s="1"/>
  <c r="Y331" i="9"/>
  <c r="T331" i="9" s="1"/>
  <c r="Y347" i="9"/>
  <c r="T347" i="9" s="1"/>
  <c r="Y387" i="9"/>
  <c r="T387" i="9" s="1"/>
  <c r="Y285" i="9"/>
  <c r="T285" i="9" s="1"/>
  <c r="Y328" i="9"/>
  <c r="T328" i="9" s="1"/>
  <c r="Y344" i="9"/>
  <c r="T344" i="9" s="1"/>
  <c r="Y355" i="9"/>
  <c r="T355" i="9" s="1"/>
  <c r="Y381" i="9"/>
  <c r="T381" i="9" s="1"/>
  <c r="Y201" i="9"/>
  <c r="T201" i="9" s="1"/>
  <c r="Y298" i="9"/>
  <c r="T298" i="9" s="1"/>
  <c r="Y318" i="9"/>
  <c r="T318" i="9" s="1"/>
  <c r="Y334" i="9"/>
  <c r="T334" i="9" s="1"/>
  <c r="Y350" i="9"/>
  <c r="T350" i="9" s="1"/>
  <c r="Y375" i="9"/>
  <c r="T375" i="9" s="1"/>
  <c r="Y316" i="9"/>
  <c r="T316" i="9" s="1"/>
  <c r="Y372" i="9"/>
  <c r="T372" i="9" s="1"/>
  <c r="Y404" i="9"/>
  <c r="T404" i="9" s="1"/>
  <c r="Y436" i="9"/>
  <c r="T436" i="9" s="1"/>
  <c r="Y451" i="9"/>
  <c r="T451" i="9" s="1"/>
  <c r="Y324" i="9"/>
  <c r="T324" i="9" s="1"/>
  <c r="Y370" i="9"/>
  <c r="T370" i="9" s="1"/>
  <c r="Y402" i="9"/>
  <c r="T402" i="9" s="1"/>
  <c r="Y430" i="9"/>
  <c r="T430" i="9" s="1"/>
  <c r="Y450" i="9"/>
  <c r="T450" i="9" s="1"/>
  <c r="Y470" i="9"/>
  <c r="T470" i="9" s="1"/>
  <c r="Y309" i="9"/>
  <c r="T309" i="9" s="1"/>
  <c r="Y356" i="9"/>
  <c r="T356" i="9" s="1"/>
  <c r="Y388" i="9"/>
  <c r="T388" i="9" s="1"/>
  <c r="Y408" i="9"/>
  <c r="T408" i="9" s="1"/>
  <c r="Y464" i="9"/>
  <c r="T464" i="9" s="1"/>
  <c r="Y162" i="9"/>
  <c r="T162" i="9" s="1"/>
  <c r="Y340" i="9"/>
  <c r="T340" i="9" s="1"/>
  <c r="Y382" i="9"/>
  <c r="T382" i="9" s="1"/>
  <c r="Y418" i="9"/>
  <c r="T418" i="9" s="1"/>
  <c r="Y376" i="9"/>
  <c r="T376" i="9" s="1"/>
  <c r="Y413" i="9"/>
  <c r="T413" i="9" s="1"/>
  <c r="Y445" i="9"/>
  <c r="T445" i="9" s="1"/>
  <c r="Y463" i="9"/>
  <c r="T463" i="9" s="1"/>
  <c r="Y477" i="9"/>
  <c r="T477" i="9" s="1"/>
  <c r="Y452" i="9"/>
  <c r="T452" i="9" s="1"/>
  <c r="Y478" i="9"/>
  <c r="T478" i="9" s="1"/>
  <c r="Y469" i="9"/>
  <c r="T469" i="9" s="1"/>
  <c r="Y132" i="9"/>
  <c r="T132" i="9" s="1"/>
  <c r="Y173" i="9"/>
  <c r="T173" i="9" s="1"/>
  <c r="Y88" i="9"/>
  <c r="T88" i="9" s="1"/>
  <c r="Y92" i="9"/>
  <c r="T92" i="9" s="1"/>
  <c r="Y96" i="9"/>
  <c r="T96" i="9" s="1"/>
  <c r="Y100" i="9"/>
  <c r="T100" i="9" s="1"/>
  <c r="Y104" i="9"/>
  <c r="T104" i="9" s="1"/>
  <c r="Y108" i="9"/>
  <c r="T108" i="9" s="1"/>
  <c r="Y112" i="9"/>
  <c r="T112" i="9" s="1"/>
  <c r="Y191" i="9"/>
  <c r="T191" i="9" s="1"/>
  <c r="Y195" i="9"/>
  <c r="T195" i="9" s="1"/>
  <c r="Y199" i="9"/>
  <c r="T199" i="9" s="1"/>
  <c r="Y203" i="9"/>
  <c r="T203" i="9" s="1"/>
  <c r="Y209" i="9"/>
  <c r="T209" i="9" s="1"/>
  <c r="Y217" i="9"/>
  <c r="T217" i="9" s="1"/>
  <c r="Y225" i="9"/>
  <c r="T225" i="9" s="1"/>
  <c r="Y233" i="9"/>
  <c r="T233" i="9" s="1"/>
  <c r="Y241" i="9"/>
  <c r="T241" i="9" s="1"/>
  <c r="Y207" i="9"/>
  <c r="T207" i="9" s="1"/>
  <c r="Y239" i="9"/>
  <c r="T239" i="9" s="1"/>
  <c r="Y252" i="9"/>
  <c r="T252" i="9" s="1"/>
  <c r="Y268" i="9"/>
  <c r="T268" i="9" s="1"/>
  <c r="Y215" i="9"/>
  <c r="T215" i="9" s="1"/>
  <c r="Y256" i="9"/>
  <c r="T256" i="9" s="1"/>
  <c r="Y272" i="9"/>
  <c r="T272" i="9" s="1"/>
  <c r="Y277" i="9"/>
  <c r="T277" i="9" s="1"/>
  <c r="Y223" i="9"/>
  <c r="T223" i="9" s="1"/>
  <c r="Y260" i="9"/>
  <c r="T260" i="9" s="1"/>
  <c r="Y276" i="9"/>
  <c r="T276" i="9" s="1"/>
  <c r="Y295" i="9"/>
  <c r="T295" i="9" s="1"/>
  <c r="Y311" i="9"/>
  <c r="T311" i="9" s="1"/>
  <c r="Y248" i="9"/>
  <c r="T248" i="9" s="1"/>
  <c r="Y280" i="9"/>
  <c r="T280" i="9" s="1"/>
  <c r="Y384" i="9"/>
  <c r="T384" i="9" s="1"/>
  <c r="Y411" i="9"/>
  <c r="T411" i="9" s="1"/>
  <c r="Y419" i="9"/>
  <c r="T419" i="9" s="1"/>
  <c r="Y427" i="9"/>
  <c r="T427" i="9" s="1"/>
  <c r="Y435" i="9"/>
  <c r="T435" i="9" s="1"/>
  <c r="Y264" i="9"/>
  <c r="T264" i="9" s="1"/>
  <c r="Y287" i="9"/>
  <c r="T287" i="9" s="1"/>
  <c r="Y292" i="9"/>
  <c r="T292" i="9" s="1"/>
  <c r="Y303" i="9"/>
  <c r="T303" i="9" s="1"/>
  <c r="Y308" i="9"/>
  <c r="T308" i="9" s="1"/>
  <c r="Y231" i="9"/>
  <c r="T231" i="9" s="1"/>
  <c r="Y360" i="9"/>
  <c r="T360" i="9" s="1"/>
  <c r="Y392" i="9"/>
  <c r="T392" i="9" s="1"/>
  <c r="Y409" i="9"/>
  <c r="T409" i="9" s="1"/>
  <c r="Y417" i="9"/>
  <c r="T417" i="9" s="1"/>
  <c r="Y425" i="9"/>
  <c r="T425" i="9" s="1"/>
  <c r="Y433" i="9"/>
  <c r="T433" i="9" s="1"/>
  <c r="Y90" i="9"/>
  <c r="T90" i="9" s="1"/>
  <c r="Y95" i="9"/>
  <c r="T95" i="9" s="1"/>
  <c r="Y111" i="9"/>
  <c r="T111" i="9" s="1"/>
  <c r="Y98" i="9"/>
  <c r="T98" i="9" s="1"/>
  <c r="Y114" i="9"/>
  <c r="T114" i="9" s="1"/>
  <c r="Y129" i="9"/>
  <c r="T129" i="9" s="1"/>
  <c r="Y137" i="9"/>
  <c r="T137" i="9" s="1"/>
  <c r="Y145" i="9"/>
  <c r="T145" i="9" s="1"/>
  <c r="Y153" i="9"/>
  <c r="T153" i="9" s="1"/>
  <c r="Y169" i="9"/>
  <c r="T169" i="9" s="1"/>
  <c r="Y117" i="9"/>
  <c r="T117" i="9" s="1"/>
  <c r="Y160" i="9"/>
  <c r="T160" i="9" s="1"/>
  <c r="Y176" i="9"/>
  <c r="T176" i="9" s="1"/>
  <c r="Y97" i="9"/>
  <c r="T97" i="9" s="1"/>
  <c r="Y113" i="9"/>
  <c r="T113" i="9" s="1"/>
  <c r="Y127" i="9"/>
  <c r="T127" i="9" s="1"/>
  <c r="Y136" i="9"/>
  <c r="T136" i="9" s="1"/>
  <c r="Y144" i="9"/>
  <c r="T144" i="9" s="1"/>
  <c r="Y152" i="9"/>
  <c r="T152" i="9" s="1"/>
  <c r="Y166" i="9"/>
  <c r="T166" i="9" s="1"/>
  <c r="Y198" i="9"/>
  <c r="T198" i="9" s="1"/>
  <c r="Y226" i="9"/>
  <c r="T226" i="9" s="1"/>
  <c r="Y170" i="9"/>
  <c r="T170" i="9" s="1"/>
  <c r="Y212" i="9"/>
  <c r="T212" i="9" s="1"/>
  <c r="Y244" i="9"/>
  <c r="T244" i="9" s="1"/>
  <c r="Y259" i="9"/>
  <c r="T259" i="9" s="1"/>
  <c r="Y275" i="9"/>
  <c r="T275" i="9" s="1"/>
  <c r="Y167" i="9"/>
  <c r="T167" i="9" s="1"/>
  <c r="Y192" i="9"/>
  <c r="T192" i="9" s="1"/>
  <c r="Y206" i="9"/>
  <c r="T206" i="9" s="1"/>
  <c r="Y238" i="9"/>
  <c r="T238" i="9" s="1"/>
  <c r="Y258" i="9"/>
  <c r="T258" i="9" s="1"/>
  <c r="Y274" i="9"/>
  <c r="T274" i="9" s="1"/>
  <c r="Y208" i="9"/>
  <c r="T208" i="9" s="1"/>
  <c r="Y253" i="9"/>
  <c r="T253" i="9" s="1"/>
  <c r="Y189" i="9"/>
  <c r="T189" i="9" s="1"/>
  <c r="Y235" i="9"/>
  <c r="T235" i="9" s="1"/>
  <c r="Y278" i="9"/>
  <c r="T278" i="9" s="1"/>
  <c r="Y313" i="9"/>
  <c r="T313" i="9" s="1"/>
  <c r="Y243" i="9"/>
  <c r="T243" i="9" s="1"/>
  <c r="Y299" i="9"/>
  <c r="T299" i="9" s="1"/>
  <c r="Y283" i="9"/>
  <c r="T283" i="9" s="1"/>
  <c r="Y302" i="9"/>
  <c r="T302" i="9" s="1"/>
  <c r="Y322" i="9"/>
  <c r="T322" i="9" s="1"/>
  <c r="Y338" i="9"/>
  <c r="T338" i="9" s="1"/>
  <c r="Y363" i="9"/>
  <c r="T363" i="9" s="1"/>
  <c r="Y395" i="9"/>
  <c r="T395" i="9" s="1"/>
  <c r="Y301" i="9"/>
  <c r="T301" i="9" s="1"/>
  <c r="Y329" i="9"/>
  <c r="T329" i="9" s="1"/>
  <c r="Y345" i="9"/>
  <c r="T345" i="9" s="1"/>
  <c r="Y357" i="9"/>
  <c r="T357" i="9" s="1"/>
  <c r="Y389" i="9"/>
  <c r="T389" i="9" s="1"/>
  <c r="Y249" i="9"/>
  <c r="T249" i="9" s="1"/>
  <c r="Y304" i="9"/>
  <c r="T304" i="9" s="1"/>
  <c r="Y319" i="9"/>
  <c r="T319" i="9" s="1"/>
  <c r="Y335" i="9"/>
  <c r="T335" i="9" s="1"/>
  <c r="Y351" i="9"/>
  <c r="T351" i="9" s="1"/>
  <c r="Y383" i="9"/>
  <c r="T383" i="9" s="1"/>
  <c r="Y317" i="9"/>
  <c r="T317" i="9" s="1"/>
  <c r="Y374" i="9"/>
  <c r="T374" i="9" s="1"/>
  <c r="Y412" i="9"/>
  <c r="T412" i="9" s="1"/>
  <c r="Y439" i="9"/>
  <c r="T439" i="9" s="1"/>
  <c r="Y455" i="9"/>
  <c r="T455" i="9" s="1"/>
  <c r="Y325" i="9"/>
  <c r="T325" i="9" s="1"/>
  <c r="Y377" i="9"/>
  <c r="T377" i="9" s="1"/>
  <c r="Y406" i="9"/>
  <c r="T406" i="9" s="1"/>
  <c r="Y438" i="9"/>
  <c r="T438" i="9" s="1"/>
  <c r="Y454" i="9"/>
  <c r="T454" i="9" s="1"/>
  <c r="Y472" i="9"/>
  <c r="T472" i="9" s="1"/>
  <c r="Y332" i="9"/>
  <c r="T332" i="9" s="1"/>
  <c r="Y358" i="9"/>
  <c r="T358" i="9" s="1"/>
  <c r="Y390" i="9"/>
  <c r="T390" i="9" s="1"/>
  <c r="Y416" i="9"/>
  <c r="T416" i="9" s="1"/>
  <c r="Y116" i="9"/>
  <c r="T116" i="9" s="1"/>
  <c r="Y232" i="9"/>
  <c r="T232" i="9" s="1"/>
  <c r="Y341" i="9"/>
  <c r="T341" i="9" s="1"/>
  <c r="Y386" i="9"/>
  <c r="T386" i="9" s="1"/>
  <c r="Y426" i="9"/>
  <c r="T426" i="9" s="1"/>
  <c r="Y400" i="9"/>
  <c r="T400" i="9" s="1"/>
  <c r="Y421" i="9"/>
  <c r="T421" i="9" s="1"/>
  <c r="Y461" i="9"/>
  <c r="T461" i="9" s="1"/>
  <c r="Y467" i="9"/>
  <c r="T467" i="9" s="1"/>
  <c r="Y440" i="9"/>
  <c r="T440" i="9" s="1"/>
  <c r="Y456" i="9"/>
  <c r="T456" i="9" s="1"/>
  <c r="Y457" i="9"/>
  <c r="T457" i="9" s="1"/>
  <c r="Y415" i="9"/>
  <c r="T415" i="9" s="1"/>
  <c r="Y449" i="9"/>
  <c r="T449" i="9" s="1"/>
  <c r="Y155" i="9"/>
  <c r="T155" i="9" s="1"/>
  <c r="Y164" i="9"/>
  <c r="T164" i="9" s="1"/>
  <c r="Y181" i="9"/>
  <c r="T181" i="9" s="1"/>
  <c r="Y101" i="9"/>
  <c r="T101" i="9" s="1"/>
  <c r="Y118" i="9"/>
  <c r="T118" i="9" s="1"/>
  <c r="Y130" i="9"/>
  <c r="T130" i="9" s="1"/>
  <c r="Y138" i="9"/>
  <c r="T138" i="9" s="1"/>
  <c r="Y146" i="9"/>
  <c r="T146" i="9" s="1"/>
  <c r="Y154" i="9"/>
  <c r="T154" i="9" s="1"/>
  <c r="Y175" i="9"/>
  <c r="T175" i="9" s="1"/>
  <c r="Y202" i="9"/>
  <c r="T202" i="9" s="1"/>
  <c r="Y234" i="9"/>
  <c r="T234" i="9" s="1"/>
  <c r="Y179" i="9"/>
  <c r="T179" i="9" s="1"/>
  <c r="Y220" i="9"/>
  <c r="T220" i="9" s="1"/>
  <c r="Y247" i="9"/>
  <c r="T247" i="9" s="1"/>
  <c r="Y263" i="9"/>
  <c r="T263" i="9" s="1"/>
  <c r="Y282" i="9"/>
  <c r="T282" i="9" s="1"/>
  <c r="Y174" i="9"/>
  <c r="T174" i="9" s="1"/>
  <c r="Y196" i="9"/>
  <c r="T196" i="9" s="1"/>
  <c r="Y214" i="9"/>
  <c r="T214" i="9" s="1"/>
  <c r="Y246" i="9"/>
  <c r="T246" i="9" s="1"/>
  <c r="Y262" i="9"/>
  <c r="T262" i="9" s="1"/>
  <c r="Y178" i="9"/>
  <c r="T178" i="9" s="1"/>
  <c r="Y227" i="9"/>
  <c r="T227" i="9" s="1"/>
  <c r="Y269" i="9"/>
  <c r="T269" i="9" s="1"/>
  <c r="Y197" i="9"/>
  <c r="T197" i="9" s="1"/>
  <c r="Y237" i="9"/>
  <c r="T237" i="9" s="1"/>
  <c r="Y289" i="9"/>
  <c r="T289" i="9" s="1"/>
  <c r="Y211" i="9"/>
  <c r="T211" i="9" s="1"/>
  <c r="Y245" i="9"/>
  <c r="T245" i="9" s="1"/>
  <c r="Y307" i="9"/>
  <c r="T307" i="9" s="1"/>
  <c r="Y286" i="9"/>
  <c r="T286" i="9" s="1"/>
  <c r="Y306" i="9"/>
  <c r="T306" i="9" s="1"/>
  <c r="Y323" i="9"/>
  <c r="T323" i="9" s="1"/>
  <c r="Y339" i="9"/>
  <c r="T339" i="9" s="1"/>
  <c r="Y371" i="9"/>
  <c r="T371" i="9" s="1"/>
  <c r="Y403" i="9"/>
  <c r="T403" i="9" s="1"/>
  <c r="Y320" i="9"/>
  <c r="T320" i="9" s="1"/>
  <c r="Y336" i="9"/>
  <c r="T336" i="9" s="1"/>
  <c r="Y352" i="9"/>
  <c r="T352" i="9" s="1"/>
  <c r="Y365" i="9"/>
  <c r="T365" i="9" s="1"/>
  <c r="Y397" i="9"/>
  <c r="T397" i="9" s="1"/>
  <c r="Y288" i="9"/>
  <c r="T288" i="9" s="1"/>
  <c r="Y310" i="9"/>
  <c r="T310" i="9" s="1"/>
  <c r="Y326" i="9"/>
  <c r="T326" i="9" s="1"/>
  <c r="Y342" i="9"/>
  <c r="T342" i="9" s="1"/>
  <c r="Y359" i="9"/>
  <c r="T359" i="9" s="1"/>
  <c r="Y391" i="9"/>
  <c r="T391" i="9" s="1"/>
  <c r="Y348" i="9"/>
  <c r="T348" i="9" s="1"/>
  <c r="Y378" i="9"/>
  <c r="T378" i="9" s="1"/>
  <c r="Y420" i="9"/>
  <c r="T420" i="9" s="1"/>
  <c r="Y443" i="9"/>
  <c r="T443" i="9" s="1"/>
  <c r="Y460" i="9"/>
  <c r="T460" i="9" s="1"/>
  <c r="Y364" i="9"/>
  <c r="T364" i="9" s="1"/>
  <c r="Y396" i="9"/>
  <c r="T396" i="9" s="1"/>
  <c r="Y414" i="9"/>
  <c r="T414" i="9" s="1"/>
  <c r="Y442" i="9"/>
  <c r="T442" i="9" s="1"/>
  <c r="Y458" i="9"/>
  <c r="T458" i="9" s="1"/>
  <c r="Y265" i="9"/>
  <c r="T265" i="9" s="1"/>
  <c r="Y333" i="9"/>
  <c r="T333" i="9" s="1"/>
  <c r="Y362" i="9"/>
  <c r="T362" i="9" s="1"/>
  <c r="Y394" i="9"/>
  <c r="T394" i="9" s="1"/>
  <c r="Y424" i="9"/>
  <c r="T424" i="9" s="1"/>
  <c r="Y121" i="9"/>
  <c r="T121" i="9" s="1"/>
  <c r="Y284" i="9"/>
  <c r="T284" i="9" s="1"/>
  <c r="Y361" i="9"/>
  <c r="T361" i="9" s="1"/>
  <c r="Y393" i="9"/>
  <c r="T393" i="9" s="1"/>
  <c r="Y434" i="9"/>
  <c r="T434" i="9" s="1"/>
  <c r="Y405" i="9"/>
  <c r="T405" i="9" s="1"/>
  <c r="Y429" i="9"/>
  <c r="T429" i="9" s="1"/>
  <c r="Y471" i="9"/>
  <c r="T471" i="9" s="1"/>
  <c r="Y475" i="9"/>
  <c r="T475" i="9" s="1"/>
  <c r="Y444" i="9"/>
  <c r="T444" i="9" s="1"/>
  <c r="Y465" i="9"/>
  <c r="T465" i="9" s="1"/>
  <c r="Y476" i="9"/>
  <c r="T476" i="9" s="1"/>
  <c r="Y423" i="9"/>
  <c r="T423" i="9" s="1"/>
  <c r="Y466" i="9"/>
  <c r="T466" i="9" s="1"/>
  <c r="Y21" i="9"/>
  <c r="T21" i="9" s="1"/>
  <c r="Y26" i="9"/>
  <c r="T26" i="9" s="1"/>
  <c r="Y35" i="9"/>
  <c r="T35" i="9" s="1"/>
  <c r="Y39" i="9"/>
  <c r="T39" i="9" s="1"/>
  <c r="Y43" i="9"/>
  <c r="T43" i="9" s="1"/>
  <c r="Y47" i="9"/>
  <c r="T47" i="9" s="1"/>
  <c r="Y51" i="9"/>
  <c r="T51" i="9" s="1"/>
  <c r="Y55" i="9"/>
  <c r="T55" i="9" s="1"/>
  <c r="Y23" i="9"/>
  <c r="T23" i="9" s="1"/>
  <c r="Y38" i="9"/>
  <c r="T38" i="9" s="1"/>
  <c r="Y54" i="9"/>
  <c r="T54" i="9" s="1"/>
  <c r="Y41" i="9"/>
  <c r="T41" i="9" s="1"/>
  <c r="Y57" i="9"/>
  <c r="T57" i="9" s="1"/>
  <c r="Y40" i="9"/>
  <c r="T40" i="9" s="1"/>
  <c r="Y36" i="9"/>
  <c r="T36" i="9" s="1"/>
  <c r="Y30" i="9"/>
  <c r="T30" i="9" s="1"/>
  <c r="Y42" i="9"/>
  <c r="T42" i="9" s="1"/>
  <c r="Y25" i="9"/>
  <c r="T25" i="9" s="1"/>
  <c r="Y45" i="9"/>
  <c r="T45" i="9" s="1"/>
  <c r="Y59" i="9"/>
  <c r="T59" i="9" s="1"/>
  <c r="Y48" i="9"/>
  <c r="T48" i="9" s="1"/>
  <c r="Y44" i="9"/>
  <c r="T44" i="9" s="1"/>
  <c r="Y31" i="9"/>
  <c r="T31" i="9" s="1"/>
  <c r="Y46" i="9"/>
  <c r="T46" i="9" s="1"/>
  <c r="Y33" i="9"/>
  <c r="T33" i="9" s="1"/>
  <c r="Y49" i="9"/>
  <c r="T49" i="9" s="1"/>
  <c r="Y56" i="9"/>
  <c r="T56" i="9" s="1"/>
  <c r="Y24" i="9"/>
  <c r="T24" i="9" s="1"/>
  <c r="Y52" i="9"/>
  <c r="T52" i="9" s="1"/>
  <c r="Y22" i="9"/>
  <c r="T22" i="9" s="1"/>
  <c r="Y34" i="9"/>
  <c r="T34" i="9" s="1"/>
  <c r="Y50" i="9"/>
  <c r="T50" i="9" s="1"/>
  <c r="Y37" i="9"/>
  <c r="T37" i="9" s="1"/>
  <c r="Y53" i="9"/>
  <c r="T53" i="9" s="1"/>
  <c r="Y32" i="9"/>
  <c r="T32" i="9" s="1"/>
  <c r="Y28" i="9"/>
  <c r="T28" i="9" s="1"/>
  <c r="Y58" i="9"/>
  <c r="T58" i="9" s="1"/>
  <c r="T5" i="9" l="1"/>
  <c r="T6" i="9" s="1"/>
  <c r="AB417" i="9" s="1"/>
  <c r="T10" i="9"/>
  <c r="AA203" i="9" s="1"/>
  <c r="Z203" i="9" s="1"/>
  <c r="AB378" i="9"/>
  <c r="AB468" i="9"/>
  <c r="AA2" i="9"/>
  <c r="AA3" i="9"/>
  <c r="AB3" i="9"/>
  <c r="AA160" i="9"/>
  <c r="Z160" i="9" s="1"/>
  <c r="AB297" i="9"/>
  <c r="AB455" i="9"/>
  <c r="AA439" i="9"/>
  <c r="Z439" i="9" s="1"/>
  <c r="AA472" i="9"/>
  <c r="Z472" i="9" s="1"/>
  <c r="AA378" i="9"/>
  <c r="Z378" i="9" s="1"/>
  <c r="AB248" i="9"/>
  <c r="AA339" i="9"/>
  <c r="Z339" i="9" s="1"/>
  <c r="AA198" i="9"/>
  <c r="Z198" i="9" s="1"/>
  <c r="AA240" i="9"/>
  <c r="Z240" i="9" s="1"/>
  <c r="AB386" i="9"/>
  <c r="AA477" i="9"/>
  <c r="Z477" i="9" s="1"/>
  <c r="AB452" i="9"/>
  <c r="AB397" i="9"/>
  <c r="AB469" i="9"/>
  <c r="AB2" i="9"/>
  <c r="AA457" i="9"/>
  <c r="Z457" i="9" s="1"/>
  <c r="AB104" i="9"/>
  <c r="AB57" i="9"/>
  <c r="AB86" i="9"/>
  <c r="AB121" i="9"/>
  <c r="AB185" i="9"/>
  <c r="AA66" i="9"/>
  <c r="Z66" i="9" s="1"/>
  <c r="AB180" i="9"/>
  <c r="AB215" i="9"/>
  <c r="AB313" i="9"/>
  <c r="AA464" i="9"/>
  <c r="Z464" i="9" s="1"/>
  <c r="AA313" i="9"/>
  <c r="Z313" i="9" s="1"/>
  <c r="AB282" i="9"/>
  <c r="AA438" i="9"/>
  <c r="Z438" i="9" s="1"/>
  <c r="AA252" i="9"/>
  <c r="Z252" i="9" s="1"/>
  <c r="AB175" i="9"/>
  <c r="AB413" i="9"/>
  <c r="AA436" i="9"/>
  <c r="Z436" i="9" s="1"/>
  <c r="AB262" i="9"/>
  <c r="AA312" i="9"/>
  <c r="Z312" i="9" s="1"/>
  <c r="AB474" i="9"/>
  <c r="AA299" i="9"/>
  <c r="Z299" i="9" s="1"/>
  <c r="AA156" i="9"/>
  <c r="Z156" i="9" s="1"/>
  <c r="AA157" i="9"/>
  <c r="Z157" i="9" s="1"/>
  <c r="C5" i="13"/>
  <c r="C4" i="13"/>
  <c r="C3" i="13"/>
  <c r="C2" i="13"/>
  <c r="C5" i="2"/>
  <c r="C4" i="2"/>
  <c r="C3" i="2"/>
  <c r="C2" i="2"/>
  <c r="C5" i="3"/>
  <c r="C4" i="3"/>
  <c r="C3" i="3"/>
  <c r="C2" i="3"/>
  <c r="C5" i="4"/>
  <c r="C4" i="4"/>
  <c r="C3" i="4"/>
  <c r="C2" i="4"/>
  <c r="C5" i="11"/>
  <c r="C4" i="11"/>
  <c r="C3" i="11"/>
  <c r="C2" i="11"/>
  <c r="C5" i="8"/>
  <c r="C4" i="8"/>
  <c r="C3" i="8"/>
  <c r="C2" i="8"/>
  <c r="C5" i="5"/>
  <c r="C4" i="5"/>
  <c r="C3" i="5"/>
  <c r="C2" i="5"/>
  <c r="C3" i="12"/>
  <c r="C4" i="12"/>
  <c r="C5" i="12"/>
  <c r="C2" i="12"/>
  <c r="AA222" i="9" l="1"/>
  <c r="Z222" i="9" s="1"/>
  <c r="AB110" i="9"/>
  <c r="AB340" i="9"/>
  <c r="AA414" i="9"/>
  <c r="Z414" i="9" s="1"/>
  <c r="AA283" i="9"/>
  <c r="Z283" i="9" s="1"/>
  <c r="AB343" i="9"/>
  <c r="AB150" i="9"/>
  <c r="AB289" i="9"/>
  <c r="AB67" i="9"/>
  <c r="AA82" i="9"/>
  <c r="Z82" i="9" s="1"/>
  <c r="AB366" i="9"/>
  <c r="AB140" i="9"/>
  <c r="AA376" i="9"/>
  <c r="Z376" i="9" s="1"/>
  <c r="AB311" i="9"/>
  <c r="AB276" i="9"/>
  <c r="AB107" i="9"/>
  <c r="AA410" i="9"/>
  <c r="Z410" i="9" s="1"/>
  <c r="AA265" i="9"/>
  <c r="Z265" i="9" s="1"/>
  <c r="AA217" i="9"/>
  <c r="Z217" i="9" s="1"/>
  <c r="AA138" i="9"/>
  <c r="Z138" i="9" s="1"/>
  <c r="AB325" i="9"/>
  <c r="AA453" i="9"/>
  <c r="Z453" i="9" s="1"/>
  <c r="AB182" i="9"/>
  <c r="AA353" i="9"/>
  <c r="Z353" i="9" s="1"/>
  <c r="AA140" i="9"/>
  <c r="Z140" i="9" s="1"/>
  <c r="AB108" i="9"/>
  <c r="AB392" i="9"/>
  <c r="AB170" i="9"/>
  <c r="AA411" i="9"/>
  <c r="Z411" i="9" s="1"/>
  <c r="AB411" i="9"/>
  <c r="AA469" i="9"/>
  <c r="Z469" i="9" s="1"/>
  <c r="AA270" i="9"/>
  <c r="Z270" i="9" s="1"/>
  <c r="AA216" i="9"/>
  <c r="Z216" i="9" s="1"/>
  <c r="AB279" i="9"/>
  <c r="AB244" i="9"/>
  <c r="AB151" i="9"/>
  <c r="AB281" i="9"/>
  <c r="AB424" i="9"/>
  <c r="AB363" i="9"/>
  <c r="AA49" i="9"/>
  <c r="Z49" i="9" s="1"/>
  <c r="AA449" i="9"/>
  <c r="Z449" i="9" s="1"/>
  <c r="AB286" i="9"/>
  <c r="AB133" i="9"/>
  <c r="AA365" i="9"/>
  <c r="Z365" i="9" s="1"/>
  <c r="AA350" i="9"/>
  <c r="Z350" i="9" s="1"/>
  <c r="AA256" i="9"/>
  <c r="Z256" i="9" s="1"/>
  <c r="AB308" i="9"/>
  <c r="AA452" i="9"/>
  <c r="Z452" i="9" s="1"/>
  <c r="AB81" i="9"/>
  <c r="AB314" i="9"/>
  <c r="AA388" i="9"/>
  <c r="Z388" i="9" s="1"/>
  <c r="AB157" i="9"/>
  <c r="AB278" i="9"/>
  <c r="AB247" i="9"/>
  <c r="AB212" i="9"/>
  <c r="AB58" i="9"/>
  <c r="AB218" i="9"/>
  <c r="AA360" i="9"/>
  <c r="Z360" i="9" s="1"/>
  <c r="AA278" i="9"/>
  <c r="Z278" i="9" s="1"/>
  <c r="AB322" i="9"/>
  <c r="AA369" i="9"/>
  <c r="Z369" i="9" s="1"/>
  <c r="AA57" i="9"/>
  <c r="Z57" i="9" s="1"/>
  <c r="AA363" i="9"/>
  <c r="Z363" i="9" s="1"/>
  <c r="AA209" i="9"/>
  <c r="Z209" i="9" s="1"/>
  <c r="AB475" i="9"/>
  <c r="AA204" i="9"/>
  <c r="Z204" i="9" s="1"/>
  <c r="AB440" i="9"/>
  <c r="AB436" i="9"/>
  <c r="AB301" i="9"/>
  <c r="AB404" i="9"/>
  <c r="AA141" i="9"/>
  <c r="Z141" i="9" s="1"/>
  <c r="AA347" i="9"/>
  <c r="Z347" i="9" s="1"/>
  <c r="AA334" i="9"/>
  <c r="Z334" i="9" s="1"/>
  <c r="AA374" i="9"/>
  <c r="Z374" i="9" s="1"/>
  <c r="AA389" i="9"/>
  <c r="Z389" i="9" s="1"/>
  <c r="AA320" i="9"/>
  <c r="Z320" i="9" s="1"/>
  <c r="AA412" i="9"/>
  <c r="Z412" i="9" s="1"/>
  <c r="AA432" i="9"/>
  <c r="Z432" i="9" s="1"/>
  <c r="AB186" i="9"/>
  <c r="AB327" i="9"/>
  <c r="AB263" i="9"/>
  <c r="AB199" i="9"/>
  <c r="AB356" i="9"/>
  <c r="AB292" i="9"/>
  <c r="AB228" i="9"/>
  <c r="AB153" i="9"/>
  <c r="AB54" i="9"/>
  <c r="AA133" i="9"/>
  <c r="Z133" i="9" s="1"/>
  <c r="AB119" i="9"/>
  <c r="AA4" i="9"/>
  <c r="AA409" i="9"/>
  <c r="Z409" i="9" s="1"/>
  <c r="AA442" i="9"/>
  <c r="Z442" i="9" s="1"/>
  <c r="AA245" i="9"/>
  <c r="Z245" i="9" s="1"/>
  <c r="AB429" i="9"/>
  <c r="AB420" i="9"/>
  <c r="AA420" i="9"/>
  <c r="Z420" i="9" s="1"/>
  <c r="AA232" i="9"/>
  <c r="Z232" i="9" s="1"/>
  <c r="AB434" i="9"/>
  <c r="AB451" i="9"/>
  <c r="AA131" i="9"/>
  <c r="Z131" i="9" s="1"/>
  <c r="AA326" i="9"/>
  <c r="Z326" i="9" s="1"/>
  <c r="AA98" i="9"/>
  <c r="Z98" i="9" s="1"/>
  <c r="AA211" i="9"/>
  <c r="Z211" i="9" s="1"/>
  <c r="AB130" i="9"/>
  <c r="AB430" i="9"/>
  <c r="AB184" i="9"/>
  <c r="AB342" i="9"/>
  <c r="AA384" i="9"/>
  <c r="Z384" i="9" s="1"/>
  <c r="AB406" i="9"/>
  <c r="AA402" i="9"/>
  <c r="Z402" i="9" s="1"/>
  <c r="AA330" i="9"/>
  <c r="Z330" i="9" s="1"/>
  <c r="AA148" i="9"/>
  <c r="Z148" i="9" s="1"/>
  <c r="AB109" i="9"/>
  <c r="AB37" i="9"/>
  <c r="AA168" i="9"/>
  <c r="Z168" i="9" s="1"/>
  <c r="AB252" i="9"/>
  <c r="AA166" i="9"/>
  <c r="Z166" i="9" s="1"/>
  <c r="AB24" i="9"/>
  <c r="AB95" i="9"/>
  <c r="AB172" i="9"/>
  <c r="AB230" i="9"/>
  <c r="AA208" i="9"/>
  <c r="Z208" i="9" s="1"/>
  <c r="AB269" i="9"/>
  <c r="AA114" i="9"/>
  <c r="Z114" i="9" s="1"/>
  <c r="AA281" i="9"/>
  <c r="Z281" i="9" s="1"/>
  <c r="AB365" i="9"/>
  <c r="AA447" i="9"/>
  <c r="Z447" i="9" s="1"/>
  <c r="AB162" i="9"/>
  <c r="AA14" i="9"/>
  <c r="Z14" i="9" s="1"/>
  <c r="AB355" i="9"/>
  <c r="AB395" i="9"/>
  <c r="AB410" i="9"/>
  <c r="AB341" i="9"/>
  <c r="AB433" i="9"/>
  <c r="AB477" i="9"/>
  <c r="AA144" i="9"/>
  <c r="Z144" i="9" s="1"/>
  <c r="AA322" i="9"/>
  <c r="Z322" i="9" s="1"/>
  <c r="AA258" i="9"/>
  <c r="Z258" i="9" s="1"/>
  <c r="AA194" i="9"/>
  <c r="Z194" i="9" s="1"/>
  <c r="AA351" i="9"/>
  <c r="Z351" i="9" s="1"/>
  <c r="AA287" i="9"/>
  <c r="Z287" i="9" s="1"/>
  <c r="AA223" i="9"/>
  <c r="Z223" i="9" s="1"/>
  <c r="AA132" i="9"/>
  <c r="Z132" i="9" s="1"/>
  <c r="AA34" i="9"/>
  <c r="Z34" i="9" s="1"/>
  <c r="AB122" i="9"/>
  <c r="AA101" i="9"/>
  <c r="Z101" i="9" s="1"/>
  <c r="AA33" i="9"/>
  <c r="Z33" i="9" s="1"/>
  <c r="AB398" i="9"/>
  <c r="AB431" i="9"/>
  <c r="AB234" i="9"/>
  <c r="AA408" i="9"/>
  <c r="Z408" i="9" s="1"/>
  <c r="AA399" i="9"/>
  <c r="Z399" i="9" s="1"/>
  <c r="AB409" i="9"/>
  <c r="AA380" i="9"/>
  <c r="Z380" i="9" s="1"/>
  <c r="AA413" i="9"/>
  <c r="Z413" i="9" s="1"/>
  <c r="AB435" i="9"/>
  <c r="AA233" i="9"/>
  <c r="Z233" i="9" s="1"/>
  <c r="AB299" i="9"/>
  <c r="AB360" i="9"/>
  <c r="AA172" i="9"/>
  <c r="Z172" i="9" s="1"/>
  <c r="AA22" i="9"/>
  <c r="Z22" i="9" s="1"/>
  <c r="AA393" i="9"/>
  <c r="Z393" i="9" s="1"/>
  <c r="AB202" i="9"/>
  <c r="AA460" i="9"/>
  <c r="Z460" i="9" s="1"/>
  <c r="AA368" i="9"/>
  <c r="Z368" i="9" s="1"/>
  <c r="AA385" i="9"/>
  <c r="Z385" i="9" s="1"/>
  <c r="AB375" i="9"/>
  <c r="AA298" i="9"/>
  <c r="Z298" i="9" s="1"/>
  <c r="AB70" i="9"/>
  <c r="AA24" i="9"/>
  <c r="Z24" i="9" s="1"/>
  <c r="AA16" i="9"/>
  <c r="Z16" i="9" s="1"/>
  <c r="AA293" i="9"/>
  <c r="Z293" i="9" s="1"/>
  <c r="AB31" i="9"/>
  <c r="AB192" i="9"/>
  <c r="AB243" i="9"/>
  <c r="AB233" i="9"/>
  <c r="AA357" i="9"/>
  <c r="Z357" i="9" s="1"/>
  <c r="AB333" i="9"/>
  <c r="AA404" i="9"/>
  <c r="Z404" i="9" s="1"/>
  <c r="AA424" i="9"/>
  <c r="Z424" i="9" s="1"/>
  <c r="AA305" i="9"/>
  <c r="Z305" i="9" s="1"/>
  <c r="AA17" i="9"/>
  <c r="Z17" i="9" s="1"/>
  <c r="AA124" i="9"/>
  <c r="Z124" i="9" s="1"/>
  <c r="AA183" i="9"/>
  <c r="Z183" i="9" s="1"/>
  <c r="AA193" i="9"/>
  <c r="Z193" i="9" s="1"/>
  <c r="AB459" i="9"/>
  <c r="AB478" i="9"/>
  <c r="AB294" i="9"/>
  <c r="AA423" i="9"/>
  <c r="Z423" i="9" s="1"/>
  <c r="AA425" i="9"/>
  <c r="Z425" i="9" s="1"/>
  <c r="AA90" i="9"/>
  <c r="Z90" i="9" s="1"/>
  <c r="AA306" i="9"/>
  <c r="Z306" i="9" s="1"/>
  <c r="AA242" i="9"/>
  <c r="Z242" i="9" s="1"/>
  <c r="AA159" i="9"/>
  <c r="Z159" i="9" s="1"/>
  <c r="AA335" i="9"/>
  <c r="Z335" i="9" s="1"/>
  <c r="AA271" i="9"/>
  <c r="Z271" i="9" s="1"/>
  <c r="AA207" i="9"/>
  <c r="Z207" i="9" s="1"/>
  <c r="AA30" i="9"/>
  <c r="Z30" i="9" s="1"/>
  <c r="AA177" i="9"/>
  <c r="Z177" i="9" s="1"/>
  <c r="AA86" i="9"/>
  <c r="Z86" i="9" s="1"/>
  <c r="AA100" i="9"/>
  <c r="Z100" i="9" s="1"/>
  <c r="AA83" i="9"/>
  <c r="Z83" i="9" s="1"/>
  <c r="AA333" i="9"/>
  <c r="Z333" i="9" s="1"/>
  <c r="AA394" i="9"/>
  <c r="Z394" i="9" s="1"/>
  <c r="AA197" i="9"/>
  <c r="Z197" i="9" s="1"/>
  <c r="AA345" i="9"/>
  <c r="Z345" i="9" s="1"/>
  <c r="AB310" i="9"/>
  <c r="AA467" i="9"/>
  <c r="Z467" i="9" s="1"/>
  <c r="AB317" i="9"/>
  <c r="AB370" i="9"/>
  <c r="AB387" i="9"/>
  <c r="AB190" i="9"/>
  <c r="AA262" i="9"/>
  <c r="Z262" i="9" s="1"/>
  <c r="AB312" i="9"/>
  <c r="AA74" i="9"/>
  <c r="Z74" i="9" s="1"/>
  <c r="AB74" i="9"/>
  <c r="AB245" i="9"/>
  <c r="AA416" i="9"/>
  <c r="Z416" i="9" s="1"/>
  <c r="AA375" i="9"/>
  <c r="Z375" i="9" s="1"/>
  <c r="AA272" i="9"/>
  <c r="Z272" i="9" s="1"/>
  <c r="AA317" i="9"/>
  <c r="Z317" i="9" s="1"/>
  <c r="AB265" i="9"/>
  <c r="AB207" i="9"/>
  <c r="AA146" i="9"/>
  <c r="Z146" i="9" s="1"/>
  <c r="AB44" i="9"/>
  <c r="AB68" i="9"/>
  <c r="AA154" i="9"/>
  <c r="Z154" i="9" s="1"/>
  <c r="AA122" i="9"/>
  <c r="Z122" i="9" s="1"/>
  <c r="AA235" i="9"/>
  <c r="Z235" i="9" s="1"/>
  <c r="AA286" i="9"/>
  <c r="Z286" i="9" s="1"/>
  <c r="AA284" i="9"/>
  <c r="Z284" i="9" s="1"/>
  <c r="AA405" i="9"/>
  <c r="Z405" i="9" s="1"/>
  <c r="AA372" i="9"/>
  <c r="Z372" i="9" s="1"/>
  <c r="AB425" i="9"/>
  <c r="AB445" i="9"/>
  <c r="AB472" i="9"/>
  <c r="AB49" i="9"/>
  <c r="AA219" i="9"/>
  <c r="Z219" i="9" s="1"/>
  <c r="AA206" i="9"/>
  <c r="Z206" i="9" s="1"/>
  <c r="AB214" i="9"/>
  <c r="AA46" i="9"/>
  <c r="Z46" i="9" s="1"/>
  <c r="AB168" i="9"/>
  <c r="AA427" i="9"/>
  <c r="Z427" i="9" s="1"/>
  <c r="AB444" i="9"/>
  <c r="AA377" i="9"/>
  <c r="Z377" i="9" s="1"/>
  <c r="AB359" i="9"/>
  <c r="AB295" i="9"/>
  <c r="AB231" i="9"/>
  <c r="AB148" i="9"/>
  <c r="AB324" i="9"/>
  <c r="AB260" i="9"/>
  <c r="AB196" i="9"/>
  <c r="AB117" i="9"/>
  <c r="AB166" i="9"/>
  <c r="AB183" i="9"/>
  <c r="AB89" i="9"/>
  <c r="AB40" i="9"/>
  <c r="AA301" i="9"/>
  <c r="Z301" i="9" s="1"/>
  <c r="AB383" i="9"/>
  <c r="AB165" i="9"/>
  <c r="AB302" i="9"/>
  <c r="AA200" i="9"/>
  <c r="Z200" i="9" s="1"/>
  <c r="AB456" i="9"/>
  <c r="AA264" i="9"/>
  <c r="Z264" i="9" s="1"/>
  <c r="AB330" i="9"/>
  <c r="AB371" i="9"/>
  <c r="AA152" i="9"/>
  <c r="Z152" i="9" s="1"/>
  <c r="AB235" i="9"/>
  <c r="AB296" i="9"/>
  <c r="AA73" i="9"/>
  <c r="Z73" i="9" s="1"/>
  <c r="AB97" i="9"/>
  <c r="AA474" i="9"/>
  <c r="Z474" i="9" s="1"/>
  <c r="AB334" i="9"/>
  <c r="AB160" i="9"/>
  <c r="AB209" i="9"/>
  <c r="AB274" i="9"/>
  <c r="AA237" i="9"/>
  <c r="Z237" i="9" s="1"/>
  <c r="AB87" i="9"/>
  <c r="AA52" i="9"/>
  <c r="Z52" i="9" s="1"/>
  <c r="AB30" i="9"/>
  <c r="AA366" i="9"/>
  <c r="Z366" i="9" s="1"/>
  <c r="AA266" i="9"/>
  <c r="Z266" i="9" s="1"/>
  <c r="AA153" i="9"/>
  <c r="Z153" i="9" s="1"/>
  <c r="AA70" i="9"/>
  <c r="Z70" i="9" s="1"/>
  <c r="AB256" i="9"/>
  <c r="AB307" i="9"/>
  <c r="AA390" i="9"/>
  <c r="Z390" i="9" s="1"/>
  <c r="AB426" i="9"/>
  <c r="AB393" i="9"/>
  <c r="AA468" i="9"/>
  <c r="Z468" i="9" s="1"/>
  <c r="AB461" i="9"/>
  <c r="AA391" i="9"/>
  <c r="Z391" i="9" s="1"/>
  <c r="AA92" i="9"/>
  <c r="Z92" i="9" s="1"/>
  <c r="AB240" i="9"/>
  <c r="AB227" i="9"/>
  <c r="AB152" i="9"/>
  <c r="AB229" i="9"/>
  <c r="AA220" i="9"/>
  <c r="Z220" i="9" s="1"/>
  <c r="AB448" i="9"/>
  <c r="AB205" i="9"/>
  <c r="AA224" i="9"/>
  <c r="Z224" i="9" s="1"/>
  <c r="AA354" i="9"/>
  <c r="Z354" i="9" s="1"/>
  <c r="AA290" i="9"/>
  <c r="Z290" i="9" s="1"/>
  <c r="AA226" i="9"/>
  <c r="Z226" i="9" s="1"/>
  <c r="AA127" i="9"/>
  <c r="Z127" i="9" s="1"/>
  <c r="AA319" i="9"/>
  <c r="Z319" i="9" s="1"/>
  <c r="AA255" i="9"/>
  <c r="Z255" i="9" s="1"/>
  <c r="AA191" i="9"/>
  <c r="Z191" i="9" s="1"/>
  <c r="AA97" i="9"/>
  <c r="Z97" i="9" s="1"/>
  <c r="AA161" i="9"/>
  <c r="Z161" i="9" s="1"/>
  <c r="AA162" i="9"/>
  <c r="Z162" i="9" s="1"/>
  <c r="AA68" i="9"/>
  <c r="Z68" i="9" s="1"/>
  <c r="AA19" i="9"/>
  <c r="Z19" i="9" s="1"/>
  <c r="AB258" i="9"/>
  <c r="AA356" i="9"/>
  <c r="Z356" i="9" s="1"/>
  <c r="AB453" i="9"/>
  <c r="AA463" i="9"/>
  <c r="Z463" i="9" s="1"/>
  <c r="AB473" i="9"/>
  <c r="AA435" i="9"/>
  <c r="Z435" i="9" s="1"/>
  <c r="AA236" i="9"/>
  <c r="Z236" i="9" s="1"/>
  <c r="AA277" i="9"/>
  <c r="Z277" i="9" s="1"/>
  <c r="AA332" i="9"/>
  <c r="Z332" i="9" s="1"/>
  <c r="AA119" i="9"/>
  <c r="Z119" i="9" s="1"/>
  <c r="AA214" i="9"/>
  <c r="Z214" i="9" s="1"/>
  <c r="AA275" i="9"/>
  <c r="Z275" i="9" s="1"/>
  <c r="AA50" i="9"/>
  <c r="Z50" i="9" s="1"/>
  <c r="AB41" i="9"/>
  <c r="AA426" i="9"/>
  <c r="Z426" i="9" s="1"/>
  <c r="AA139" i="9"/>
  <c r="Z139" i="9" s="1"/>
  <c r="AA443" i="9"/>
  <c r="Z443" i="9" s="1"/>
  <c r="AB470" i="9"/>
  <c r="AA192" i="9"/>
  <c r="Z192" i="9" s="1"/>
  <c r="AB194" i="9"/>
  <c r="AB316" i="9"/>
  <c r="AA121" i="9"/>
  <c r="Z121" i="9" s="1"/>
  <c r="AA59" i="9"/>
  <c r="Z59" i="9" s="1"/>
  <c r="AA187" i="9"/>
  <c r="Z187" i="9" s="1"/>
  <c r="AB178" i="9"/>
  <c r="AB320" i="9"/>
  <c r="AA58" i="9"/>
  <c r="Z58" i="9" s="1"/>
  <c r="AA454" i="9"/>
  <c r="Z454" i="9" s="1"/>
  <c r="AB136" i="9"/>
  <c r="AA419" i="9"/>
  <c r="Z419" i="9" s="1"/>
  <c r="AA415" i="9"/>
  <c r="Z415" i="9" s="1"/>
  <c r="AA179" i="9"/>
  <c r="Z179" i="9" s="1"/>
  <c r="AB128" i="9"/>
  <c r="AB91" i="9"/>
  <c r="AB304" i="9"/>
  <c r="AB291" i="9"/>
  <c r="AB337" i="9"/>
  <c r="AA325" i="9"/>
  <c r="Z325" i="9" s="1"/>
  <c r="AB277" i="9"/>
  <c r="AB318" i="9"/>
  <c r="AA383" i="9"/>
  <c r="Z383" i="9" s="1"/>
  <c r="AA228" i="9"/>
  <c r="Z228" i="9" s="1"/>
  <c r="AA338" i="9"/>
  <c r="Z338" i="9" s="1"/>
  <c r="AA274" i="9"/>
  <c r="Z274" i="9" s="1"/>
  <c r="AA210" i="9"/>
  <c r="Z210" i="9" s="1"/>
  <c r="AA367" i="9"/>
  <c r="Z367" i="9" s="1"/>
  <c r="AA303" i="9"/>
  <c r="Z303" i="9" s="1"/>
  <c r="AA239" i="9"/>
  <c r="Z239" i="9" s="1"/>
  <c r="AA164" i="9"/>
  <c r="Z164" i="9" s="1"/>
  <c r="AA65" i="9"/>
  <c r="Z65" i="9" s="1"/>
  <c r="AA145" i="9"/>
  <c r="Z145" i="9" s="1"/>
  <c r="AA130" i="9"/>
  <c r="Z130" i="9" s="1"/>
  <c r="AB25" i="9"/>
  <c r="AB446" i="9"/>
  <c r="AA458" i="9"/>
  <c r="Z458" i="9" s="1"/>
  <c r="AA260" i="9"/>
  <c r="Z260" i="9" s="1"/>
  <c r="AA440" i="9"/>
  <c r="Z440" i="9" s="1"/>
  <c r="AA431" i="9"/>
  <c r="Z431" i="9" s="1"/>
  <c r="AB441" i="9"/>
  <c r="AA403" i="9"/>
  <c r="Z403" i="9" s="1"/>
  <c r="AB450" i="9"/>
  <c r="AA478" i="9"/>
  <c r="Z478" i="9" s="1"/>
  <c r="AB257" i="9"/>
  <c r="AA342" i="9"/>
  <c r="Z342" i="9" s="1"/>
  <c r="AB156" i="9"/>
  <c r="AB232" i="9"/>
  <c r="AA149" i="9"/>
  <c r="Z149" i="9" s="1"/>
  <c r="AB56" i="9"/>
  <c r="AA324" i="9"/>
  <c r="Z324" i="9" s="1"/>
  <c r="AB396" i="9"/>
  <c r="AB358" i="9"/>
  <c r="AA433" i="9"/>
  <c r="Z433" i="9" s="1"/>
  <c r="AB423" i="9"/>
  <c r="AA362" i="9"/>
  <c r="Z362" i="9" s="1"/>
  <c r="AA231" i="9"/>
  <c r="Z231" i="9" s="1"/>
  <c r="AA77" i="9"/>
  <c r="Z77" i="9" s="1"/>
  <c r="AA93" i="9"/>
  <c r="Z93" i="9" s="1"/>
  <c r="AA15" i="9"/>
  <c r="Z15" i="9" s="1"/>
  <c r="AB380" i="9"/>
  <c r="AB368" i="9"/>
  <c r="AB349" i="9"/>
  <c r="AB193" i="9"/>
  <c r="AA429" i="9"/>
  <c r="Z429" i="9" s="1"/>
  <c r="AB362" i="9"/>
  <c r="AB197" i="9"/>
  <c r="AA430" i="9"/>
  <c r="Z430" i="9" s="1"/>
  <c r="AA364" i="9"/>
  <c r="Z364" i="9" s="1"/>
  <c r="AA244" i="9"/>
  <c r="Z244" i="9" s="1"/>
  <c r="AB206" i="9"/>
  <c r="AB79" i="9"/>
  <c r="AB315" i="9"/>
  <c r="AB251" i="9"/>
  <c r="AB187" i="9"/>
  <c r="AA355" i="9"/>
  <c r="Z355" i="9" s="1"/>
  <c r="AA291" i="9"/>
  <c r="Z291" i="9" s="1"/>
  <c r="AA227" i="9"/>
  <c r="Z227" i="9" s="1"/>
  <c r="AB129" i="9"/>
  <c r="AB7" i="9"/>
  <c r="AA102" i="9"/>
  <c r="Z102" i="9" s="1"/>
  <c r="AA10" i="9"/>
  <c r="Z10" i="9" s="1"/>
  <c r="AB6" i="9"/>
  <c r="AB382" i="9"/>
  <c r="AB463" i="9"/>
  <c r="AA292" i="9"/>
  <c r="Z292" i="9" s="1"/>
  <c r="AA456" i="9"/>
  <c r="Z456" i="9" s="1"/>
  <c r="AA471" i="9"/>
  <c r="Z471" i="9" s="1"/>
  <c r="AA257" i="9"/>
  <c r="Z257" i="9" s="1"/>
  <c r="AA297" i="9"/>
  <c r="Z297" i="9" s="1"/>
  <c r="AB400" i="9"/>
  <c r="AB357" i="9"/>
  <c r="AA188" i="9"/>
  <c r="Z188" i="9" s="1"/>
  <c r="AB422" i="9"/>
  <c r="AA349" i="9"/>
  <c r="Z349" i="9" s="1"/>
  <c r="AA155" i="9"/>
  <c r="Z155" i="9" s="1"/>
  <c r="AB391" i="9"/>
  <c r="AA163" i="9"/>
  <c r="Z163" i="9" s="1"/>
  <c r="AB149" i="9"/>
  <c r="AA282" i="9"/>
  <c r="Z282" i="9" s="1"/>
  <c r="AB35" i="9"/>
  <c r="AB188" i="9"/>
  <c r="AA137" i="9"/>
  <c r="Z137" i="9" s="1"/>
  <c r="AB115" i="9"/>
  <c r="AB61" i="9"/>
  <c r="AB28" i="9"/>
  <c r="AA38" i="9"/>
  <c r="Z38" i="9" s="1"/>
  <c r="AB38" i="9"/>
  <c r="AA373" i="9"/>
  <c r="Z373" i="9" s="1"/>
  <c r="AB465" i="9"/>
  <c r="AB350" i="9"/>
  <c r="AB326" i="9"/>
  <c r="AA328" i="9"/>
  <c r="Z328" i="9" s="1"/>
  <c r="AB103" i="9"/>
  <c r="AB418" i="9"/>
  <c r="AA341" i="9"/>
  <c r="Z341" i="9" s="1"/>
  <c r="AA123" i="9"/>
  <c r="Z123" i="9" s="1"/>
  <c r="AB419" i="9"/>
  <c r="AB353" i="9"/>
  <c r="AB201" i="9"/>
  <c r="AA201" i="9"/>
  <c r="Z201" i="9" s="1"/>
  <c r="AB19" i="9"/>
  <c r="AA310" i="9"/>
  <c r="Z310" i="9" s="1"/>
  <c r="AA246" i="9"/>
  <c r="Z246" i="9" s="1"/>
  <c r="AA167" i="9"/>
  <c r="Z167" i="9" s="1"/>
  <c r="AB344" i="9"/>
  <c r="AB280" i="9"/>
  <c r="AB216" i="9"/>
  <c r="AB116" i="9"/>
  <c r="AA181" i="9"/>
  <c r="Z181" i="9" s="1"/>
  <c r="AB59" i="9"/>
  <c r="AA108" i="9"/>
  <c r="Z108" i="9" s="1"/>
  <c r="AA99" i="9"/>
  <c r="Z99" i="9" s="1"/>
  <c r="AB354" i="9"/>
  <c r="AB447" i="9"/>
  <c r="AB249" i="9"/>
  <c r="AB437" i="9"/>
  <c r="AB460" i="9"/>
  <c r="AA171" i="9"/>
  <c r="Z171" i="9" s="1"/>
  <c r="AB254" i="9"/>
  <c r="AB384" i="9"/>
  <c r="AA336" i="9"/>
  <c r="Z336" i="9" s="1"/>
  <c r="AA147" i="9"/>
  <c r="Z147" i="9" s="1"/>
  <c r="AA417" i="9"/>
  <c r="Z417" i="9" s="1"/>
  <c r="AB338" i="9"/>
  <c r="AA466" i="9"/>
  <c r="Z466" i="9" s="1"/>
  <c r="AA386" i="9"/>
  <c r="Z386" i="9" s="1"/>
  <c r="AB242" i="9"/>
  <c r="AA128" i="9"/>
  <c r="Z128" i="9" s="1"/>
  <c r="AB271" i="9"/>
  <c r="AA359" i="9"/>
  <c r="Z359" i="9" s="1"/>
  <c r="AA180" i="9"/>
  <c r="Z180" i="9" s="1"/>
  <c r="AA178" i="9"/>
  <c r="Z178" i="9" s="1"/>
  <c r="AB83" i="9"/>
  <c r="AA56" i="9"/>
  <c r="Z56" i="9" s="1"/>
  <c r="AB17" i="9"/>
  <c r="AA174" i="9"/>
  <c r="Z174" i="9" s="1"/>
  <c r="AB84" i="9"/>
  <c r="AB177" i="9"/>
  <c r="AB388" i="9"/>
  <c r="AB412" i="9"/>
  <c r="AB71" i="9"/>
  <c r="AA296" i="9"/>
  <c r="Z296" i="9" s="1"/>
  <c r="AB466" i="9"/>
  <c r="AB402" i="9"/>
  <c r="AA309" i="9"/>
  <c r="Z309" i="9" s="1"/>
  <c r="AB467" i="9"/>
  <c r="AB403" i="9"/>
  <c r="AB321" i="9"/>
  <c r="AA249" i="9"/>
  <c r="Z249" i="9" s="1"/>
  <c r="AA184" i="9"/>
  <c r="Z184" i="9" s="1"/>
  <c r="AA358" i="9"/>
  <c r="Z358" i="9" s="1"/>
  <c r="AA294" i="9"/>
  <c r="Z294" i="9" s="1"/>
  <c r="AA230" i="9"/>
  <c r="Z230" i="9" s="1"/>
  <c r="AA135" i="9"/>
  <c r="Z135" i="9" s="1"/>
  <c r="AB328" i="9"/>
  <c r="AB264" i="9"/>
  <c r="AB200" i="9"/>
  <c r="AA105" i="9"/>
  <c r="Z105" i="9" s="1"/>
  <c r="AA165" i="9"/>
  <c r="Z165" i="9" s="1"/>
  <c r="AA170" i="9"/>
  <c r="Z170" i="9" s="1"/>
  <c r="AA76" i="9"/>
  <c r="Z76" i="9" s="1"/>
  <c r="AA35" i="9"/>
  <c r="Z35" i="9" s="1"/>
  <c r="AB290" i="9"/>
  <c r="AB415" i="9"/>
  <c r="AA229" i="9"/>
  <c r="Z229" i="9" s="1"/>
  <c r="AB405" i="9"/>
  <c r="AB428" i="9"/>
  <c r="AB449" i="9"/>
  <c r="AA475" i="9"/>
  <c r="Z475" i="9" s="1"/>
  <c r="AA273" i="9"/>
  <c r="Z273" i="9" s="1"/>
  <c r="AA304" i="9"/>
  <c r="Z304" i="9" s="1"/>
  <c r="AA465" i="9"/>
  <c r="Z465" i="9" s="1"/>
  <c r="AA401" i="9"/>
  <c r="Z401" i="9" s="1"/>
  <c r="AB306" i="9"/>
  <c r="AA450" i="9"/>
  <c r="Z450" i="9" s="1"/>
  <c r="AA340" i="9"/>
  <c r="Z340" i="9" s="1"/>
  <c r="AB226" i="9"/>
  <c r="AA346" i="9"/>
  <c r="Z346" i="9" s="1"/>
  <c r="AB255" i="9"/>
  <c r="AA311" i="9"/>
  <c r="Z311" i="9" s="1"/>
  <c r="AA113" i="9"/>
  <c r="Z113" i="9" s="1"/>
  <c r="AB90" i="9"/>
  <c r="AB155" i="9"/>
  <c r="AA21" i="9"/>
  <c r="Z21" i="9" s="1"/>
  <c r="AB14" i="9"/>
  <c r="AB82" i="9"/>
  <c r="AB4" i="9"/>
  <c r="AB352" i="9"/>
  <c r="AB462" i="9"/>
  <c r="AA459" i="9"/>
  <c r="Z459" i="9" s="1"/>
  <c r="AB385" i="9"/>
  <c r="AB285" i="9"/>
  <c r="AA461" i="9"/>
  <c r="Z461" i="9" s="1"/>
  <c r="AA397" i="9"/>
  <c r="Z397" i="9" s="1"/>
  <c r="AB298" i="9"/>
  <c r="AA462" i="9"/>
  <c r="Z462" i="9" s="1"/>
  <c r="AA398" i="9"/>
  <c r="Z398" i="9" s="1"/>
  <c r="AA300" i="9"/>
  <c r="Z300" i="9" s="1"/>
  <c r="AB238" i="9"/>
  <c r="AB173" i="9"/>
  <c r="AB347" i="9"/>
  <c r="AB283" i="9"/>
  <c r="AB219" i="9"/>
  <c r="AB124" i="9"/>
  <c r="AA323" i="9"/>
  <c r="Z323" i="9" s="1"/>
  <c r="AA259" i="9"/>
  <c r="Z259" i="9" s="1"/>
  <c r="AA195" i="9"/>
  <c r="Z195" i="9" s="1"/>
  <c r="AB94" i="9"/>
  <c r="AB154" i="9"/>
  <c r="AB159" i="9"/>
  <c r="AB65" i="9"/>
  <c r="AA441" i="9"/>
  <c r="Z441" i="9" s="1"/>
  <c r="AA269" i="9"/>
  <c r="Z269" i="9" s="1"/>
  <c r="AB399" i="9"/>
  <c r="AA213" i="9"/>
  <c r="Z213" i="9" s="1"/>
  <c r="AB372" i="9"/>
  <c r="AA407" i="9"/>
  <c r="Z407" i="9" s="1"/>
  <c r="AA428" i="9"/>
  <c r="Z428" i="9" s="1"/>
  <c r="AB464" i="9"/>
  <c r="AB389" i="9"/>
  <c r="AB293" i="9"/>
  <c r="AB454" i="9"/>
  <c r="AB390" i="9"/>
  <c r="AA285" i="9"/>
  <c r="Z285" i="9" s="1"/>
  <c r="AB439" i="9"/>
  <c r="AA308" i="9"/>
  <c r="Z308" i="9" s="1"/>
  <c r="AA221" i="9"/>
  <c r="Z221" i="9" s="1"/>
  <c r="AB335" i="9"/>
  <c r="AA218" i="9"/>
  <c r="Z218" i="9" s="1"/>
  <c r="AA295" i="9"/>
  <c r="Z295" i="9" s="1"/>
  <c r="AB102" i="9"/>
  <c r="AB73" i="9"/>
  <c r="AB139" i="9"/>
  <c r="AB10" i="9"/>
  <c r="AB64" i="9"/>
  <c r="AB101" i="9"/>
  <c r="AB125" i="9"/>
  <c r="AA392" i="9"/>
  <c r="Z392" i="9" s="1"/>
  <c r="AB401" i="9"/>
  <c r="AA437" i="9"/>
  <c r="Z437" i="9" s="1"/>
  <c r="AB369" i="9"/>
  <c r="AB253" i="9"/>
  <c r="AA445" i="9"/>
  <c r="Z445" i="9" s="1"/>
  <c r="AA381" i="9"/>
  <c r="Z381" i="9" s="1"/>
  <c r="AB266" i="9"/>
  <c r="AA446" i="9"/>
  <c r="Z446" i="9" s="1"/>
  <c r="AA382" i="9"/>
  <c r="Z382" i="9" s="1"/>
  <c r="AA268" i="9"/>
  <c r="Z268" i="9" s="1"/>
  <c r="AB222" i="9"/>
  <c r="AB141" i="9"/>
  <c r="AB331" i="9"/>
  <c r="AB267" i="9"/>
  <c r="AB203" i="9"/>
  <c r="AB55" i="9"/>
  <c r="AA307" i="9"/>
  <c r="Z307" i="9" s="1"/>
  <c r="AA243" i="9"/>
  <c r="Z243" i="9" s="1"/>
  <c r="AB161" i="9"/>
  <c r="AB62" i="9"/>
  <c r="AB138" i="9"/>
  <c r="AB127" i="9"/>
  <c r="AA20" i="9"/>
  <c r="Z20" i="9" s="1"/>
  <c r="AB414" i="9"/>
  <c r="AB176" i="9"/>
  <c r="AB345" i="9"/>
  <c r="AA176" i="9"/>
  <c r="Z176" i="9" s="1"/>
  <c r="AA248" i="9"/>
  <c r="Z248" i="9" s="1"/>
  <c r="AB376" i="9"/>
  <c r="AA396" i="9"/>
  <c r="Z396" i="9" s="1"/>
  <c r="AB432" i="9"/>
  <c r="AB373" i="9"/>
  <c r="AB261" i="9"/>
  <c r="AB438" i="9"/>
  <c r="AB374" i="9"/>
  <c r="AA253" i="9"/>
  <c r="Z253" i="9" s="1"/>
  <c r="AA418" i="9"/>
  <c r="Z418" i="9" s="1"/>
  <c r="AA276" i="9"/>
  <c r="Z276" i="9" s="1"/>
  <c r="AB181" i="9"/>
  <c r="AB319" i="9"/>
  <c r="AB191" i="9"/>
  <c r="AA247" i="9"/>
  <c r="Z247" i="9" s="1"/>
  <c r="AB158" i="9"/>
  <c r="AB22" i="9"/>
  <c r="AB66" i="9"/>
  <c r="AA55" i="9"/>
  <c r="Z55" i="9" s="1"/>
  <c r="AB16" i="9"/>
  <c r="AA32" i="9"/>
  <c r="Z32" i="9" s="1"/>
  <c r="AA451" i="9"/>
  <c r="Z451" i="9" s="1"/>
  <c r="AA241" i="9"/>
  <c r="Z241" i="9" s="1"/>
  <c r="AB336" i="9"/>
  <c r="AC21" i="9"/>
  <c r="AB213" i="9"/>
  <c r="AA434" i="9"/>
  <c r="Z434" i="9" s="1"/>
  <c r="AA370" i="9"/>
  <c r="Z370" i="9" s="1"/>
  <c r="AB217" i="9"/>
  <c r="AB210" i="9"/>
  <c r="AB111" i="9"/>
  <c r="AA314" i="9"/>
  <c r="Z314" i="9" s="1"/>
  <c r="AA250" i="9"/>
  <c r="Z250" i="9" s="1"/>
  <c r="AA175" i="9"/>
  <c r="Z175" i="9" s="1"/>
  <c r="AB348" i="9"/>
  <c r="AB284" i="9"/>
  <c r="AB220" i="9"/>
  <c r="AB137" i="9"/>
  <c r="AB23" i="9"/>
  <c r="AA117" i="9"/>
  <c r="Z117" i="9" s="1"/>
  <c r="AA69" i="9"/>
  <c r="Z69" i="9" s="1"/>
  <c r="AA115" i="9"/>
  <c r="Z115" i="9" s="1"/>
  <c r="AA62" i="9"/>
  <c r="Z62" i="9" s="1"/>
  <c r="AA134" i="9"/>
  <c r="Z134" i="9" s="1"/>
  <c r="AB93" i="9"/>
  <c r="AB13" i="9"/>
  <c r="AA103" i="9"/>
  <c r="Z103" i="9" s="1"/>
  <c r="AA7" i="9"/>
  <c r="AA9" i="9"/>
  <c r="Z9" i="9" s="1"/>
  <c r="AA11" i="9"/>
  <c r="Z11" i="9" s="1"/>
  <c r="AB163" i="9"/>
  <c r="AA96" i="9"/>
  <c r="Z96" i="9" s="1"/>
  <c r="AB34" i="9"/>
  <c r="AA63" i="9"/>
  <c r="Z63" i="9" s="1"/>
  <c r="AA344" i="9"/>
  <c r="Z344" i="9" s="1"/>
  <c r="AA60" i="9"/>
  <c r="Z60" i="9" s="1"/>
  <c r="AA151" i="9"/>
  <c r="Z151" i="9" s="1"/>
  <c r="AB305" i="9"/>
  <c r="AB88" i="9"/>
  <c r="AB476" i="9"/>
  <c r="AA225" i="9"/>
  <c r="Z225" i="9" s="1"/>
  <c r="AB272" i="9"/>
  <c r="AA125" i="9"/>
  <c r="Z125" i="9" s="1"/>
  <c r="AB361" i="9"/>
  <c r="AA196" i="9"/>
  <c r="Z196" i="9" s="1"/>
  <c r="AA205" i="9"/>
  <c r="Z205" i="9" s="1"/>
  <c r="AB367" i="9"/>
  <c r="AB303" i="9"/>
  <c r="AB239" i="9"/>
  <c r="AB164" i="9"/>
  <c r="AA343" i="9"/>
  <c r="Z343" i="9" s="1"/>
  <c r="AA279" i="9"/>
  <c r="Z279" i="9" s="1"/>
  <c r="AA215" i="9"/>
  <c r="Z215" i="9" s="1"/>
  <c r="AA106" i="9"/>
  <c r="Z106" i="9" s="1"/>
  <c r="AA185" i="9"/>
  <c r="Z185" i="9" s="1"/>
  <c r="AB75" i="9"/>
  <c r="AA42" i="9"/>
  <c r="Z42" i="9" s="1"/>
  <c r="AB72" i="9"/>
  <c r="AB27" i="9"/>
  <c r="AA118" i="9"/>
  <c r="Z118" i="9" s="1"/>
  <c r="AA88" i="9"/>
  <c r="Z88" i="9" s="1"/>
  <c r="AA8" i="9"/>
  <c r="Z8" i="9" s="1"/>
  <c r="AB92" i="9"/>
  <c r="AA44" i="9"/>
  <c r="Z44" i="9" s="1"/>
  <c r="AB112" i="9"/>
  <c r="AB134" i="9"/>
  <c r="AB131" i="9"/>
  <c r="AB85" i="9"/>
  <c r="AA29" i="9"/>
  <c r="Z29" i="9" s="1"/>
  <c r="AB52" i="9"/>
  <c r="AB377" i="9"/>
  <c r="AA85" i="9"/>
  <c r="Z85" i="9" s="1"/>
  <c r="AA190" i="9"/>
  <c r="Z190" i="9" s="1"/>
  <c r="AB443" i="9"/>
  <c r="AB106" i="9"/>
  <c r="AB421" i="9"/>
  <c r="AA316" i="9"/>
  <c r="Z316" i="9" s="1"/>
  <c r="AA302" i="9"/>
  <c r="Z302" i="9" s="1"/>
  <c r="AB323" i="9"/>
  <c r="AA234" i="9"/>
  <c r="Z234" i="9" s="1"/>
  <c r="AA143" i="9"/>
  <c r="Z143" i="9" s="1"/>
  <c r="AB332" i="9"/>
  <c r="AB268" i="9"/>
  <c r="AB204" i="9"/>
  <c r="AB63" i="9"/>
  <c r="AB174" i="9"/>
  <c r="AA54" i="9"/>
  <c r="Z54" i="9" s="1"/>
  <c r="AA116" i="9"/>
  <c r="Z116" i="9" s="1"/>
  <c r="AA51" i="9"/>
  <c r="Z51" i="9" s="1"/>
  <c r="AA182" i="9"/>
  <c r="Z182" i="9" s="1"/>
  <c r="AA109" i="9"/>
  <c r="Z109" i="9" s="1"/>
  <c r="AB77" i="9"/>
  <c r="AA53" i="9"/>
  <c r="Z53" i="9" s="1"/>
  <c r="AA71" i="9"/>
  <c r="Z71" i="9" s="1"/>
  <c r="AB33" i="9"/>
  <c r="AB80" i="9"/>
  <c r="AA129" i="9"/>
  <c r="Z129" i="9" s="1"/>
  <c r="AA126" i="9"/>
  <c r="Z126" i="9" s="1"/>
  <c r="AA80" i="9"/>
  <c r="Z80" i="9" s="1"/>
  <c r="AB18" i="9"/>
  <c r="AB20" i="9"/>
  <c r="AB189" i="9"/>
  <c r="AA18" i="9"/>
  <c r="Z18" i="9" s="1"/>
  <c r="AB211" i="9"/>
  <c r="AB144" i="9"/>
  <c r="AB51" i="9"/>
  <c r="AA400" i="9"/>
  <c r="Z400" i="9" s="1"/>
  <c r="AA352" i="9"/>
  <c r="Z352" i="9" s="1"/>
  <c r="AA136" i="9"/>
  <c r="Z136" i="9" s="1"/>
  <c r="AB381" i="9"/>
  <c r="AB471" i="9"/>
  <c r="AB407" i="9"/>
  <c r="AB329" i="9"/>
  <c r="AB120" i="9"/>
  <c r="AA189" i="9"/>
  <c r="Z189" i="9" s="1"/>
  <c r="AB351" i="9"/>
  <c r="AB287" i="9"/>
  <c r="AB223" i="9"/>
  <c r="AB132" i="9"/>
  <c r="AA327" i="9"/>
  <c r="Z327" i="9" s="1"/>
  <c r="AA263" i="9"/>
  <c r="Z263" i="9" s="1"/>
  <c r="AA199" i="9"/>
  <c r="Z199" i="9" s="1"/>
  <c r="AA120" i="9"/>
  <c r="Z120" i="9" s="1"/>
  <c r="AA169" i="9"/>
  <c r="Z169" i="9" s="1"/>
  <c r="AB11" i="9"/>
  <c r="AB105" i="9"/>
  <c r="AB126" i="9"/>
  <c r="AB171" i="9"/>
  <c r="AB98" i="9"/>
  <c r="AA72" i="9"/>
  <c r="Z72" i="9" s="1"/>
  <c r="AB42" i="9"/>
  <c r="AB60" i="9"/>
  <c r="AA28" i="9"/>
  <c r="Z28" i="9" s="1"/>
  <c r="AA75" i="9"/>
  <c r="Z75" i="9" s="1"/>
  <c r="AB118" i="9"/>
  <c r="AB114" i="9"/>
  <c r="AA48" i="9"/>
  <c r="Z48" i="9" s="1"/>
  <c r="AA13" i="9"/>
  <c r="Z13" i="9" s="1"/>
  <c r="AA379" i="9"/>
  <c r="Z379" i="9" s="1"/>
  <c r="AB78" i="9"/>
  <c r="AA254" i="9"/>
  <c r="Z254" i="9" s="1"/>
  <c r="AB250" i="9"/>
  <c r="AA406" i="9"/>
  <c r="Z406" i="9" s="1"/>
  <c r="AB9" i="9"/>
  <c r="AA361" i="9"/>
  <c r="Z361" i="9" s="1"/>
  <c r="AB246" i="9"/>
  <c r="AB346" i="9"/>
  <c r="AB309" i="9"/>
  <c r="AA202" i="9"/>
  <c r="Z202" i="9" s="1"/>
  <c r="AB364" i="9"/>
  <c r="AB300" i="9"/>
  <c r="AB236" i="9"/>
  <c r="AB169" i="9"/>
  <c r="AA81" i="9"/>
  <c r="Z81" i="9" s="1"/>
  <c r="AB142" i="9"/>
  <c r="AB135" i="9"/>
  <c r="AA36" i="9"/>
  <c r="Z36" i="9" s="1"/>
  <c r="AA94" i="9"/>
  <c r="Z94" i="9" s="1"/>
  <c r="AA150" i="9"/>
  <c r="Z150" i="9" s="1"/>
  <c r="AB15" i="9"/>
  <c r="AB29" i="9"/>
  <c r="AA5" i="9"/>
  <c r="AA39" i="9"/>
  <c r="Z39" i="9" s="1"/>
  <c r="AA25" i="9"/>
  <c r="Z25" i="9" s="1"/>
  <c r="AB48" i="9"/>
  <c r="AB179" i="9"/>
  <c r="AA112" i="9"/>
  <c r="Z112" i="9" s="1"/>
  <c r="AB21" i="9"/>
  <c r="AA79" i="9"/>
  <c r="Z79" i="9" s="1"/>
  <c r="AB394" i="9"/>
  <c r="AA448" i="9"/>
  <c r="Z448" i="9" s="1"/>
  <c r="AB224" i="9"/>
  <c r="AB198" i="9"/>
  <c r="AA371" i="9"/>
  <c r="Z371" i="9" s="1"/>
  <c r="AB241" i="9"/>
  <c r="AB195" i="9"/>
  <c r="AB270" i="9"/>
  <c r="AB221" i="9"/>
  <c r="AC321" i="9"/>
  <c r="AA212" i="9"/>
  <c r="Z212" i="9" s="1"/>
  <c r="AC257" i="9"/>
  <c r="AA470" i="9"/>
  <c r="Z470" i="9" s="1"/>
  <c r="AC447" i="9"/>
  <c r="AB442" i="9"/>
  <c r="AC443" i="9"/>
  <c r="AC172" i="9"/>
  <c r="AC337" i="9"/>
  <c r="AA12" i="9"/>
  <c r="Z12" i="9" s="1"/>
  <c r="AA107" i="9"/>
  <c r="Z107" i="9" s="1"/>
  <c r="AA43" i="9"/>
  <c r="Z43" i="9" s="1"/>
  <c r="AA110" i="9"/>
  <c r="Z110" i="9" s="1"/>
  <c r="AA158" i="9"/>
  <c r="Z158" i="9" s="1"/>
  <c r="AA61" i="9"/>
  <c r="Z61" i="9" s="1"/>
  <c r="AB69" i="9"/>
  <c r="AB5" i="9"/>
  <c r="AA111" i="9"/>
  <c r="Z111" i="9" s="1"/>
  <c r="AA47" i="9"/>
  <c r="Z47" i="9" s="1"/>
  <c r="AB237" i="9"/>
  <c r="AB143" i="9"/>
  <c r="AA267" i="9"/>
  <c r="Z267" i="9" s="1"/>
  <c r="AB275" i="9"/>
  <c r="AA348" i="9"/>
  <c r="Z348" i="9" s="1"/>
  <c r="AB458" i="9"/>
  <c r="AA315" i="9"/>
  <c r="Z315" i="9" s="1"/>
  <c r="AB416" i="9"/>
  <c r="AA173" i="9"/>
  <c r="Z173" i="9" s="1"/>
  <c r="AB427" i="9"/>
  <c r="AA67" i="9"/>
  <c r="Z67" i="9" s="1"/>
  <c r="AA421" i="9"/>
  <c r="Z421" i="9" s="1"/>
  <c r="AA89" i="9"/>
  <c r="Z89" i="9" s="1"/>
  <c r="AA395" i="9"/>
  <c r="Z395" i="9" s="1"/>
  <c r="AC5" i="9"/>
  <c r="AC108" i="9"/>
  <c r="AC251" i="9"/>
  <c r="AB45" i="9"/>
  <c r="AA37" i="9"/>
  <c r="Z37" i="9" s="1"/>
  <c r="AA87" i="9"/>
  <c r="Z87" i="9" s="1"/>
  <c r="AA23" i="9"/>
  <c r="Z23" i="9" s="1"/>
  <c r="AB46" i="9"/>
  <c r="AB96" i="9"/>
  <c r="AB32" i="9"/>
  <c r="AB99" i="9"/>
  <c r="AB147" i="9"/>
  <c r="AB47" i="9"/>
  <c r="AA64" i="9"/>
  <c r="Z64" i="9" s="1"/>
  <c r="AB50" i="9"/>
  <c r="AB100" i="9"/>
  <c r="AB36" i="9"/>
  <c r="AB225" i="9"/>
  <c r="AB457" i="9"/>
  <c r="AA186" i="9"/>
  <c r="Z186" i="9" s="1"/>
  <c r="AB288" i="9"/>
  <c r="AA318" i="9"/>
  <c r="Z318" i="9" s="1"/>
  <c r="AB379" i="9"/>
  <c r="AB408" i="9"/>
  <c r="AB259" i="9"/>
  <c r="AA444" i="9"/>
  <c r="Z444" i="9" s="1"/>
  <c r="AB145" i="9"/>
  <c r="AA261" i="9"/>
  <c r="Z261" i="9" s="1"/>
  <c r="AB43" i="9"/>
  <c r="AA288" i="9"/>
  <c r="Z288" i="9" s="1"/>
  <c r="AB208" i="9"/>
  <c r="AA476" i="9"/>
  <c r="Z476" i="9" s="1"/>
  <c r="AC341" i="9"/>
  <c r="AC44" i="9"/>
  <c r="AC168" i="9"/>
  <c r="AB167" i="9"/>
  <c r="AA84" i="9"/>
  <c r="Z84" i="9" s="1"/>
  <c r="AB8" i="9"/>
  <c r="AA6" i="9"/>
  <c r="Z6" i="9" s="1"/>
  <c r="AB123" i="9"/>
  <c r="AA104" i="9"/>
  <c r="Z104" i="9" s="1"/>
  <c r="AA40" i="9"/>
  <c r="Z40" i="9" s="1"/>
  <c r="AB26" i="9"/>
  <c r="AB76" i="9"/>
  <c r="AB12" i="9"/>
  <c r="AA41" i="9"/>
  <c r="Z41" i="9" s="1"/>
  <c r="AA91" i="9"/>
  <c r="Z91" i="9" s="1"/>
  <c r="AA27" i="9"/>
  <c r="Z27" i="9" s="1"/>
  <c r="AA78" i="9"/>
  <c r="Z78" i="9" s="1"/>
  <c r="AA142" i="9"/>
  <c r="Z142" i="9" s="1"/>
  <c r="AA26" i="9"/>
  <c r="Z26" i="9" s="1"/>
  <c r="AB53" i="9"/>
  <c r="AA45" i="9"/>
  <c r="Z45" i="9" s="1"/>
  <c r="AA95" i="9"/>
  <c r="Z95" i="9" s="1"/>
  <c r="AA31" i="9"/>
  <c r="Z31" i="9" s="1"/>
  <c r="AA280" i="9"/>
  <c r="Z280" i="9" s="1"/>
  <c r="AA289" i="9"/>
  <c r="Z289" i="9" s="1"/>
  <c r="AB146" i="9"/>
  <c r="AA331" i="9"/>
  <c r="Z331" i="9" s="1"/>
  <c r="AB339" i="9"/>
  <c r="AA422" i="9"/>
  <c r="Z422" i="9" s="1"/>
  <c r="AA329" i="9"/>
  <c r="Z329" i="9" s="1"/>
  <c r="AB273" i="9"/>
  <c r="AA387" i="9"/>
  <c r="Z387" i="9" s="1"/>
  <c r="AA251" i="9"/>
  <c r="Z251" i="9" s="1"/>
  <c r="AA473" i="9"/>
  <c r="Z473" i="9" s="1"/>
  <c r="AB39" i="9"/>
  <c r="AA337" i="9"/>
  <c r="Z337" i="9" s="1"/>
  <c r="AA238" i="9"/>
  <c r="Z238" i="9" s="1"/>
  <c r="AA321" i="9"/>
  <c r="Z321" i="9" s="1"/>
  <c r="AC454" i="9"/>
  <c r="AC335" i="9"/>
  <c r="AC104" i="9"/>
  <c r="AA455" i="9"/>
  <c r="Z455" i="9" s="1"/>
  <c r="AC411" i="9"/>
  <c r="AC43" i="9"/>
  <c r="AC40" i="9"/>
  <c r="AB113" i="9"/>
  <c r="AC342" i="9"/>
  <c r="AC151" i="9"/>
  <c r="AC314" i="9"/>
  <c r="AC27" i="9"/>
  <c r="AC135" i="9"/>
  <c r="AC426" i="9"/>
  <c r="AC433" i="9"/>
  <c r="AC331" i="9"/>
  <c r="AC246" i="9"/>
  <c r="AC164" i="9"/>
  <c r="AC100" i="9"/>
  <c r="AC36" i="9"/>
  <c r="AC293" i="9"/>
  <c r="AC11" i="9"/>
  <c r="AC119" i="9"/>
  <c r="AC470" i="9"/>
  <c r="AC239" i="9"/>
  <c r="AC29" i="9"/>
  <c r="AC157" i="9"/>
  <c r="AC322" i="9"/>
  <c r="AC51" i="9"/>
  <c r="AC346" i="9"/>
  <c r="AC73" i="9"/>
  <c r="AC210" i="9"/>
  <c r="AC375" i="9"/>
  <c r="AC22" i="9"/>
  <c r="AC86" i="9"/>
  <c r="AC150" i="9"/>
  <c r="AC227" i="9"/>
  <c r="AC313" i="9"/>
  <c r="AC398" i="9"/>
  <c r="AC176" i="9"/>
  <c r="AC240" i="9"/>
  <c r="AC304" i="9"/>
  <c r="AC368" i="9"/>
  <c r="AC432" i="9"/>
  <c r="AC137" i="9"/>
  <c r="AC290" i="9"/>
  <c r="AC471" i="9"/>
  <c r="AC287" i="9"/>
  <c r="AC49" i="9"/>
  <c r="AC178" i="9"/>
  <c r="AC349" i="9"/>
  <c r="AC10" i="9"/>
  <c r="AC74" i="9"/>
  <c r="AC138" i="9"/>
  <c r="AC211" i="9"/>
  <c r="AC297" i="9"/>
  <c r="AC382" i="9"/>
  <c r="AC467" i="9"/>
  <c r="AC228" i="9"/>
  <c r="AC292" i="9"/>
  <c r="AC356" i="9"/>
  <c r="AC420" i="9"/>
  <c r="AC395" i="9"/>
  <c r="AC3" i="9"/>
  <c r="Z3" i="9" s="1"/>
  <c r="AC282" i="9"/>
  <c r="AC45" i="9"/>
  <c r="AC173" i="9"/>
  <c r="AC343" i="9"/>
  <c r="AC83" i="9"/>
  <c r="AC389" i="9"/>
  <c r="AC89" i="9"/>
  <c r="AC231" i="9"/>
  <c r="AC397" i="9"/>
  <c r="AC30" i="9"/>
  <c r="AC94" i="9"/>
  <c r="AC158" i="9"/>
  <c r="AC238" i="9"/>
  <c r="AC323" i="9"/>
  <c r="AC409" i="9"/>
  <c r="AC184" i="9"/>
  <c r="AC248" i="9"/>
  <c r="AC312" i="9"/>
  <c r="AC376" i="9"/>
  <c r="AC440" i="9"/>
  <c r="AC121" i="9"/>
  <c r="AC269" i="9"/>
  <c r="AC445" i="9"/>
  <c r="AC245" i="9"/>
  <c r="AC33" i="9"/>
  <c r="AC161" i="9"/>
  <c r="AC327" i="9"/>
  <c r="AC2" i="9"/>
  <c r="Z2" i="9" s="1"/>
  <c r="AC66" i="9"/>
  <c r="AC130" i="9"/>
  <c r="AC201" i="9"/>
  <c r="AC286" i="9"/>
  <c r="AC371" i="9"/>
  <c r="AC457" i="9"/>
  <c r="AC220" i="9"/>
  <c r="AC284" i="9"/>
  <c r="AC348" i="9"/>
  <c r="AC412" i="9"/>
  <c r="AC476" i="9"/>
  <c r="AC465" i="9"/>
  <c r="AC347" i="9"/>
  <c r="AC262" i="9"/>
  <c r="AC177" i="9"/>
  <c r="AC112" i="9"/>
  <c r="AC48" i="9"/>
  <c r="AC357" i="9"/>
  <c r="AC59" i="9"/>
  <c r="AC171" i="9"/>
  <c r="AC235" i="9"/>
  <c r="AC156" i="9"/>
  <c r="AC92" i="9"/>
  <c r="AC28" i="9"/>
  <c r="AC250" i="9"/>
  <c r="AC421" i="9"/>
  <c r="AC87" i="9"/>
  <c r="AC298" i="9"/>
  <c r="AC406" i="9"/>
  <c r="AC315" i="9"/>
  <c r="AC230" i="9"/>
  <c r="AC152" i="9"/>
  <c r="AC88" i="9"/>
  <c r="AC24" i="9"/>
  <c r="AC229" i="9"/>
  <c r="AC399" i="9"/>
  <c r="AC71" i="9"/>
  <c r="AC261" i="9"/>
  <c r="AC401" i="9"/>
  <c r="AC310" i="9"/>
  <c r="AC225" i="9"/>
  <c r="AC148" i="9"/>
  <c r="AC84" i="9"/>
  <c r="AC20" i="9"/>
  <c r="AC207" i="9"/>
  <c r="AC373" i="9"/>
  <c r="AC55" i="9"/>
  <c r="AC31" i="9"/>
  <c r="AC319" i="9"/>
  <c r="AC61" i="9"/>
  <c r="AC194" i="9"/>
  <c r="AC370" i="9"/>
  <c r="AC115" i="9"/>
  <c r="AC431" i="9"/>
  <c r="AC101" i="9"/>
  <c r="AC253" i="9"/>
  <c r="AC418" i="9"/>
  <c r="AC38" i="9"/>
  <c r="AC102" i="9"/>
  <c r="AC166" i="9"/>
  <c r="AC249" i="9"/>
  <c r="AC334" i="9"/>
  <c r="AC419" i="9"/>
  <c r="AC192" i="9"/>
  <c r="AC256" i="9"/>
  <c r="AC320" i="9"/>
  <c r="AC384" i="9"/>
  <c r="AC448" i="9"/>
  <c r="AC165" i="9"/>
  <c r="AC333" i="9"/>
  <c r="AC67" i="9"/>
  <c r="AC367" i="9"/>
  <c r="AC81" i="9"/>
  <c r="AC221" i="9"/>
  <c r="AC386" i="9"/>
  <c r="AC26" i="9"/>
  <c r="AC90" i="9"/>
  <c r="AC154" i="9"/>
  <c r="AC233" i="9"/>
  <c r="AC318" i="9"/>
  <c r="AC403" i="9"/>
  <c r="AC180" i="9"/>
  <c r="AC244" i="9"/>
  <c r="AC308" i="9"/>
  <c r="AC372" i="9"/>
  <c r="AC436" i="9"/>
  <c r="AC417" i="9"/>
  <c r="AC63" i="9"/>
  <c r="AC362" i="9"/>
  <c r="AC77" i="9"/>
  <c r="AC215" i="9"/>
  <c r="AC391" i="9"/>
  <c r="AC147" i="9"/>
  <c r="AC453" i="9"/>
  <c r="AC117" i="9"/>
  <c r="AC274" i="9"/>
  <c r="AC439" i="9"/>
  <c r="AC46" i="9"/>
  <c r="AC110" i="9"/>
  <c r="AC174" i="9"/>
  <c r="AC259" i="9"/>
  <c r="AC345" i="9"/>
  <c r="AC430" i="9"/>
  <c r="AC200" i="9"/>
  <c r="AC264" i="9"/>
  <c r="AC328" i="9"/>
  <c r="AC392" i="9"/>
  <c r="AC456" i="9"/>
  <c r="AC149" i="9"/>
  <c r="AC311" i="9"/>
  <c r="AC35" i="9"/>
  <c r="AC325" i="9"/>
  <c r="AC65" i="9"/>
  <c r="AC199" i="9"/>
  <c r="AC365" i="9"/>
  <c r="AC18" i="9"/>
  <c r="AC82" i="9"/>
  <c r="AC146" i="9"/>
  <c r="AC222" i="9"/>
  <c r="AC307" i="9"/>
  <c r="AC393" i="9"/>
  <c r="AC478" i="9"/>
  <c r="AC236" i="9"/>
  <c r="AC300" i="9"/>
  <c r="AC364" i="9"/>
  <c r="AC428" i="9"/>
  <c r="AC383" i="9"/>
  <c r="AC422" i="9"/>
  <c r="AC326" i="9"/>
  <c r="AC241" i="9"/>
  <c r="AC160" i="9"/>
  <c r="AC96" i="9"/>
  <c r="AC32" i="9"/>
  <c r="AC271" i="9"/>
  <c r="AC469" i="9"/>
  <c r="AC103" i="9"/>
  <c r="AC181" i="9"/>
  <c r="AC385" i="9"/>
  <c r="AC299" i="9"/>
  <c r="AC214" i="9"/>
  <c r="AC140" i="9"/>
  <c r="AC76" i="9"/>
  <c r="AC12" i="9"/>
  <c r="AC167" i="9"/>
  <c r="AC330" i="9"/>
  <c r="AC23" i="9"/>
  <c r="AC143" i="9"/>
  <c r="AC379" i="9"/>
  <c r="AC294" i="9"/>
  <c r="AC209" i="9"/>
  <c r="AC136" i="9"/>
  <c r="AC72" i="9"/>
  <c r="AC8" i="9"/>
  <c r="AC155" i="9"/>
  <c r="AC303" i="9"/>
  <c r="AC7" i="9"/>
  <c r="AC111" i="9"/>
  <c r="AC374" i="9"/>
  <c r="AC289" i="9"/>
  <c r="AC203" i="9"/>
  <c r="AC132" i="9"/>
  <c r="AC68" i="9"/>
  <c r="AC4" i="9"/>
  <c r="AC139" i="9"/>
  <c r="AC277" i="9"/>
  <c r="AC427" i="9"/>
  <c r="AC95" i="9"/>
  <c r="AC405" i="9"/>
  <c r="AC93" i="9"/>
  <c r="AC237" i="9"/>
  <c r="AC413" i="9"/>
  <c r="AC175" i="9"/>
  <c r="AC9" i="9"/>
  <c r="AC133" i="9"/>
  <c r="AC295" i="9"/>
  <c r="AC461" i="9"/>
  <c r="AC54" i="9"/>
  <c r="AC118" i="9"/>
  <c r="AC185" i="9"/>
  <c r="AC270" i="9"/>
  <c r="AC355" i="9"/>
  <c r="AC441" i="9"/>
  <c r="AC208" i="9"/>
  <c r="AC272" i="9"/>
  <c r="AC336" i="9"/>
  <c r="AC400" i="9"/>
  <c r="AC464" i="9"/>
  <c r="AC205" i="9"/>
  <c r="AC381" i="9"/>
  <c r="AC131" i="9"/>
  <c r="AC442" i="9"/>
  <c r="AC109" i="9"/>
  <c r="AC263" i="9"/>
  <c r="AC429" i="9"/>
  <c r="AC42" i="9"/>
  <c r="AC106" i="9"/>
  <c r="AC170" i="9"/>
  <c r="AC254" i="9"/>
  <c r="AC339" i="9"/>
  <c r="AC425" i="9"/>
  <c r="AC196" i="9"/>
  <c r="AC260" i="9"/>
  <c r="AC324" i="9"/>
  <c r="AC388" i="9"/>
  <c r="AC452" i="9"/>
  <c r="AC438" i="9"/>
  <c r="AC127" i="9"/>
  <c r="AC437" i="9"/>
  <c r="AC113" i="9"/>
  <c r="AC258" i="9"/>
  <c r="AC434" i="9"/>
  <c r="AC223" i="9"/>
  <c r="AC25" i="9"/>
  <c r="AC153" i="9"/>
  <c r="AC317" i="9"/>
  <c r="AC477" i="9"/>
  <c r="AC62" i="9"/>
  <c r="AC126" i="9"/>
  <c r="AC195" i="9"/>
  <c r="AC281" i="9"/>
  <c r="AC366" i="9"/>
  <c r="AC451" i="9"/>
  <c r="AC216" i="9"/>
  <c r="AC280" i="9"/>
  <c r="AC344" i="9"/>
  <c r="AC408" i="9"/>
  <c r="AC472" i="9"/>
  <c r="AC183" i="9"/>
  <c r="AC354" i="9"/>
  <c r="AC99" i="9"/>
  <c r="AC410" i="9"/>
  <c r="AC97" i="9"/>
  <c r="AC242" i="9"/>
  <c r="AC407" i="9"/>
  <c r="AC34" i="9"/>
  <c r="AC98" i="9"/>
  <c r="AC162" i="9"/>
  <c r="AC243" i="9"/>
  <c r="AC329" i="9"/>
  <c r="AC414" i="9"/>
  <c r="AC188" i="9"/>
  <c r="AC252" i="9"/>
  <c r="AC316" i="9"/>
  <c r="AC380" i="9"/>
  <c r="AC444" i="9"/>
  <c r="AC218" i="9"/>
  <c r="AC390" i="9"/>
  <c r="AC305" i="9"/>
  <c r="AC219" i="9"/>
  <c r="AC144" i="9"/>
  <c r="AC80" i="9"/>
  <c r="AC16" i="9"/>
  <c r="AC186" i="9"/>
  <c r="AC351" i="9"/>
  <c r="AC39" i="9"/>
  <c r="AC69" i="9"/>
  <c r="AC47" i="9"/>
  <c r="AC363" i="9"/>
  <c r="AC278" i="9"/>
  <c r="AC193" i="9"/>
  <c r="AC124" i="9"/>
  <c r="AC60" i="9"/>
  <c r="AC415" i="9"/>
  <c r="AC107" i="9"/>
  <c r="AC234" i="9"/>
  <c r="AC53" i="9"/>
  <c r="AC19" i="9"/>
  <c r="AC358" i="9"/>
  <c r="AC273" i="9"/>
  <c r="AC187" i="9"/>
  <c r="AC120" i="9"/>
  <c r="AC56" i="9"/>
  <c r="AC394" i="9"/>
  <c r="AC91" i="9"/>
  <c r="AC213" i="9"/>
  <c r="AC37" i="9"/>
  <c r="AC475" i="9"/>
  <c r="AC353" i="9"/>
  <c r="AC267" i="9"/>
  <c r="AC182" i="9"/>
  <c r="AC116" i="9"/>
  <c r="AC52" i="9"/>
  <c r="AC378" i="9"/>
  <c r="AC75" i="9"/>
  <c r="AC191" i="9"/>
  <c r="AC449" i="9"/>
  <c r="AC159" i="9"/>
  <c r="AC458" i="9"/>
  <c r="AC129" i="9"/>
  <c r="AC279" i="9"/>
  <c r="AC455" i="9"/>
  <c r="AC266" i="9"/>
  <c r="AC41" i="9"/>
  <c r="AC169" i="9"/>
  <c r="AC338" i="9"/>
  <c r="AC6" i="9"/>
  <c r="AC70" i="9"/>
  <c r="AC134" i="9"/>
  <c r="AC206" i="9"/>
  <c r="AC291" i="9"/>
  <c r="AC377" i="9"/>
  <c r="AC462" i="9"/>
  <c r="AC224" i="9"/>
  <c r="AC288" i="9"/>
  <c r="AC352" i="9"/>
  <c r="AC416" i="9"/>
  <c r="AC105" i="9"/>
  <c r="AC247" i="9"/>
  <c r="AC423" i="9"/>
  <c r="AC197" i="9"/>
  <c r="AC17" i="9"/>
  <c r="AC145" i="9"/>
  <c r="AC306" i="9"/>
  <c r="AC466" i="9"/>
  <c r="AC58" i="9"/>
  <c r="AC122" i="9"/>
  <c r="AC190" i="9"/>
  <c r="AC275" i="9"/>
  <c r="AC361" i="9"/>
  <c r="AC446" i="9"/>
  <c r="AC212" i="9"/>
  <c r="AC276" i="9"/>
  <c r="AC340" i="9"/>
  <c r="AC404" i="9"/>
  <c r="AC468" i="9"/>
  <c r="AC459" i="9"/>
  <c r="AC202" i="9"/>
  <c r="AC13" i="9"/>
  <c r="AC141" i="9"/>
  <c r="AC301" i="9"/>
  <c r="AC15" i="9"/>
  <c r="AC309" i="9"/>
  <c r="AC57" i="9"/>
  <c r="AC189" i="9"/>
  <c r="AC359" i="9"/>
  <c r="AC14" i="9"/>
  <c r="AC78" i="9"/>
  <c r="AC142" i="9"/>
  <c r="AC217" i="9"/>
  <c r="AC302" i="9"/>
  <c r="AC387" i="9"/>
  <c r="AC473" i="9"/>
  <c r="AC232" i="9"/>
  <c r="AC296" i="9"/>
  <c r="AC360" i="9"/>
  <c r="AC424" i="9"/>
  <c r="AC85" i="9"/>
  <c r="AC226" i="9"/>
  <c r="AC402" i="9"/>
  <c r="AC163" i="9"/>
  <c r="AC463" i="9"/>
  <c r="AC125" i="9"/>
  <c r="AC285" i="9"/>
  <c r="AC450" i="9"/>
  <c r="AC50" i="9"/>
  <c r="AC114" i="9"/>
  <c r="AC179" i="9"/>
  <c r="AC265" i="9"/>
  <c r="AC350" i="9"/>
  <c r="AC435" i="9"/>
  <c r="AC204" i="9"/>
  <c r="AC268" i="9"/>
  <c r="AC332" i="9"/>
  <c r="AC396" i="9"/>
  <c r="AC460" i="9"/>
  <c r="AC79" i="9"/>
  <c r="AC369" i="9"/>
  <c r="AC283" i="9"/>
  <c r="AC198" i="9"/>
  <c r="AC128" i="9"/>
  <c r="AC64" i="9"/>
  <c r="AC474" i="9"/>
  <c r="AC123" i="9"/>
  <c r="AC255" i="9"/>
  <c r="Z7" i="9"/>
  <c r="Z5" i="9"/>
  <c r="Z4" i="9"/>
  <c r="L478" i="9"/>
  <c r="K478" i="9"/>
  <c r="J478" i="9"/>
  <c r="L477" i="9"/>
  <c r="K477" i="9"/>
  <c r="J477" i="9"/>
  <c r="L476" i="9"/>
  <c r="K476" i="9"/>
  <c r="J476" i="9"/>
  <c r="L475" i="9"/>
  <c r="K475" i="9"/>
  <c r="J475" i="9"/>
  <c r="L474" i="9"/>
  <c r="K474" i="9"/>
  <c r="J474" i="9"/>
  <c r="L473" i="9"/>
  <c r="K473" i="9"/>
  <c r="J473" i="9"/>
  <c r="L472" i="9"/>
  <c r="K472" i="9"/>
  <c r="J472" i="9"/>
  <c r="L471" i="9"/>
  <c r="K471" i="9"/>
  <c r="J471" i="9"/>
  <c r="L470" i="9"/>
  <c r="K470" i="9"/>
  <c r="J470" i="9"/>
  <c r="L469" i="9"/>
  <c r="K469" i="9"/>
  <c r="J469" i="9"/>
  <c r="L468" i="9"/>
  <c r="K468" i="9"/>
  <c r="J468" i="9"/>
  <c r="L467" i="9"/>
  <c r="K467" i="9"/>
  <c r="J467" i="9"/>
  <c r="L466" i="9"/>
  <c r="K466" i="9"/>
  <c r="J466" i="9"/>
  <c r="L465" i="9"/>
  <c r="K465" i="9"/>
  <c r="J465" i="9"/>
  <c r="L464" i="9"/>
  <c r="K464" i="9"/>
  <c r="J464" i="9"/>
  <c r="L463" i="9"/>
  <c r="K463" i="9"/>
  <c r="J463" i="9"/>
  <c r="L462" i="9"/>
  <c r="K462" i="9"/>
  <c r="J462" i="9"/>
  <c r="L461" i="9"/>
  <c r="K461" i="9"/>
  <c r="J461" i="9"/>
  <c r="L460" i="9"/>
  <c r="K460" i="9"/>
  <c r="J460" i="9"/>
  <c r="L459" i="9"/>
  <c r="K459" i="9"/>
  <c r="J459" i="9"/>
  <c r="L458" i="9"/>
  <c r="K458" i="9"/>
  <c r="J458" i="9"/>
  <c r="L457" i="9"/>
  <c r="K457" i="9"/>
  <c r="J457" i="9"/>
  <c r="L456" i="9"/>
  <c r="K456" i="9"/>
  <c r="J456" i="9"/>
  <c r="L455" i="9"/>
  <c r="K455" i="9"/>
  <c r="J455" i="9"/>
  <c r="L454" i="9"/>
  <c r="K454" i="9"/>
  <c r="J454" i="9"/>
  <c r="L453" i="9"/>
  <c r="K453" i="9"/>
  <c r="J453" i="9"/>
  <c r="L452" i="9"/>
  <c r="K452" i="9"/>
  <c r="J452" i="9"/>
  <c r="L451" i="9"/>
  <c r="K451" i="9"/>
  <c r="J451" i="9"/>
  <c r="L450" i="9"/>
  <c r="K450" i="9"/>
  <c r="J450" i="9"/>
  <c r="L449" i="9"/>
  <c r="K449" i="9"/>
  <c r="J449" i="9"/>
  <c r="L448" i="9"/>
  <c r="K448" i="9"/>
  <c r="J448" i="9"/>
  <c r="L447" i="9"/>
  <c r="K447" i="9"/>
  <c r="J447" i="9"/>
  <c r="L446" i="9"/>
  <c r="K446" i="9"/>
  <c r="J446" i="9"/>
  <c r="L445" i="9"/>
  <c r="K445" i="9"/>
  <c r="J445" i="9"/>
  <c r="L444" i="9"/>
  <c r="K444" i="9"/>
  <c r="J444" i="9"/>
  <c r="L443" i="9"/>
  <c r="K443" i="9"/>
  <c r="J443" i="9"/>
  <c r="L442" i="9"/>
  <c r="K442" i="9"/>
  <c r="J442" i="9"/>
  <c r="L441" i="9"/>
  <c r="K441" i="9"/>
  <c r="J441" i="9"/>
  <c r="L440" i="9"/>
  <c r="K440" i="9"/>
  <c r="J440" i="9"/>
  <c r="L439" i="9"/>
  <c r="K439" i="9"/>
  <c r="J439" i="9"/>
  <c r="L438" i="9"/>
  <c r="K438" i="9"/>
  <c r="J438" i="9"/>
  <c r="L437" i="9"/>
  <c r="K437" i="9"/>
  <c r="J437" i="9"/>
  <c r="L436" i="9"/>
  <c r="K436" i="9"/>
  <c r="J436" i="9"/>
  <c r="L435" i="9"/>
  <c r="K435" i="9"/>
  <c r="J435" i="9"/>
  <c r="L434" i="9"/>
  <c r="K434" i="9"/>
  <c r="J434" i="9"/>
  <c r="L433" i="9"/>
  <c r="K433" i="9"/>
  <c r="J433" i="9"/>
  <c r="L432" i="9"/>
  <c r="K432" i="9"/>
  <c r="J432" i="9"/>
  <c r="L431" i="9"/>
  <c r="K431" i="9"/>
  <c r="J431" i="9"/>
  <c r="L430" i="9"/>
  <c r="K430" i="9"/>
  <c r="J430" i="9"/>
  <c r="L429" i="9"/>
  <c r="K429" i="9"/>
  <c r="J429" i="9"/>
  <c r="L428" i="9"/>
  <c r="K428" i="9"/>
  <c r="J428" i="9"/>
  <c r="L427" i="9"/>
  <c r="K427" i="9"/>
  <c r="J427" i="9"/>
  <c r="L426" i="9"/>
  <c r="K426" i="9"/>
  <c r="J426" i="9"/>
  <c r="L425" i="9"/>
  <c r="K425" i="9"/>
  <c r="J425" i="9"/>
  <c r="L424" i="9"/>
  <c r="K424" i="9"/>
  <c r="J424" i="9"/>
  <c r="L423" i="9"/>
  <c r="K423" i="9"/>
  <c r="J423" i="9"/>
  <c r="L422" i="9"/>
  <c r="K422" i="9"/>
  <c r="J422" i="9"/>
  <c r="L421" i="9"/>
  <c r="K421" i="9"/>
  <c r="J421" i="9"/>
  <c r="L420" i="9"/>
  <c r="K420" i="9"/>
  <c r="J420" i="9"/>
  <c r="L419" i="9"/>
  <c r="K419" i="9"/>
  <c r="J419" i="9"/>
  <c r="L418" i="9"/>
  <c r="K418" i="9"/>
  <c r="J418" i="9"/>
  <c r="L417" i="9"/>
  <c r="K417" i="9"/>
  <c r="J417" i="9"/>
  <c r="L416" i="9"/>
  <c r="K416" i="9"/>
  <c r="J416" i="9"/>
  <c r="L415" i="9"/>
  <c r="K415" i="9"/>
  <c r="J415" i="9"/>
  <c r="L414" i="9"/>
  <c r="K414" i="9"/>
  <c r="J414" i="9"/>
  <c r="L413" i="9"/>
  <c r="K413" i="9"/>
  <c r="J413" i="9"/>
  <c r="L412" i="9"/>
  <c r="K412" i="9"/>
  <c r="J412" i="9"/>
  <c r="L411" i="9"/>
  <c r="K411" i="9"/>
  <c r="J411" i="9"/>
  <c r="L410" i="9"/>
  <c r="K410" i="9"/>
  <c r="J410" i="9"/>
  <c r="L409" i="9"/>
  <c r="K409" i="9"/>
  <c r="J409" i="9"/>
  <c r="L408" i="9"/>
  <c r="K408" i="9"/>
  <c r="J408" i="9"/>
  <c r="L407" i="9"/>
  <c r="K407" i="9"/>
  <c r="J407" i="9"/>
  <c r="L406" i="9"/>
  <c r="K406" i="9"/>
  <c r="J406" i="9"/>
  <c r="L405" i="9"/>
  <c r="K405" i="9"/>
  <c r="J405" i="9"/>
  <c r="L404" i="9"/>
  <c r="K404" i="9"/>
  <c r="J404" i="9"/>
  <c r="L403" i="9"/>
  <c r="K403" i="9"/>
  <c r="J403" i="9"/>
  <c r="L402" i="9"/>
  <c r="K402" i="9"/>
  <c r="J402" i="9"/>
  <c r="L401" i="9"/>
  <c r="K401" i="9"/>
  <c r="J401" i="9"/>
  <c r="L400" i="9"/>
  <c r="K400" i="9"/>
  <c r="J400" i="9"/>
  <c r="L399" i="9"/>
  <c r="K399" i="9"/>
  <c r="J399" i="9"/>
  <c r="L398" i="9"/>
  <c r="K398" i="9"/>
  <c r="J398" i="9"/>
  <c r="L397" i="9"/>
  <c r="K397" i="9"/>
  <c r="J397" i="9"/>
  <c r="L396" i="9"/>
  <c r="K396" i="9"/>
  <c r="J396" i="9"/>
  <c r="L395" i="9"/>
  <c r="K395" i="9"/>
  <c r="J395" i="9"/>
  <c r="L394" i="9"/>
  <c r="K394" i="9"/>
  <c r="J394" i="9"/>
  <c r="L393" i="9"/>
  <c r="K393" i="9"/>
  <c r="J393" i="9"/>
  <c r="L392" i="9"/>
  <c r="K392" i="9"/>
  <c r="J392" i="9"/>
  <c r="L391" i="9"/>
  <c r="K391" i="9"/>
  <c r="J391" i="9"/>
  <c r="L390" i="9"/>
  <c r="K390" i="9"/>
  <c r="J390" i="9"/>
  <c r="L389" i="9"/>
  <c r="K389" i="9"/>
  <c r="J389" i="9"/>
  <c r="L388" i="9"/>
  <c r="K388" i="9"/>
  <c r="J388" i="9"/>
  <c r="L387" i="9"/>
  <c r="K387" i="9"/>
  <c r="J387" i="9"/>
  <c r="L386" i="9"/>
  <c r="K386" i="9"/>
  <c r="J386" i="9"/>
  <c r="L385" i="9"/>
  <c r="K385" i="9"/>
  <c r="J385" i="9"/>
  <c r="L384" i="9"/>
  <c r="K384" i="9"/>
  <c r="J384" i="9"/>
  <c r="L383" i="9"/>
  <c r="K383" i="9"/>
  <c r="J383" i="9"/>
  <c r="L382" i="9"/>
  <c r="K382" i="9"/>
  <c r="J382" i="9"/>
  <c r="L381" i="9"/>
  <c r="K381" i="9"/>
  <c r="J381" i="9"/>
  <c r="L380" i="9"/>
  <c r="K380" i="9"/>
  <c r="J380" i="9"/>
  <c r="L379" i="9"/>
  <c r="K379" i="9"/>
  <c r="J379" i="9"/>
  <c r="L378" i="9"/>
  <c r="K378" i="9"/>
  <c r="J378" i="9"/>
  <c r="L377" i="9"/>
  <c r="K377" i="9"/>
  <c r="J377" i="9"/>
  <c r="L376" i="9"/>
  <c r="K376" i="9"/>
  <c r="J376" i="9"/>
  <c r="L375" i="9"/>
  <c r="K375" i="9"/>
  <c r="J375" i="9"/>
  <c r="L374" i="9"/>
  <c r="K374" i="9"/>
  <c r="J374" i="9"/>
  <c r="L373" i="9"/>
  <c r="K373" i="9"/>
  <c r="J373" i="9"/>
  <c r="L372" i="9"/>
  <c r="K372" i="9"/>
  <c r="J372" i="9"/>
  <c r="L371" i="9"/>
  <c r="K371" i="9"/>
  <c r="J371" i="9"/>
  <c r="L370" i="9"/>
  <c r="K370" i="9"/>
  <c r="J370" i="9"/>
  <c r="L369" i="9"/>
  <c r="K369" i="9"/>
  <c r="J369" i="9"/>
  <c r="L368" i="9"/>
  <c r="K368" i="9"/>
  <c r="J368" i="9"/>
  <c r="L367" i="9"/>
  <c r="K367" i="9"/>
  <c r="J367" i="9"/>
  <c r="L366" i="9"/>
  <c r="K366" i="9"/>
  <c r="J366" i="9"/>
  <c r="L365" i="9"/>
  <c r="K365" i="9"/>
  <c r="J365" i="9"/>
  <c r="L364" i="9"/>
  <c r="K364" i="9"/>
  <c r="J364" i="9"/>
  <c r="L363" i="9"/>
  <c r="K363" i="9"/>
  <c r="J363" i="9"/>
  <c r="L362" i="9"/>
  <c r="K362" i="9"/>
  <c r="J362" i="9"/>
  <c r="L361" i="9"/>
  <c r="K361" i="9"/>
  <c r="J361" i="9"/>
  <c r="L360" i="9"/>
  <c r="K360" i="9"/>
  <c r="J360" i="9"/>
  <c r="L359" i="9"/>
  <c r="K359" i="9"/>
  <c r="J359" i="9"/>
  <c r="L358" i="9"/>
  <c r="K358" i="9"/>
  <c r="J358" i="9"/>
  <c r="L357" i="9"/>
  <c r="K357" i="9"/>
  <c r="J357" i="9"/>
  <c r="L356" i="9"/>
  <c r="K356" i="9"/>
  <c r="J356" i="9"/>
  <c r="L355" i="9"/>
  <c r="K355" i="9"/>
  <c r="J355" i="9"/>
  <c r="L354" i="9"/>
  <c r="K354" i="9"/>
  <c r="J354" i="9"/>
  <c r="L353" i="9"/>
  <c r="K353" i="9"/>
  <c r="J353" i="9"/>
  <c r="L352" i="9"/>
  <c r="K352" i="9"/>
  <c r="J352" i="9"/>
  <c r="L351" i="9"/>
  <c r="K351" i="9"/>
  <c r="J351" i="9"/>
  <c r="L350" i="9"/>
  <c r="K350" i="9"/>
  <c r="J350" i="9"/>
  <c r="L349" i="9"/>
  <c r="K349" i="9"/>
  <c r="J349" i="9"/>
  <c r="L348" i="9"/>
  <c r="K348" i="9"/>
  <c r="J348" i="9"/>
  <c r="L347" i="9"/>
  <c r="K347" i="9"/>
  <c r="J347" i="9"/>
  <c r="L346" i="9"/>
  <c r="K346" i="9"/>
  <c r="J346" i="9"/>
  <c r="L345" i="9"/>
  <c r="K345" i="9"/>
  <c r="J345" i="9"/>
  <c r="L344" i="9"/>
  <c r="K344" i="9"/>
  <c r="J344" i="9"/>
  <c r="L343" i="9"/>
  <c r="K343" i="9"/>
  <c r="J343" i="9"/>
  <c r="L342" i="9"/>
  <c r="K342" i="9"/>
  <c r="J342" i="9"/>
  <c r="L341" i="9"/>
  <c r="K341" i="9"/>
  <c r="J341" i="9"/>
  <c r="L340" i="9"/>
  <c r="K340" i="9"/>
  <c r="J340" i="9"/>
  <c r="L339" i="9"/>
  <c r="K339" i="9"/>
  <c r="J339" i="9"/>
  <c r="L338" i="9"/>
  <c r="K338" i="9"/>
  <c r="J338" i="9"/>
  <c r="L337" i="9"/>
  <c r="K337" i="9"/>
  <c r="J337" i="9"/>
  <c r="L336" i="9"/>
  <c r="K336" i="9"/>
  <c r="J336" i="9"/>
  <c r="L335" i="9"/>
  <c r="K335" i="9"/>
  <c r="J335" i="9"/>
  <c r="L334" i="9"/>
  <c r="K334" i="9"/>
  <c r="J334" i="9"/>
  <c r="L333" i="9"/>
  <c r="K333" i="9"/>
  <c r="J333" i="9"/>
  <c r="L332" i="9"/>
  <c r="K332" i="9"/>
  <c r="J332" i="9"/>
  <c r="L331" i="9"/>
  <c r="K331" i="9"/>
  <c r="J331" i="9"/>
  <c r="L330" i="9"/>
  <c r="K330" i="9"/>
  <c r="J330" i="9"/>
  <c r="L329" i="9"/>
  <c r="K329" i="9"/>
  <c r="J329" i="9"/>
  <c r="L328" i="9"/>
  <c r="K328" i="9"/>
  <c r="J328" i="9"/>
  <c r="L327" i="9"/>
  <c r="K327" i="9"/>
  <c r="J327" i="9"/>
  <c r="L326" i="9"/>
  <c r="K326" i="9"/>
  <c r="J326" i="9"/>
  <c r="L325" i="9"/>
  <c r="K325" i="9"/>
  <c r="J325" i="9"/>
  <c r="L324" i="9"/>
  <c r="K324" i="9"/>
  <c r="J324" i="9"/>
  <c r="L323" i="9"/>
  <c r="K323" i="9"/>
  <c r="J323" i="9"/>
  <c r="L322" i="9"/>
  <c r="K322" i="9"/>
  <c r="J322" i="9"/>
  <c r="L321" i="9"/>
  <c r="K321" i="9"/>
  <c r="J321" i="9"/>
  <c r="L320" i="9"/>
  <c r="K320" i="9"/>
  <c r="J320" i="9"/>
  <c r="L319" i="9"/>
  <c r="K319" i="9"/>
  <c r="J319" i="9"/>
  <c r="L318" i="9"/>
  <c r="K318" i="9"/>
  <c r="J318" i="9"/>
  <c r="L317" i="9"/>
  <c r="K317" i="9"/>
  <c r="J317" i="9"/>
  <c r="L316" i="9"/>
  <c r="K316" i="9"/>
  <c r="J316" i="9"/>
  <c r="L315" i="9"/>
  <c r="K315" i="9"/>
  <c r="J315" i="9"/>
  <c r="L314" i="9"/>
  <c r="K314" i="9"/>
  <c r="J314" i="9"/>
  <c r="L313" i="9"/>
  <c r="K313" i="9"/>
  <c r="J313" i="9"/>
  <c r="L312" i="9"/>
  <c r="K312" i="9"/>
  <c r="J312" i="9"/>
  <c r="L311" i="9"/>
  <c r="K311" i="9"/>
  <c r="J311" i="9"/>
  <c r="L310" i="9"/>
  <c r="K310" i="9"/>
  <c r="J310" i="9"/>
  <c r="L309" i="9"/>
  <c r="K309" i="9"/>
  <c r="J309" i="9"/>
  <c r="L308" i="9"/>
  <c r="K308" i="9"/>
  <c r="J308" i="9"/>
  <c r="L307" i="9"/>
  <c r="K307" i="9"/>
  <c r="J307" i="9"/>
  <c r="L306" i="9"/>
  <c r="K306" i="9"/>
  <c r="J306" i="9"/>
  <c r="L305" i="9"/>
  <c r="K305" i="9"/>
  <c r="J305" i="9"/>
  <c r="L304" i="9"/>
  <c r="K304" i="9"/>
  <c r="J304" i="9"/>
  <c r="L303" i="9"/>
  <c r="K303" i="9"/>
  <c r="J303" i="9"/>
  <c r="L302" i="9"/>
  <c r="K302" i="9"/>
  <c r="J302" i="9"/>
  <c r="L301" i="9"/>
  <c r="K301" i="9"/>
  <c r="J301" i="9"/>
  <c r="L300" i="9"/>
  <c r="K300" i="9"/>
  <c r="J300" i="9"/>
  <c r="L299" i="9"/>
  <c r="K299" i="9"/>
  <c r="J299" i="9"/>
  <c r="L298" i="9"/>
  <c r="K298" i="9"/>
  <c r="J298" i="9"/>
  <c r="L297" i="9"/>
  <c r="K297" i="9"/>
  <c r="J297" i="9"/>
  <c r="L296" i="9"/>
  <c r="K296" i="9"/>
  <c r="J296" i="9"/>
  <c r="L295" i="9"/>
  <c r="K295" i="9"/>
  <c r="J295" i="9"/>
  <c r="L294" i="9"/>
  <c r="K294" i="9"/>
  <c r="J294" i="9"/>
  <c r="L293" i="9"/>
  <c r="K293" i="9"/>
  <c r="J293" i="9"/>
  <c r="L292" i="9"/>
  <c r="K292" i="9"/>
  <c r="J292" i="9"/>
  <c r="L291" i="9"/>
  <c r="K291" i="9"/>
  <c r="J291" i="9"/>
  <c r="L290" i="9"/>
  <c r="K290" i="9"/>
  <c r="J290" i="9"/>
  <c r="L289" i="9"/>
  <c r="K289" i="9"/>
  <c r="J289" i="9"/>
  <c r="L288" i="9"/>
  <c r="K288" i="9"/>
  <c r="J288" i="9"/>
  <c r="L287" i="9"/>
  <c r="K287" i="9"/>
  <c r="J287" i="9"/>
  <c r="L286" i="9"/>
  <c r="K286" i="9"/>
  <c r="J286" i="9"/>
  <c r="L285" i="9"/>
  <c r="K285" i="9"/>
  <c r="J285" i="9"/>
  <c r="L284" i="9"/>
  <c r="K284" i="9"/>
  <c r="J284" i="9"/>
  <c r="L283" i="9"/>
  <c r="K283" i="9"/>
  <c r="J283" i="9"/>
  <c r="L282" i="9"/>
  <c r="K282" i="9"/>
  <c r="J282" i="9"/>
  <c r="L281" i="9"/>
  <c r="K281" i="9"/>
  <c r="J281" i="9"/>
  <c r="L280" i="9"/>
  <c r="K280" i="9"/>
  <c r="J280" i="9"/>
  <c r="L279" i="9"/>
  <c r="K279" i="9"/>
  <c r="J279" i="9"/>
  <c r="L278" i="9"/>
  <c r="K278" i="9"/>
  <c r="J278" i="9"/>
  <c r="L277" i="9"/>
  <c r="K277" i="9"/>
  <c r="J277" i="9"/>
  <c r="L276" i="9"/>
  <c r="K276" i="9"/>
  <c r="J276" i="9"/>
  <c r="L275" i="9"/>
  <c r="K275" i="9"/>
  <c r="J275" i="9"/>
  <c r="L274" i="9"/>
  <c r="K274" i="9"/>
  <c r="J274" i="9"/>
  <c r="L273" i="9"/>
  <c r="K273" i="9"/>
  <c r="J273" i="9"/>
  <c r="L272" i="9"/>
  <c r="K272" i="9"/>
  <c r="J272" i="9"/>
  <c r="L271" i="9"/>
  <c r="K271" i="9"/>
  <c r="J271" i="9"/>
  <c r="L270" i="9"/>
  <c r="K270" i="9"/>
  <c r="J270" i="9"/>
  <c r="L269" i="9"/>
  <c r="K269" i="9"/>
  <c r="J269" i="9"/>
  <c r="L268" i="9"/>
  <c r="K268" i="9"/>
  <c r="J268" i="9"/>
  <c r="L267" i="9"/>
  <c r="K267" i="9"/>
  <c r="J267" i="9"/>
  <c r="L266" i="9"/>
  <c r="K266" i="9"/>
  <c r="J266" i="9"/>
  <c r="L265" i="9"/>
  <c r="K265" i="9"/>
  <c r="J265" i="9"/>
  <c r="L264" i="9"/>
  <c r="K264" i="9"/>
  <c r="J264" i="9"/>
  <c r="L263" i="9"/>
  <c r="K263" i="9"/>
  <c r="J263" i="9"/>
  <c r="L262" i="9"/>
  <c r="K262" i="9"/>
  <c r="J262" i="9"/>
  <c r="L261" i="9"/>
  <c r="K261" i="9"/>
  <c r="J261" i="9"/>
  <c r="L260" i="9"/>
  <c r="K260" i="9"/>
  <c r="J260" i="9"/>
  <c r="L259" i="9"/>
  <c r="K259" i="9"/>
  <c r="J259" i="9"/>
  <c r="L258" i="9"/>
  <c r="K258" i="9"/>
  <c r="J258" i="9"/>
  <c r="L257" i="9"/>
  <c r="K257" i="9"/>
  <c r="J257" i="9"/>
  <c r="L256" i="9"/>
  <c r="K256" i="9"/>
  <c r="J256" i="9"/>
  <c r="L255" i="9"/>
  <c r="K255" i="9"/>
  <c r="J255" i="9"/>
  <c r="L254" i="9"/>
  <c r="K254" i="9"/>
  <c r="J254" i="9"/>
  <c r="L253" i="9"/>
  <c r="K253" i="9"/>
  <c r="J253" i="9"/>
  <c r="L252" i="9"/>
  <c r="K252" i="9"/>
  <c r="J252" i="9"/>
  <c r="L251" i="9"/>
  <c r="K251" i="9"/>
  <c r="J251" i="9"/>
  <c r="L250" i="9"/>
  <c r="K250" i="9"/>
  <c r="J250" i="9"/>
  <c r="L249" i="9"/>
  <c r="K249" i="9"/>
  <c r="J249" i="9"/>
  <c r="L248" i="9"/>
  <c r="K248" i="9"/>
  <c r="J248" i="9"/>
  <c r="L247" i="9"/>
  <c r="K247" i="9"/>
  <c r="J247" i="9"/>
  <c r="L246" i="9"/>
  <c r="K246" i="9"/>
  <c r="J246" i="9"/>
  <c r="L245" i="9"/>
  <c r="K245" i="9"/>
  <c r="J245" i="9"/>
  <c r="L244" i="9"/>
  <c r="K244" i="9"/>
  <c r="J244" i="9"/>
  <c r="L243" i="9"/>
  <c r="K243" i="9"/>
  <c r="J243" i="9"/>
  <c r="L242" i="9"/>
  <c r="K242" i="9"/>
  <c r="J242" i="9"/>
  <c r="L241" i="9"/>
  <c r="K241" i="9"/>
  <c r="J241" i="9"/>
  <c r="L240" i="9"/>
  <c r="K240" i="9"/>
  <c r="J240" i="9"/>
  <c r="L239" i="9"/>
  <c r="K239" i="9"/>
  <c r="J239" i="9"/>
  <c r="L238" i="9"/>
  <c r="K238" i="9"/>
  <c r="J238" i="9"/>
  <c r="L237" i="9"/>
  <c r="K237" i="9"/>
  <c r="J237" i="9"/>
  <c r="L236" i="9"/>
  <c r="K236" i="9"/>
  <c r="J236" i="9"/>
  <c r="L235" i="9"/>
  <c r="K235" i="9"/>
  <c r="J235" i="9"/>
  <c r="L234" i="9"/>
  <c r="K234" i="9"/>
  <c r="J234" i="9"/>
  <c r="L233" i="9"/>
  <c r="K233" i="9"/>
  <c r="J233" i="9"/>
  <c r="L232" i="9"/>
  <c r="K232" i="9"/>
  <c r="J232" i="9"/>
  <c r="L231" i="9"/>
  <c r="K231" i="9"/>
  <c r="J231" i="9"/>
  <c r="L230" i="9"/>
  <c r="K230" i="9"/>
  <c r="J230" i="9"/>
  <c r="L229" i="9"/>
  <c r="K229" i="9"/>
  <c r="J229" i="9"/>
  <c r="L228" i="9"/>
  <c r="K228" i="9"/>
  <c r="J228" i="9"/>
  <c r="L227" i="9"/>
  <c r="K227" i="9"/>
  <c r="J227" i="9"/>
  <c r="L226" i="9"/>
  <c r="K226" i="9"/>
  <c r="J226" i="9"/>
  <c r="L225" i="9"/>
  <c r="K225" i="9"/>
  <c r="J225" i="9"/>
  <c r="L224" i="9"/>
  <c r="K224" i="9"/>
  <c r="J224" i="9"/>
  <c r="L223" i="9"/>
  <c r="K223" i="9"/>
  <c r="J223" i="9"/>
  <c r="L222" i="9"/>
  <c r="K222" i="9"/>
  <c r="J222" i="9"/>
  <c r="L221" i="9"/>
  <c r="K221" i="9"/>
  <c r="J221" i="9"/>
  <c r="L220" i="9"/>
  <c r="K220" i="9"/>
  <c r="J220" i="9"/>
  <c r="L219" i="9"/>
  <c r="K219" i="9"/>
  <c r="J219" i="9"/>
  <c r="L218" i="9"/>
  <c r="K218" i="9"/>
  <c r="J218" i="9"/>
  <c r="L217" i="9"/>
  <c r="K217" i="9"/>
  <c r="J217" i="9"/>
  <c r="L216" i="9"/>
  <c r="K216" i="9"/>
  <c r="J216" i="9"/>
  <c r="L215" i="9"/>
  <c r="K215" i="9"/>
  <c r="J215" i="9"/>
  <c r="L214" i="9"/>
  <c r="K214" i="9"/>
  <c r="J214" i="9"/>
  <c r="L213" i="9"/>
  <c r="K213" i="9"/>
  <c r="J213" i="9"/>
  <c r="L212" i="9"/>
  <c r="K212" i="9"/>
  <c r="J212" i="9"/>
  <c r="L211" i="9"/>
  <c r="K211" i="9"/>
  <c r="J211" i="9"/>
  <c r="L210" i="9"/>
  <c r="K210" i="9"/>
  <c r="J210" i="9"/>
  <c r="L209" i="9"/>
  <c r="K209" i="9"/>
  <c r="J209" i="9"/>
  <c r="L208" i="9"/>
  <c r="K208" i="9"/>
  <c r="J208" i="9"/>
  <c r="L207" i="9"/>
  <c r="K207" i="9"/>
  <c r="J207" i="9"/>
  <c r="L206" i="9"/>
  <c r="K206" i="9"/>
  <c r="J206" i="9"/>
  <c r="L205" i="9"/>
  <c r="K205" i="9"/>
  <c r="J205" i="9"/>
  <c r="L204" i="9"/>
  <c r="K204" i="9"/>
  <c r="J204" i="9"/>
  <c r="L203" i="9"/>
  <c r="K203" i="9"/>
  <c r="J203" i="9"/>
  <c r="L202" i="9"/>
  <c r="K202" i="9"/>
  <c r="J202" i="9"/>
  <c r="L201" i="9"/>
  <c r="K201" i="9"/>
  <c r="J201" i="9"/>
  <c r="L200" i="9"/>
  <c r="K200" i="9"/>
  <c r="J200" i="9"/>
  <c r="L199" i="9"/>
  <c r="K199" i="9"/>
  <c r="J199" i="9"/>
  <c r="L198" i="9"/>
  <c r="K198" i="9"/>
  <c r="J198" i="9"/>
  <c r="L197" i="9"/>
  <c r="K197" i="9"/>
  <c r="J197" i="9"/>
  <c r="L196" i="9"/>
  <c r="K196" i="9"/>
  <c r="J196" i="9"/>
  <c r="L195" i="9"/>
  <c r="K195" i="9"/>
  <c r="J195" i="9"/>
  <c r="L194" i="9"/>
  <c r="K194" i="9"/>
  <c r="J194" i="9"/>
  <c r="L193" i="9"/>
  <c r="K193" i="9"/>
  <c r="J193" i="9"/>
  <c r="L192" i="9"/>
  <c r="K192" i="9"/>
  <c r="J192" i="9"/>
  <c r="L191" i="9"/>
  <c r="K191" i="9"/>
  <c r="J191" i="9"/>
  <c r="L190" i="9"/>
  <c r="K190" i="9"/>
  <c r="J190" i="9"/>
  <c r="L189" i="9"/>
  <c r="K189" i="9"/>
  <c r="J189" i="9"/>
  <c r="L188" i="9"/>
  <c r="K188" i="9"/>
  <c r="J188" i="9"/>
  <c r="L187" i="9"/>
  <c r="K187" i="9"/>
  <c r="J187" i="9"/>
  <c r="L186" i="9"/>
  <c r="K186" i="9"/>
  <c r="J186" i="9"/>
  <c r="L185" i="9"/>
  <c r="K185" i="9"/>
  <c r="J185" i="9"/>
  <c r="L184" i="9"/>
  <c r="K184" i="9"/>
  <c r="J184" i="9"/>
  <c r="L183" i="9"/>
  <c r="K183" i="9"/>
  <c r="J183" i="9"/>
  <c r="L182" i="9"/>
  <c r="K182" i="9"/>
  <c r="J182" i="9"/>
  <c r="L181" i="9"/>
  <c r="K181" i="9"/>
  <c r="J181" i="9"/>
  <c r="L180" i="9"/>
  <c r="K180" i="9"/>
  <c r="J180" i="9"/>
  <c r="L179" i="9"/>
  <c r="K179" i="9"/>
  <c r="J179" i="9"/>
  <c r="L178" i="9"/>
  <c r="K178" i="9"/>
  <c r="J178" i="9"/>
  <c r="L177" i="9"/>
  <c r="K177" i="9"/>
  <c r="J177" i="9"/>
  <c r="L176" i="9"/>
  <c r="K176" i="9"/>
  <c r="J176" i="9"/>
  <c r="L175" i="9"/>
  <c r="K175" i="9"/>
  <c r="J175" i="9"/>
  <c r="L174" i="9"/>
  <c r="K174" i="9"/>
  <c r="J174" i="9"/>
  <c r="L173" i="9"/>
  <c r="K173" i="9"/>
  <c r="J173" i="9"/>
  <c r="L172" i="9"/>
  <c r="K172" i="9"/>
  <c r="J172" i="9"/>
  <c r="L171" i="9"/>
  <c r="K171" i="9"/>
  <c r="J171" i="9"/>
  <c r="L170" i="9"/>
  <c r="K170" i="9"/>
  <c r="J170" i="9"/>
  <c r="L169" i="9"/>
  <c r="K169" i="9"/>
  <c r="J169" i="9"/>
  <c r="L168" i="9"/>
  <c r="K168" i="9"/>
  <c r="J168" i="9"/>
  <c r="L167" i="9"/>
  <c r="K167" i="9"/>
  <c r="J167" i="9"/>
  <c r="L166" i="9"/>
  <c r="K166" i="9"/>
  <c r="J166" i="9"/>
  <c r="L165" i="9"/>
  <c r="K165" i="9"/>
  <c r="J165" i="9"/>
  <c r="L164" i="9"/>
  <c r="K164" i="9"/>
  <c r="J164" i="9"/>
  <c r="L163" i="9"/>
  <c r="K163" i="9"/>
  <c r="J163" i="9"/>
  <c r="L162" i="9"/>
  <c r="K162" i="9"/>
  <c r="J162" i="9"/>
  <c r="L161" i="9"/>
  <c r="K161" i="9"/>
  <c r="J161" i="9"/>
  <c r="L160" i="9"/>
  <c r="K160" i="9"/>
  <c r="J160" i="9"/>
  <c r="L159" i="9"/>
  <c r="K159" i="9"/>
  <c r="J159" i="9"/>
  <c r="L158" i="9"/>
  <c r="K158" i="9"/>
  <c r="J158" i="9"/>
  <c r="L157" i="9"/>
  <c r="K157" i="9"/>
  <c r="J157" i="9"/>
  <c r="L156" i="9"/>
  <c r="K156" i="9"/>
  <c r="J156" i="9"/>
  <c r="L155" i="9"/>
  <c r="K155" i="9"/>
  <c r="J155" i="9"/>
  <c r="L154" i="9"/>
  <c r="K154" i="9"/>
  <c r="J154" i="9"/>
  <c r="L153" i="9"/>
  <c r="K153" i="9"/>
  <c r="J153" i="9"/>
  <c r="L152" i="9"/>
  <c r="K152" i="9"/>
  <c r="J152" i="9"/>
  <c r="L151" i="9"/>
  <c r="K151" i="9"/>
  <c r="J151" i="9"/>
  <c r="L150" i="9"/>
  <c r="K150" i="9"/>
  <c r="J150" i="9"/>
  <c r="L149" i="9"/>
  <c r="K149" i="9"/>
  <c r="J149" i="9"/>
  <c r="L148" i="9"/>
  <c r="K148" i="9"/>
  <c r="J148" i="9"/>
  <c r="L147" i="9"/>
  <c r="K147" i="9"/>
  <c r="J147" i="9"/>
  <c r="L146" i="9"/>
  <c r="K146" i="9"/>
  <c r="J146" i="9"/>
  <c r="L145" i="9"/>
  <c r="K145" i="9"/>
  <c r="J145" i="9"/>
  <c r="L144" i="9"/>
  <c r="K144" i="9"/>
  <c r="J144" i="9"/>
  <c r="L143" i="9"/>
  <c r="K143" i="9"/>
  <c r="J143" i="9"/>
  <c r="L142" i="9"/>
  <c r="K142" i="9"/>
  <c r="J142" i="9"/>
  <c r="L141" i="9"/>
  <c r="K141" i="9"/>
  <c r="J141" i="9"/>
  <c r="L140" i="9"/>
  <c r="K140" i="9"/>
  <c r="J140" i="9"/>
  <c r="L139" i="9"/>
  <c r="K139" i="9"/>
  <c r="J139" i="9"/>
  <c r="L138" i="9"/>
  <c r="K138" i="9"/>
  <c r="J138" i="9"/>
  <c r="L137" i="9"/>
  <c r="K137" i="9"/>
  <c r="J137" i="9"/>
  <c r="L136" i="9"/>
  <c r="K136" i="9"/>
  <c r="J136" i="9"/>
  <c r="L135" i="9"/>
  <c r="K135" i="9"/>
  <c r="J135" i="9"/>
  <c r="L134" i="9"/>
  <c r="K134" i="9"/>
  <c r="J134" i="9"/>
  <c r="L133" i="9"/>
  <c r="K133" i="9"/>
  <c r="J133" i="9"/>
  <c r="L132" i="9"/>
  <c r="K132" i="9"/>
  <c r="J132" i="9"/>
  <c r="L131" i="9"/>
  <c r="K131" i="9"/>
  <c r="J131" i="9"/>
  <c r="L130" i="9"/>
  <c r="K130" i="9"/>
  <c r="J130" i="9"/>
  <c r="L129" i="9"/>
  <c r="K129" i="9"/>
  <c r="J129" i="9"/>
  <c r="L128" i="9"/>
  <c r="K128" i="9"/>
  <c r="J128" i="9"/>
  <c r="L127" i="9"/>
  <c r="K127" i="9"/>
  <c r="J127" i="9"/>
  <c r="L126" i="9"/>
  <c r="K126" i="9"/>
  <c r="J126" i="9"/>
  <c r="L125" i="9"/>
  <c r="K125" i="9"/>
  <c r="J125" i="9"/>
  <c r="L124" i="9"/>
  <c r="K124" i="9"/>
  <c r="J124" i="9"/>
  <c r="L123" i="9"/>
  <c r="K123" i="9"/>
  <c r="J123" i="9"/>
  <c r="L122" i="9"/>
  <c r="K122" i="9"/>
  <c r="J122" i="9"/>
  <c r="L121" i="9"/>
  <c r="K121" i="9"/>
  <c r="J121" i="9"/>
  <c r="L120" i="9"/>
  <c r="K120" i="9"/>
  <c r="J120" i="9"/>
  <c r="L119" i="9"/>
  <c r="K119" i="9"/>
  <c r="J119" i="9"/>
  <c r="L118" i="9"/>
  <c r="K118" i="9"/>
  <c r="J118" i="9"/>
  <c r="L117" i="9"/>
  <c r="K117" i="9"/>
  <c r="J117" i="9"/>
  <c r="L116" i="9"/>
  <c r="K116" i="9"/>
  <c r="J116" i="9"/>
  <c r="L115" i="9"/>
  <c r="K115" i="9"/>
  <c r="J115" i="9"/>
  <c r="L114" i="9"/>
  <c r="K114" i="9"/>
  <c r="J114" i="9"/>
  <c r="L113" i="9"/>
  <c r="K113" i="9"/>
  <c r="J113" i="9"/>
  <c r="L112" i="9"/>
  <c r="K112" i="9"/>
  <c r="J112" i="9"/>
  <c r="L111" i="9"/>
  <c r="K111" i="9"/>
  <c r="J111" i="9"/>
  <c r="L110" i="9"/>
  <c r="K110" i="9"/>
  <c r="J110" i="9"/>
  <c r="L109" i="9"/>
  <c r="K109" i="9"/>
  <c r="J109" i="9"/>
  <c r="L108" i="9"/>
  <c r="K108" i="9"/>
  <c r="J108" i="9"/>
  <c r="L107" i="9"/>
  <c r="K107" i="9"/>
  <c r="J107" i="9"/>
  <c r="L106" i="9"/>
  <c r="K106" i="9"/>
  <c r="J106" i="9"/>
  <c r="L105" i="9"/>
  <c r="K105" i="9"/>
  <c r="J105" i="9"/>
  <c r="L104" i="9"/>
  <c r="K104" i="9"/>
  <c r="J104" i="9"/>
  <c r="L103" i="9"/>
  <c r="K103" i="9"/>
  <c r="J103" i="9"/>
  <c r="L102" i="9"/>
  <c r="K102" i="9"/>
  <c r="J102" i="9"/>
  <c r="L101" i="9"/>
  <c r="K101" i="9"/>
  <c r="J101" i="9"/>
  <c r="L100" i="9"/>
  <c r="K100" i="9"/>
  <c r="J100" i="9"/>
  <c r="L99" i="9"/>
  <c r="K99" i="9"/>
  <c r="J99" i="9"/>
  <c r="L98" i="9"/>
  <c r="K98" i="9"/>
  <c r="J98" i="9"/>
  <c r="L97" i="9"/>
  <c r="K97" i="9"/>
  <c r="J97" i="9"/>
  <c r="L96" i="9"/>
  <c r="K96" i="9"/>
  <c r="J96" i="9"/>
  <c r="L95" i="9"/>
  <c r="K95" i="9"/>
  <c r="J95" i="9"/>
  <c r="L94" i="9"/>
  <c r="K94" i="9"/>
  <c r="J94" i="9"/>
  <c r="L93" i="9"/>
  <c r="K93" i="9"/>
  <c r="J93" i="9"/>
  <c r="L92" i="9"/>
  <c r="K92" i="9"/>
  <c r="J92" i="9"/>
  <c r="L91" i="9"/>
  <c r="K91" i="9"/>
  <c r="J91" i="9"/>
  <c r="L90" i="9"/>
  <c r="K90" i="9"/>
  <c r="J90" i="9"/>
  <c r="L89" i="9"/>
  <c r="K89" i="9"/>
  <c r="J89" i="9"/>
  <c r="L88" i="9"/>
  <c r="K88" i="9"/>
  <c r="J88" i="9"/>
  <c r="L87" i="9"/>
  <c r="K87" i="9"/>
  <c r="J87" i="9"/>
  <c r="L86" i="9"/>
  <c r="K86" i="9"/>
  <c r="J86" i="9"/>
  <c r="L85" i="9"/>
  <c r="K85" i="9"/>
  <c r="J85" i="9"/>
  <c r="L84" i="9"/>
  <c r="K84" i="9"/>
  <c r="J84" i="9"/>
  <c r="L83" i="9"/>
  <c r="K83" i="9"/>
  <c r="J83" i="9"/>
  <c r="L82" i="9"/>
  <c r="K82" i="9"/>
  <c r="J82" i="9"/>
  <c r="L81" i="9"/>
  <c r="K81" i="9"/>
  <c r="J81" i="9"/>
  <c r="L80" i="9"/>
  <c r="K80" i="9"/>
  <c r="J80" i="9"/>
  <c r="L79" i="9"/>
  <c r="K79" i="9"/>
  <c r="J79" i="9"/>
  <c r="L78" i="9"/>
  <c r="K78" i="9"/>
  <c r="J78" i="9"/>
  <c r="L77" i="9"/>
  <c r="K77" i="9"/>
  <c r="J77" i="9"/>
  <c r="L76" i="9"/>
  <c r="K76" i="9"/>
  <c r="J76" i="9"/>
  <c r="L75" i="9"/>
  <c r="K75" i="9"/>
  <c r="J75" i="9"/>
  <c r="L74" i="9"/>
  <c r="K74" i="9"/>
  <c r="J74" i="9"/>
  <c r="L73" i="9"/>
  <c r="K73" i="9"/>
  <c r="J73" i="9"/>
  <c r="L72" i="9"/>
  <c r="K72" i="9"/>
  <c r="J72" i="9"/>
  <c r="L71" i="9"/>
  <c r="K71" i="9"/>
  <c r="J71" i="9"/>
  <c r="L70" i="9"/>
  <c r="K70" i="9"/>
  <c r="J70" i="9"/>
  <c r="L69" i="9"/>
  <c r="K69" i="9"/>
  <c r="J69" i="9"/>
  <c r="L68" i="9"/>
  <c r="K68" i="9"/>
  <c r="J68" i="9"/>
  <c r="L67" i="9"/>
  <c r="K67" i="9"/>
  <c r="J67" i="9"/>
  <c r="L66" i="9"/>
  <c r="K66" i="9"/>
  <c r="J66" i="9"/>
  <c r="L65" i="9"/>
  <c r="K65" i="9"/>
  <c r="J65" i="9"/>
  <c r="L64" i="9"/>
  <c r="K64" i="9"/>
  <c r="J64" i="9"/>
  <c r="L63" i="9"/>
  <c r="K63" i="9"/>
  <c r="J63" i="9"/>
  <c r="L62" i="9"/>
  <c r="K62" i="9"/>
  <c r="J62" i="9"/>
  <c r="L61" i="9"/>
  <c r="K61" i="9"/>
  <c r="J61" i="9"/>
  <c r="L60" i="9"/>
  <c r="K60" i="9"/>
  <c r="J60" i="9"/>
  <c r="L59" i="9"/>
  <c r="K59" i="9"/>
  <c r="J59" i="9"/>
  <c r="L58" i="9"/>
  <c r="K58" i="9"/>
  <c r="J58" i="9"/>
  <c r="L57" i="9"/>
  <c r="K57" i="9"/>
  <c r="J57" i="9"/>
  <c r="L56" i="9"/>
  <c r="K56" i="9"/>
  <c r="J56" i="9"/>
  <c r="L55" i="9"/>
  <c r="K55" i="9"/>
  <c r="J55" i="9"/>
  <c r="L54" i="9"/>
  <c r="K54" i="9"/>
  <c r="J54" i="9"/>
  <c r="L53" i="9"/>
  <c r="K53" i="9"/>
  <c r="J53" i="9"/>
  <c r="L52" i="9"/>
  <c r="K52" i="9"/>
  <c r="J52" i="9"/>
  <c r="L51" i="9"/>
  <c r="K51" i="9"/>
  <c r="J51" i="9"/>
  <c r="L50" i="9"/>
  <c r="K50" i="9"/>
  <c r="J50" i="9"/>
  <c r="L49" i="9"/>
  <c r="K49" i="9"/>
  <c r="J49" i="9"/>
  <c r="L48" i="9"/>
  <c r="K48" i="9"/>
  <c r="J48" i="9"/>
  <c r="L47" i="9"/>
  <c r="K47" i="9"/>
  <c r="J47" i="9"/>
  <c r="L46" i="9"/>
  <c r="K46" i="9"/>
  <c r="J46" i="9"/>
  <c r="L45" i="9"/>
  <c r="K45" i="9"/>
  <c r="J45" i="9"/>
  <c r="L44" i="9"/>
  <c r="K44" i="9"/>
  <c r="J44" i="9"/>
  <c r="L43" i="9"/>
  <c r="K43" i="9"/>
  <c r="J43" i="9"/>
  <c r="L42" i="9"/>
  <c r="K42" i="9"/>
  <c r="J42" i="9"/>
  <c r="L41" i="9"/>
  <c r="K41" i="9"/>
  <c r="J41" i="9"/>
  <c r="L40" i="9"/>
  <c r="K40" i="9"/>
  <c r="J40" i="9"/>
  <c r="L39" i="9"/>
  <c r="K39" i="9"/>
  <c r="J39" i="9"/>
  <c r="L38" i="9"/>
  <c r="K38" i="9"/>
  <c r="J38" i="9"/>
  <c r="L37" i="9"/>
  <c r="K37" i="9"/>
  <c r="J37" i="9"/>
  <c r="L36" i="9"/>
  <c r="K36" i="9"/>
  <c r="J36" i="9"/>
  <c r="L35" i="9"/>
  <c r="K35" i="9"/>
  <c r="J35" i="9"/>
  <c r="L34" i="9"/>
  <c r="K34" i="9"/>
  <c r="J34" i="9"/>
  <c r="L33" i="9"/>
  <c r="K33" i="9"/>
  <c r="J33" i="9"/>
  <c r="L32" i="9"/>
  <c r="K32" i="9"/>
  <c r="J32" i="9"/>
  <c r="L31" i="9"/>
  <c r="K31" i="9"/>
  <c r="J31" i="9"/>
  <c r="L30" i="9"/>
  <c r="K30" i="9"/>
  <c r="J30" i="9"/>
  <c r="L29" i="9"/>
  <c r="K29" i="9"/>
  <c r="J29" i="9"/>
  <c r="L28" i="9"/>
  <c r="K28" i="9"/>
  <c r="J28" i="9"/>
  <c r="L27" i="9"/>
  <c r="K27" i="9"/>
  <c r="J27" i="9"/>
  <c r="L26" i="9"/>
  <c r="K26" i="9"/>
  <c r="J26" i="9"/>
  <c r="L25" i="9"/>
  <c r="K25" i="9"/>
  <c r="J25" i="9"/>
  <c r="L24" i="9"/>
  <c r="K24" i="9"/>
  <c r="J24" i="9"/>
  <c r="L23" i="9"/>
  <c r="K23" i="9"/>
  <c r="J23" i="9"/>
  <c r="L22" i="9"/>
  <c r="K22" i="9"/>
  <c r="J22" i="9"/>
  <c r="L21" i="9"/>
  <c r="K21" i="9"/>
  <c r="J21" i="9"/>
  <c r="L20" i="9"/>
  <c r="K20" i="9"/>
  <c r="J20" i="9"/>
  <c r="L19" i="9"/>
  <c r="K19" i="9"/>
  <c r="J19" i="9"/>
  <c r="L18" i="9"/>
  <c r="K18" i="9"/>
  <c r="J18" i="9"/>
  <c r="L17" i="9"/>
  <c r="K17" i="9"/>
  <c r="J17" i="9"/>
  <c r="L16" i="9"/>
  <c r="K16" i="9"/>
  <c r="J16" i="9"/>
  <c r="L15" i="9"/>
  <c r="K15" i="9"/>
  <c r="J15" i="9"/>
  <c r="L14" i="9"/>
  <c r="K14" i="9"/>
  <c r="J14" i="9"/>
  <c r="L13" i="9"/>
  <c r="K13" i="9"/>
  <c r="J13" i="9"/>
  <c r="L12" i="9"/>
  <c r="K12" i="9"/>
  <c r="J12" i="9"/>
  <c r="L11" i="9"/>
  <c r="K11" i="9"/>
  <c r="J11" i="9"/>
  <c r="L10" i="9"/>
  <c r="K10" i="9"/>
  <c r="J10" i="9"/>
  <c r="L9" i="9"/>
  <c r="K9" i="9"/>
  <c r="J9" i="9"/>
  <c r="L8" i="9"/>
  <c r="K8" i="9"/>
  <c r="J8" i="9"/>
  <c r="L7" i="9"/>
  <c r="K7" i="9"/>
  <c r="J7" i="9"/>
  <c r="L6" i="9"/>
  <c r="K6" i="9"/>
  <c r="J6" i="9"/>
  <c r="L5" i="9"/>
  <c r="K5" i="9"/>
  <c r="J5" i="9"/>
  <c r="L4" i="9"/>
  <c r="K4" i="9"/>
  <c r="J4" i="9"/>
  <c r="L3" i="9"/>
  <c r="K3" i="9"/>
  <c r="J3" i="9"/>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71" i="4"/>
  <c r="K470" i="4"/>
  <c r="K469" i="4"/>
  <c r="K468" i="4"/>
  <c r="K467" i="4"/>
  <c r="K466" i="4"/>
  <c r="K465" i="4"/>
  <c r="K464" i="4"/>
  <c r="K463" i="4"/>
  <c r="K462" i="4"/>
  <c r="K461" i="4"/>
  <c r="K460" i="4"/>
  <c r="K459" i="4"/>
  <c r="K458" i="4"/>
  <c r="K457" i="4"/>
  <c r="K456" i="4"/>
  <c r="K455" i="4"/>
  <c r="K454" i="4"/>
  <c r="K453" i="4"/>
  <c r="K452" i="4"/>
  <c r="K451" i="4"/>
  <c r="K450" i="4"/>
  <c r="K449" i="4"/>
  <c r="K448" i="4"/>
  <c r="K447" i="4"/>
  <c r="K446" i="4"/>
  <c r="K445" i="4"/>
  <c r="K444" i="4"/>
  <c r="K443" i="4"/>
  <c r="K442" i="4"/>
  <c r="K441" i="4"/>
  <c r="K440" i="4"/>
  <c r="K439" i="4"/>
  <c r="K438" i="4"/>
  <c r="K437" i="4"/>
  <c r="K436" i="4"/>
  <c r="K435" i="4"/>
  <c r="K434" i="4"/>
  <c r="K433" i="4"/>
  <c r="K432" i="4"/>
  <c r="K431" i="4"/>
  <c r="K430" i="4"/>
  <c r="K429" i="4"/>
  <c r="K428" i="4"/>
  <c r="K427" i="4"/>
  <c r="K426" i="4"/>
  <c r="K425" i="4"/>
  <c r="K424" i="4"/>
  <c r="K423"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L2" i="9"/>
  <c r="K2" i="9"/>
  <c r="J2" i="9"/>
  <c r="K24" i="4"/>
  <c r="M121" i="9" l="1"/>
  <c r="M137" i="9"/>
  <c r="M473" i="9"/>
  <c r="M155" i="9"/>
  <c r="M363" i="9"/>
  <c r="M159" i="9"/>
  <c r="M172" i="9"/>
  <c r="M175" i="9"/>
  <c r="M191" i="9"/>
  <c r="M263" i="9"/>
  <c r="M471" i="9"/>
  <c r="M106" i="9"/>
  <c r="M200" i="9"/>
  <c r="M411" i="9"/>
  <c r="M153" i="9"/>
  <c r="M285" i="9"/>
  <c r="M365" i="9"/>
  <c r="M381" i="9"/>
  <c r="M397" i="9"/>
  <c r="M461" i="9"/>
  <c r="M129" i="9"/>
  <c r="M385" i="9"/>
  <c r="M183" i="9"/>
  <c r="M189" i="9"/>
  <c r="M253" i="9"/>
  <c r="M264" i="9"/>
  <c r="M115" i="9"/>
  <c r="M131" i="9"/>
  <c r="M147" i="9"/>
  <c r="M90" i="9"/>
  <c r="M416" i="9"/>
  <c r="M307" i="9"/>
  <c r="M452" i="9"/>
  <c r="M465" i="9"/>
  <c r="M17" i="9"/>
  <c r="M33" i="9"/>
  <c r="M14" i="9"/>
  <c r="M30" i="9"/>
  <c r="M259" i="9"/>
  <c r="M355" i="9"/>
  <c r="M457" i="9"/>
  <c r="M330" i="9"/>
  <c r="M11" i="9"/>
  <c r="M27" i="9"/>
  <c r="M123" i="9"/>
  <c r="M261" i="9"/>
  <c r="M389" i="9"/>
  <c r="M310" i="9"/>
  <c r="M475" i="9"/>
  <c r="M283" i="9"/>
  <c r="M332" i="9"/>
  <c r="M337" i="9"/>
  <c r="M348" i="9"/>
  <c r="M296" i="9"/>
  <c r="M344" i="9"/>
  <c r="M217" i="9"/>
  <c r="M233" i="9"/>
  <c r="M176" i="9"/>
  <c r="M192" i="9"/>
  <c r="M303" i="9"/>
  <c r="M409" i="9"/>
  <c r="M478" i="9"/>
  <c r="M145" i="9"/>
  <c r="M272" i="9"/>
  <c r="M277" i="9"/>
  <c r="M293" i="9"/>
  <c r="M309" i="9"/>
  <c r="M399" i="9"/>
  <c r="M431" i="9"/>
  <c r="M447" i="9"/>
  <c r="M463" i="9"/>
  <c r="M468" i="9"/>
  <c r="M166" i="9"/>
  <c r="M304" i="9"/>
  <c r="M336" i="9"/>
  <c r="M373" i="9"/>
  <c r="M39" i="9"/>
  <c r="M151" i="9"/>
  <c r="M161" i="9"/>
  <c r="M257" i="9"/>
  <c r="M262" i="9"/>
  <c r="M352" i="9"/>
  <c r="M357" i="9"/>
  <c r="M421" i="9"/>
  <c r="M13" i="9"/>
  <c r="M93" i="9"/>
  <c r="M109" i="9"/>
  <c r="M199" i="9"/>
  <c r="M305" i="9"/>
  <c r="M405" i="9"/>
  <c r="M443" i="9"/>
  <c r="M19" i="9"/>
  <c r="M35" i="9"/>
  <c r="M401" i="9"/>
  <c r="M417" i="9"/>
  <c r="M184" i="9"/>
  <c r="M375" i="9"/>
  <c r="M444" i="9"/>
  <c r="M449" i="9"/>
  <c r="M269" i="9"/>
  <c r="M301" i="9"/>
  <c r="M423" i="9"/>
  <c r="M413" i="9"/>
  <c r="M429" i="9"/>
  <c r="M275" i="9"/>
  <c r="M334" i="9"/>
  <c r="M371" i="9"/>
  <c r="M21" i="9"/>
  <c r="M37" i="9"/>
  <c r="M85" i="9"/>
  <c r="M149" i="9"/>
  <c r="M255" i="9"/>
  <c r="M435" i="9"/>
  <c r="M213" i="9"/>
  <c r="M229" i="9"/>
  <c r="M245" i="9"/>
  <c r="M324" i="9"/>
  <c r="M340" i="9"/>
  <c r="M345" i="9"/>
  <c r="M377" i="9"/>
  <c r="M29" i="9"/>
  <c r="M139" i="9"/>
  <c r="M170" i="9"/>
  <c r="M180" i="9"/>
  <c r="M210" i="9"/>
  <c r="M226" i="9"/>
  <c r="M247" i="9"/>
  <c r="M267" i="9"/>
  <c r="M288" i="9"/>
  <c r="M329" i="9"/>
  <c r="M65" i="9"/>
  <c r="M77" i="9"/>
  <c r="M113" i="9"/>
  <c r="M119" i="9"/>
  <c r="M165" i="9"/>
  <c r="M195" i="9"/>
  <c r="M221" i="9"/>
  <c r="M273" i="9"/>
  <c r="M278" i="9"/>
  <c r="M350" i="9"/>
  <c r="M391" i="9"/>
  <c r="M427" i="9"/>
  <c r="M432" i="9"/>
  <c r="M453" i="9"/>
  <c r="M61" i="9"/>
  <c r="M135" i="9"/>
  <c r="M237" i="9"/>
  <c r="M248" i="9"/>
  <c r="M289" i="9"/>
  <c r="M294" i="9"/>
  <c r="M320" i="9"/>
  <c r="M361" i="9"/>
  <c r="M407" i="9"/>
  <c r="M469" i="9"/>
  <c r="M45" i="9"/>
  <c r="M15" i="9"/>
  <c r="M20" i="9"/>
  <c r="M125" i="9"/>
  <c r="M181" i="9"/>
  <c r="M196" i="9"/>
  <c r="M206" i="9"/>
  <c r="M222" i="9"/>
  <c r="M238" i="9"/>
  <c r="M243" i="9"/>
  <c r="M279" i="9"/>
  <c r="M299" i="9"/>
  <c r="M346" i="9"/>
  <c r="M387" i="9"/>
  <c r="M392" i="9"/>
  <c r="M433" i="9"/>
  <c r="M459" i="9"/>
  <c r="M83" i="9"/>
  <c r="M31" i="9"/>
  <c r="M36" i="9"/>
  <c r="M99" i="9"/>
  <c r="M141" i="9"/>
  <c r="M249" i="9"/>
  <c r="M254" i="9"/>
  <c r="M295" i="9"/>
  <c r="M326" i="9"/>
  <c r="M367" i="9"/>
  <c r="M403" i="9"/>
  <c r="M408" i="9"/>
  <c r="M439" i="9"/>
  <c r="M41" i="9"/>
  <c r="M57" i="9"/>
  <c r="M187" i="9"/>
  <c r="M239" i="9"/>
  <c r="M280" i="9"/>
  <c r="M316" i="9"/>
  <c r="M393" i="9"/>
  <c r="M455" i="9"/>
  <c r="M460" i="9"/>
  <c r="M73" i="9"/>
  <c r="M74" i="9"/>
  <c r="M89" i="9"/>
  <c r="M157" i="9"/>
  <c r="M197" i="9"/>
  <c r="M202" i="9"/>
  <c r="M218" i="9"/>
  <c r="M234" i="9"/>
  <c r="M265" i="9"/>
  <c r="M270" i="9"/>
  <c r="M311" i="9"/>
  <c r="M342" i="9"/>
  <c r="M383" i="9"/>
  <c r="M419" i="9"/>
  <c r="M424" i="9"/>
  <c r="M445" i="9"/>
  <c r="M476" i="9"/>
  <c r="M79" i="9"/>
  <c r="M22" i="9"/>
  <c r="M80" i="9"/>
  <c r="M95" i="9"/>
  <c r="M101" i="9"/>
  <c r="M127" i="9"/>
  <c r="M173" i="9"/>
  <c r="M188" i="9"/>
  <c r="M281" i="9"/>
  <c r="M286" i="9"/>
  <c r="M12" i="9"/>
  <c r="M53" i="9"/>
  <c r="M69" i="9"/>
  <c r="M75" i="9"/>
  <c r="M96" i="9"/>
  <c r="M117" i="9"/>
  <c r="M163" i="9"/>
  <c r="M235" i="9"/>
  <c r="M271" i="9"/>
  <c r="M291" i="9"/>
  <c r="M312" i="9"/>
  <c r="M338" i="9"/>
  <c r="M353" i="9"/>
  <c r="M379" i="9"/>
  <c r="M384" i="9"/>
  <c r="M425" i="9"/>
  <c r="M451" i="9"/>
  <c r="M477" i="9"/>
  <c r="M49" i="9"/>
  <c r="M9" i="9"/>
  <c r="M25" i="9"/>
  <c r="M38" i="9"/>
  <c r="M91" i="9"/>
  <c r="M143" i="9"/>
  <c r="M214" i="9"/>
  <c r="M230" i="9"/>
  <c r="M251" i="9"/>
  <c r="M256" i="9"/>
  <c r="M297" i="9"/>
  <c r="M302" i="9"/>
  <c r="M328" i="9"/>
  <c r="M369" i="9"/>
  <c r="M415" i="9"/>
  <c r="M23" i="9"/>
  <c r="M28" i="9"/>
  <c r="M133" i="9"/>
  <c r="M169" i="9"/>
  <c r="M179" i="9"/>
  <c r="M209" i="9"/>
  <c r="M225" i="9"/>
  <c r="M241" i="9"/>
  <c r="M246" i="9"/>
  <c r="M287" i="9"/>
  <c r="M354" i="9"/>
  <c r="M359" i="9"/>
  <c r="M395" i="9"/>
  <c r="M400" i="9"/>
  <c r="M467" i="9"/>
  <c r="C26" i="5"/>
  <c r="AI4" i="9" s="1"/>
  <c r="B26" i="5"/>
  <c r="AH4" i="9" s="1"/>
  <c r="D26" i="5"/>
  <c r="AJ4" i="9" s="1"/>
  <c r="D25" i="5"/>
  <c r="AJ3" i="9" s="1"/>
  <c r="C25" i="5"/>
  <c r="AI3" i="9" s="1"/>
  <c r="B25" i="5"/>
  <c r="AH3" i="9" s="1"/>
  <c r="D24" i="5"/>
  <c r="AJ2" i="9" s="1"/>
  <c r="C24" i="5"/>
  <c r="AI2" i="9" s="1"/>
  <c r="M4" i="9"/>
  <c r="M3" i="9"/>
  <c r="B24" i="5"/>
  <c r="M7" i="9"/>
  <c r="M6" i="9"/>
  <c r="M5" i="9"/>
  <c r="M103" i="9"/>
  <c r="M10" i="9"/>
  <c r="M18" i="9"/>
  <c r="M26" i="9"/>
  <c r="M34" i="9"/>
  <c r="M43" i="9"/>
  <c r="M47" i="9"/>
  <c r="M51" i="9"/>
  <c r="M55" i="9"/>
  <c r="M59" i="9"/>
  <c r="M63" i="9"/>
  <c r="M67" i="9"/>
  <c r="M71" i="9"/>
  <c r="M81" i="9"/>
  <c r="M87" i="9"/>
  <c r="M97" i="9"/>
  <c r="M8" i="9"/>
  <c r="M16" i="9"/>
  <c r="M24" i="9"/>
  <c r="M32" i="9"/>
  <c r="M82" i="9"/>
  <c r="M88" i="9"/>
  <c r="M98" i="9"/>
  <c r="M107" i="9"/>
  <c r="M105" i="9"/>
  <c r="M111" i="9"/>
  <c r="M167" i="9"/>
  <c r="M168" i="9"/>
  <c r="M177" i="9"/>
  <c r="M185" i="9"/>
  <c r="M193" i="9"/>
  <c r="M208" i="9"/>
  <c r="M212" i="9"/>
  <c r="M216" i="9"/>
  <c r="M220" i="9"/>
  <c r="M224" i="9"/>
  <c r="M228" i="9"/>
  <c r="M232" i="9"/>
  <c r="M244" i="9"/>
  <c r="M252" i="9"/>
  <c r="M260" i="9"/>
  <c r="M268" i="9"/>
  <c r="M276" i="9"/>
  <c r="M284" i="9"/>
  <c r="M292" i="9"/>
  <c r="M300" i="9"/>
  <c r="M308" i="9"/>
  <c r="M314" i="9"/>
  <c r="M325" i="9"/>
  <c r="M333" i="9"/>
  <c r="M341" i="9"/>
  <c r="M349" i="9"/>
  <c r="M388" i="9"/>
  <c r="M396" i="9"/>
  <c r="M404" i="9"/>
  <c r="M412" i="9"/>
  <c r="M420" i="9"/>
  <c r="M428" i="9"/>
  <c r="M436" i="9"/>
  <c r="M441" i="9"/>
  <c r="M448" i="9"/>
  <c r="M456" i="9"/>
  <c r="M464" i="9"/>
  <c r="M472" i="9"/>
  <c r="M112" i="9"/>
  <c r="M118" i="9"/>
  <c r="M126" i="9"/>
  <c r="M134" i="9"/>
  <c r="M142" i="9"/>
  <c r="M150" i="9"/>
  <c r="M158" i="9"/>
  <c r="M171" i="9"/>
  <c r="M174" i="9"/>
  <c r="M182" i="9"/>
  <c r="M190" i="9"/>
  <c r="M198" i="9"/>
  <c r="M203" i="9"/>
  <c r="M207" i="9"/>
  <c r="M211" i="9"/>
  <c r="M215" i="9"/>
  <c r="M219" i="9"/>
  <c r="M223" i="9"/>
  <c r="M227" i="9"/>
  <c r="M231" i="9"/>
  <c r="M242" i="9"/>
  <c r="M250" i="9"/>
  <c r="M258" i="9"/>
  <c r="M266" i="9"/>
  <c r="M274" i="9"/>
  <c r="M282" i="9"/>
  <c r="M290" i="9"/>
  <c r="M298" i="9"/>
  <c r="M306" i="9"/>
  <c r="M318" i="9"/>
  <c r="M322" i="9"/>
  <c r="M323" i="9"/>
  <c r="M331" i="9"/>
  <c r="M339" i="9"/>
  <c r="M347" i="9"/>
  <c r="M386" i="9"/>
  <c r="M394" i="9"/>
  <c r="M402" i="9"/>
  <c r="M410" i="9"/>
  <c r="M418" i="9"/>
  <c r="M426" i="9"/>
  <c r="M434" i="9"/>
  <c r="M440" i="9"/>
  <c r="M104" i="9"/>
  <c r="M114" i="9"/>
  <c r="M122" i="9"/>
  <c r="M130" i="9"/>
  <c r="M138" i="9"/>
  <c r="M146" i="9"/>
  <c r="M154" i="9"/>
  <c r="M162" i="9"/>
  <c r="M178" i="9"/>
  <c r="M186" i="9"/>
  <c r="M194" i="9"/>
  <c r="M327" i="9"/>
  <c r="M335" i="9"/>
  <c r="M343" i="9"/>
  <c r="M351" i="9"/>
  <c r="M390" i="9"/>
  <c r="M398" i="9"/>
  <c r="M406" i="9"/>
  <c r="M414" i="9"/>
  <c r="M422" i="9"/>
  <c r="M430" i="9"/>
  <c r="M437" i="9"/>
  <c r="M450" i="9"/>
  <c r="M458" i="9"/>
  <c r="M466" i="9"/>
  <c r="M474" i="9"/>
  <c r="M2" i="9"/>
  <c r="M40" i="9"/>
  <c r="M42" i="9"/>
  <c r="M44" i="9"/>
  <c r="M46" i="9"/>
  <c r="M48" i="9"/>
  <c r="M50" i="9"/>
  <c r="M52" i="9"/>
  <c r="M54" i="9"/>
  <c r="M56" i="9"/>
  <c r="M58" i="9"/>
  <c r="M60" i="9"/>
  <c r="M62" i="9"/>
  <c r="M64" i="9"/>
  <c r="M66" i="9"/>
  <c r="M68" i="9"/>
  <c r="M70" i="9"/>
  <c r="M72" i="9"/>
  <c r="M76" i="9"/>
  <c r="M84" i="9"/>
  <c r="M92" i="9"/>
  <c r="M100" i="9"/>
  <c r="M108" i="9"/>
  <c r="M116" i="9"/>
  <c r="M120" i="9"/>
  <c r="M124" i="9"/>
  <c r="M128" i="9"/>
  <c r="M132" i="9"/>
  <c r="M136" i="9"/>
  <c r="M140" i="9"/>
  <c r="M144" i="9"/>
  <c r="M148" i="9"/>
  <c r="M152" i="9"/>
  <c r="M156" i="9"/>
  <c r="M160" i="9"/>
  <c r="M164" i="9"/>
  <c r="M78" i="9"/>
  <c r="M86" i="9"/>
  <c r="M94" i="9"/>
  <c r="M102" i="9"/>
  <c r="M110" i="9"/>
  <c r="M204" i="9"/>
  <c r="M201" i="9"/>
  <c r="M205" i="9"/>
  <c r="M236" i="9"/>
  <c r="M240" i="9"/>
  <c r="M313" i="9"/>
  <c r="M317" i="9"/>
  <c r="M319" i="9"/>
  <c r="M315" i="9"/>
  <c r="M321" i="9"/>
  <c r="M356" i="9"/>
  <c r="M358" i="9"/>
  <c r="M360" i="9"/>
  <c r="M362" i="9"/>
  <c r="M364" i="9"/>
  <c r="M366" i="9"/>
  <c r="M368" i="9"/>
  <c r="M370" i="9"/>
  <c r="M372" i="9"/>
  <c r="M374" i="9"/>
  <c r="M376" i="9"/>
  <c r="M378" i="9"/>
  <c r="M380" i="9"/>
  <c r="M382" i="9"/>
  <c r="M438" i="9"/>
  <c r="M442" i="9"/>
  <c r="M446" i="9"/>
  <c r="M454" i="9"/>
  <c r="M462" i="9"/>
  <c r="M470" i="9"/>
  <c r="N6" i="9" l="1"/>
  <c r="AK3" i="9"/>
  <c r="AK4" i="9"/>
  <c r="N7" i="9"/>
  <c r="N273" i="9"/>
  <c r="I273" i="9" s="1"/>
  <c r="N21" i="9"/>
  <c r="I21" i="9" s="1"/>
  <c r="N37" i="9"/>
  <c r="I37" i="9" s="1"/>
  <c r="N176" i="9"/>
  <c r="I176" i="9" s="1"/>
  <c r="N5" i="9"/>
  <c r="N2" i="9"/>
  <c r="I2" i="9" s="1"/>
  <c r="N181" i="9"/>
  <c r="I181" i="9" s="1"/>
  <c r="N91" i="9"/>
  <c r="I91" i="9" s="1"/>
  <c r="AH2" i="9"/>
  <c r="AK2" i="9" s="1"/>
  <c r="N235" i="9"/>
  <c r="I235" i="9" s="1"/>
  <c r="N187" i="9"/>
  <c r="I187" i="9" s="1"/>
  <c r="N42" i="9"/>
  <c r="I42" i="9" s="1"/>
  <c r="N32" i="9"/>
  <c r="I32" i="9" s="1"/>
  <c r="N16" i="9"/>
  <c r="I16" i="9" s="1"/>
  <c r="N31" i="9"/>
  <c r="I31" i="9" s="1"/>
  <c r="N30" i="9"/>
  <c r="I30" i="9" s="1"/>
  <c r="N23" i="9"/>
  <c r="I23" i="9" s="1"/>
  <c r="N27" i="9"/>
  <c r="I27" i="9" s="1"/>
  <c r="N25" i="9"/>
  <c r="I25" i="9" s="1"/>
  <c r="N9" i="9"/>
  <c r="I9" i="9" s="1"/>
  <c r="N4" i="9"/>
  <c r="I4" i="9" s="1"/>
  <c r="N34" i="9"/>
  <c r="I34" i="9" s="1"/>
  <c r="N28" i="9"/>
  <c r="I28" i="9" s="1"/>
  <c r="N12" i="9"/>
  <c r="I12" i="9" s="1"/>
  <c r="N378" i="9"/>
  <c r="I378" i="9" s="1"/>
  <c r="N370" i="9"/>
  <c r="I370" i="9" s="1"/>
  <c r="N362" i="9"/>
  <c r="I362" i="9" s="1"/>
  <c r="N351" i="9"/>
  <c r="I351" i="9" s="1"/>
  <c r="N157" i="9"/>
  <c r="I157" i="9" s="1"/>
  <c r="N40" i="9"/>
  <c r="I40" i="9" s="1"/>
  <c r="N29" i="9"/>
  <c r="I29" i="9" s="1"/>
  <c r="N13" i="9"/>
  <c r="I13" i="9" s="1"/>
  <c r="N26" i="9"/>
  <c r="I26" i="9" s="1"/>
  <c r="N19" i="9"/>
  <c r="I19" i="9" s="1"/>
  <c r="N18" i="9"/>
  <c r="I18" i="9" s="1"/>
  <c r="N36" i="9"/>
  <c r="I36" i="9" s="1"/>
  <c r="N20" i="9"/>
  <c r="I20" i="9" s="1"/>
  <c r="N35" i="9"/>
  <c r="I35" i="9" s="1"/>
  <c r="N11" i="9"/>
  <c r="I11" i="9" s="1"/>
  <c r="N38" i="9"/>
  <c r="I38" i="9" s="1"/>
  <c r="N477" i="9"/>
  <c r="I477" i="9" s="1"/>
  <c r="N469" i="9"/>
  <c r="I469" i="9" s="1"/>
  <c r="N222" i="9"/>
  <c r="I222" i="9" s="1"/>
  <c r="N214" i="9"/>
  <c r="I214" i="9" s="1"/>
  <c r="N154" i="9"/>
  <c r="I154" i="9" s="1"/>
  <c r="N75" i="9"/>
  <c r="I75" i="9" s="1"/>
  <c r="N70" i="9"/>
  <c r="I70" i="9" s="1"/>
  <c r="N62" i="9"/>
  <c r="I62" i="9" s="1"/>
  <c r="N54" i="9"/>
  <c r="I54" i="9" s="1"/>
  <c r="N46" i="9"/>
  <c r="I46" i="9" s="1"/>
  <c r="N3" i="9"/>
  <c r="N24" i="9"/>
  <c r="I24" i="9" s="1"/>
  <c r="N8" i="9"/>
  <c r="I8" i="9" s="1"/>
  <c r="N15" i="9"/>
  <c r="I15" i="9" s="1"/>
  <c r="N39" i="9"/>
  <c r="I39" i="9" s="1"/>
  <c r="N10" i="9"/>
  <c r="I10" i="9" s="1"/>
  <c r="N33" i="9"/>
  <c r="I33" i="9" s="1"/>
  <c r="N17" i="9"/>
  <c r="I17" i="9" s="1"/>
  <c r="N22" i="9"/>
  <c r="I22" i="9" s="1"/>
  <c r="N447" i="9"/>
  <c r="I447" i="9" s="1"/>
  <c r="N317" i="9"/>
  <c r="I317" i="9" s="1"/>
  <c r="N271" i="9"/>
  <c r="I271" i="9" s="1"/>
  <c r="N241" i="9"/>
  <c r="I241" i="9" s="1"/>
  <c r="N206" i="9"/>
  <c r="I206" i="9" s="1"/>
  <c r="N277" i="9"/>
  <c r="I277" i="9" s="1"/>
  <c r="N284" i="9"/>
  <c r="I284" i="9" s="1"/>
  <c r="N219" i="9"/>
  <c r="I219" i="9" s="1"/>
  <c r="N107" i="9"/>
  <c r="I107" i="9" s="1"/>
  <c r="N130" i="9"/>
  <c r="I130" i="9" s="1"/>
  <c r="N165" i="9"/>
  <c r="I165" i="9" s="1"/>
  <c r="N133" i="9"/>
  <c r="I133" i="9" s="1"/>
  <c r="N45" i="9"/>
  <c r="I45" i="9" s="1"/>
  <c r="N446" i="9"/>
  <c r="I446" i="9" s="1"/>
  <c r="N335" i="9"/>
  <c r="I335" i="9" s="1"/>
  <c r="N303" i="9"/>
  <c r="I303" i="9" s="1"/>
  <c r="N321" i="9"/>
  <c r="I321" i="9" s="1"/>
  <c r="N295" i="9"/>
  <c r="I295" i="9" s="1"/>
  <c r="N263" i="9"/>
  <c r="I263" i="9" s="1"/>
  <c r="N230" i="9"/>
  <c r="I230" i="9" s="1"/>
  <c r="N192" i="9"/>
  <c r="I192" i="9" s="1"/>
  <c r="N245" i="9"/>
  <c r="I245" i="9" s="1"/>
  <c r="N252" i="9"/>
  <c r="I252" i="9" s="1"/>
  <c r="N198" i="9"/>
  <c r="I198" i="9" s="1"/>
  <c r="N109" i="9"/>
  <c r="I109" i="9" s="1"/>
  <c r="N141" i="9"/>
  <c r="I141" i="9" s="1"/>
  <c r="N287" i="9"/>
  <c r="I287" i="9" s="1"/>
  <c r="N255" i="9"/>
  <c r="I255" i="9" s="1"/>
  <c r="N305" i="9"/>
  <c r="I305" i="9" s="1"/>
  <c r="N272" i="9"/>
  <c r="I272" i="9" s="1"/>
  <c r="N149" i="9"/>
  <c r="I149" i="9" s="1"/>
  <c r="N117" i="9"/>
  <c r="I117" i="9" s="1"/>
  <c r="N92" i="9"/>
  <c r="I92" i="9" s="1"/>
  <c r="N311" i="9"/>
  <c r="I311" i="9" s="1"/>
  <c r="N279" i="9"/>
  <c r="I279" i="9" s="1"/>
  <c r="N247" i="9"/>
  <c r="I247" i="9" s="1"/>
  <c r="N309" i="9"/>
  <c r="I309" i="9" s="1"/>
  <c r="N285" i="9"/>
  <c r="I285" i="9" s="1"/>
  <c r="N125" i="9"/>
  <c r="I125" i="9" s="1"/>
  <c r="N44" i="9"/>
  <c r="I44" i="9" s="1"/>
  <c r="N14" i="9"/>
  <c r="I14" i="9" s="1"/>
  <c r="N460" i="9"/>
  <c r="I460" i="9" s="1"/>
  <c r="N464" i="9"/>
  <c r="I464" i="9" s="1"/>
  <c r="N421" i="9"/>
  <c r="I421" i="9" s="1"/>
  <c r="N389" i="9"/>
  <c r="I389" i="9" s="1"/>
  <c r="N383" i="9"/>
  <c r="I383" i="9" s="1"/>
  <c r="N373" i="9"/>
  <c r="I373" i="9" s="1"/>
  <c r="N423" i="9"/>
  <c r="I423" i="9" s="1"/>
  <c r="N337" i="9"/>
  <c r="I337" i="9" s="1"/>
  <c r="N377" i="9"/>
  <c r="I377" i="9" s="1"/>
  <c r="N322" i="9"/>
  <c r="I322" i="9" s="1"/>
  <c r="N122" i="9"/>
  <c r="I122" i="9" s="1"/>
  <c r="N213" i="9"/>
  <c r="I213" i="9" s="1"/>
  <c r="N408" i="9"/>
  <c r="I408" i="9" s="1"/>
  <c r="N440" i="9"/>
  <c r="I440" i="9" s="1"/>
  <c r="N301" i="9"/>
  <c r="I301" i="9" s="1"/>
  <c r="N98" i="9"/>
  <c r="I98" i="9" s="1"/>
  <c r="N57" i="9"/>
  <c r="I57" i="9" s="1"/>
  <c r="N468" i="9"/>
  <c r="I468" i="9" s="1"/>
  <c r="N466" i="9"/>
  <c r="I466" i="9" s="1"/>
  <c r="N368" i="9"/>
  <c r="I368" i="9" s="1"/>
  <c r="N433" i="9"/>
  <c r="I433" i="9" s="1"/>
  <c r="N396" i="9"/>
  <c r="I396" i="9" s="1"/>
  <c r="N402" i="9"/>
  <c r="I402" i="9" s="1"/>
  <c r="N331" i="9"/>
  <c r="I331" i="9" s="1"/>
  <c r="N390" i="9"/>
  <c r="I390" i="9" s="1"/>
  <c r="N328" i="9"/>
  <c r="I328" i="9" s="1"/>
  <c r="N371" i="9"/>
  <c r="I371" i="9" s="1"/>
  <c r="N313" i="9"/>
  <c r="I313" i="9" s="1"/>
  <c r="N240" i="9"/>
  <c r="I240" i="9" s="1"/>
  <c r="N361" i="9"/>
  <c r="I361" i="9" s="1"/>
  <c r="N310" i="9"/>
  <c r="I310" i="9" s="1"/>
  <c r="N302" i="9"/>
  <c r="I302" i="9" s="1"/>
  <c r="N294" i="9"/>
  <c r="I294" i="9" s="1"/>
  <c r="N286" i="9"/>
  <c r="I286" i="9" s="1"/>
  <c r="N278" i="9"/>
  <c r="I278" i="9" s="1"/>
  <c r="N270" i="9"/>
  <c r="I270" i="9" s="1"/>
  <c r="N262" i="9"/>
  <c r="I262" i="9" s="1"/>
  <c r="N254" i="9"/>
  <c r="I254" i="9" s="1"/>
  <c r="N246" i="9"/>
  <c r="I246" i="9" s="1"/>
  <c r="N346" i="9"/>
  <c r="I346" i="9" s="1"/>
  <c r="N236" i="9"/>
  <c r="I236" i="9" s="1"/>
  <c r="N292" i="9"/>
  <c r="I292" i="9" s="1"/>
  <c r="N260" i="9"/>
  <c r="I260" i="9" s="1"/>
  <c r="N239" i="9"/>
  <c r="I239" i="9" s="1"/>
  <c r="N228" i="9"/>
  <c r="I228" i="9" s="1"/>
  <c r="N220" i="9"/>
  <c r="I220" i="9" s="1"/>
  <c r="N212" i="9"/>
  <c r="I212" i="9" s="1"/>
  <c r="N202" i="9"/>
  <c r="I202" i="9" s="1"/>
  <c r="N188" i="9"/>
  <c r="I188" i="9" s="1"/>
  <c r="N170" i="9"/>
  <c r="I170" i="9" s="1"/>
  <c r="N296" i="9"/>
  <c r="I296" i="9" s="1"/>
  <c r="N264" i="9"/>
  <c r="I264" i="9" s="1"/>
  <c r="N237" i="9"/>
  <c r="I237" i="9" s="1"/>
  <c r="N316" i="9"/>
  <c r="I316" i="9" s="1"/>
  <c r="N281" i="9"/>
  <c r="I281" i="9" s="1"/>
  <c r="N249" i="9"/>
  <c r="I249" i="9" s="1"/>
  <c r="N231" i="9"/>
  <c r="I231" i="9" s="1"/>
  <c r="N215" i="9"/>
  <c r="I215" i="9" s="1"/>
  <c r="N197" i="9"/>
  <c r="I197" i="9" s="1"/>
  <c r="N175" i="9"/>
  <c r="I175" i="9" s="1"/>
  <c r="N102" i="9"/>
  <c r="I102" i="9" s="1"/>
  <c r="N86" i="9"/>
  <c r="I86" i="9" s="1"/>
  <c r="N186" i="9"/>
  <c r="I186" i="9" s="1"/>
  <c r="N150" i="9"/>
  <c r="I150" i="9" s="1"/>
  <c r="N126" i="9"/>
  <c r="I126" i="9" s="1"/>
  <c r="N101" i="9"/>
  <c r="I101" i="9" s="1"/>
  <c r="N269" i="9"/>
  <c r="I269" i="9" s="1"/>
  <c r="N178" i="9"/>
  <c r="I178" i="9" s="1"/>
  <c r="N164" i="9"/>
  <c r="I164" i="9" s="1"/>
  <c r="N156" i="9"/>
  <c r="I156" i="9" s="1"/>
  <c r="N148" i="9"/>
  <c r="I148" i="9" s="1"/>
  <c r="N140" i="9"/>
  <c r="I140" i="9" s="1"/>
  <c r="N132" i="9"/>
  <c r="I132" i="9" s="1"/>
  <c r="N124" i="9"/>
  <c r="I124" i="9" s="1"/>
  <c r="N116" i="9"/>
  <c r="I116" i="9" s="1"/>
  <c r="N84" i="9"/>
  <c r="I84" i="9" s="1"/>
  <c r="N68" i="9"/>
  <c r="I68" i="9" s="1"/>
  <c r="N60" i="9"/>
  <c r="I60" i="9" s="1"/>
  <c r="N52" i="9"/>
  <c r="I52" i="9" s="1"/>
  <c r="N473" i="9"/>
  <c r="I473" i="9" s="1"/>
  <c r="N167" i="9"/>
  <c r="I167" i="9" s="1"/>
  <c r="N139" i="9"/>
  <c r="I139" i="9" s="1"/>
  <c r="N106" i="9"/>
  <c r="I106" i="9" s="1"/>
  <c r="N253" i="9"/>
  <c r="I253" i="9" s="1"/>
  <c r="N225" i="9"/>
  <c r="I225" i="9" s="1"/>
  <c r="N209" i="9"/>
  <c r="I209" i="9" s="1"/>
  <c r="N189" i="9"/>
  <c r="I189" i="9" s="1"/>
  <c r="N168" i="9"/>
  <c r="I168" i="9" s="1"/>
  <c r="N412" i="9"/>
  <c r="I412" i="9" s="1"/>
  <c r="N428" i="9"/>
  <c r="I428" i="9" s="1"/>
  <c r="N441" i="9"/>
  <c r="I441" i="9" s="1"/>
  <c r="N422" i="9"/>
  <c r="I422" i="9" s="1"/>
  <c r="N444" i="9"/>
  <c r="I444" i="9" s="1"/>
  <c r="N195" i="9"/>
  <c r="I195" i="9" s="1"/>
  <c r="N155" i="9"/>
  <c r="I155" i="9" s="1"/>
  <c r="N131" i="9"/>
  <c r="I131" i="9" s="1"/>
  <c r="N90" i="9"/>
  <c r="I90" i="9" s="1"/>
  <c r="N79" i="9"/>
  <c r="I79" i="9" s="1"/>
  <c r="N103" i="9"/>
  <c r="I103" i="9" s="1"/>
  <c r="N71" i="9"/>
  <c r="I71" i="9" s="1"/>
  <c r="N55" i="9"/>
  <c r="I55" i="9" s="1"/>
  <c r="N73" i="9"/>
  <c r="I73" i="9" s="1"/>
  <c r="N111" i="9"/>
  <c r="I111" i="9" s="1"/>
  <c r="N41" i="9"/>
  <c r="I41" i="9" s="1"/>
  <c r="N474" i="9"/>
  <c r="I474" i="9" s="1"/>
  <c r="N443" i="9"/>
  <c r="I443" i="9" s="1"/>
  <c r="N397" i="9"/>
  <c r="I397" i="9" s="1"/>
  <c r="N415" i="9"/>
  <c r="I415" i="9" s="1"/>
  <c r="N403" i="9"/>
  <c r="I403" i="9" s="1"/>
  <c r="N332" i="9"/>
  <c r="I332" i="9" s="1"/>
  <c r="N379" i="9"/>
  <c r="I379" i="9" s="1"/>
  <c r="N185" i="9"/>
  <c r="I185" i="9" s="1"/>
  <c r="N256" i="9"/>
  <c r="I256" i="9" s="1"/>
  <c r="N190" i="9"/>
  <c r="I190" i="9" s="1"/>
  <c r="N424" i="9"/>
  <c r="I424" i="9" s="1"/>
  <c r="N434" i="9"/>
  <c r="I434" i="9" s="1"/>
  <c r="N138" i="9"/>
  <c r="I138" i="9" s="1"/>
  <c r="N105" i="9"/>
  <c r="I105" i="9" s="1"/>
  <c r="N81" i="9"/>
  <c r="I81" i="9" s="1"/>
  <c r="N95" i="9"/>
  <c r="I95" i="9" s="1"/>
  <c r="N80" i="9"/>
  <c r="I80" i="9" s="1"/>
  <c r="N442" i="9"/>
  <c r="I442" i="9" s="1"/>
  <c r="N445" i="9"/>
  <c r="I445" i="9" s="1"/>
  <c r="N376" i="9"/>
  <c r="I376" i="9" s="1"/>
  <c r="N465" i="9"/>
  <c r="I465" i="9" s="1"/>
  <c r="N404" i="9"/>
  <c r="I404" i="9" s="1"/>
  <c r="N456" i="9"/>
  <c r="I456" i="9" s="1"/>
  <c r="N347" i="9"/>
  <c r="I347" i="9" s="1"/>
  <c r="N435" i="9"/>
  <c r="I435" i="9" s="1"/>
  <c r="N344" i="9"/>
  <c r="I344" i="9" s="1"/>
  <c r="N349" i="9"/>
  <c r="I349" i="9" s="1"/>
  <c r="N462" i="9"/>
  <c r="I462" i="9" s="1"/>
  <c r="N463" i="9"/>
  <c r="I463" i="9" s="1"/>
  <c r="N478" i="9"/>
  <c r="I478" i="9" s="1"/>
  <c r="N458" i="9"/>
  <c r="I458" i="9" s="1"/>
  <c r="N382" i="9"/>
  <c r="I382" i="9" s="1"/>
  <c r="N374" i="9"/>
  <c r="I374" i="9" s="1"/>
  <c r="N366" i="9"/>
  <c r="I366" i="9" s="1"/>
  <c r="N358" i="9"/>
  <c r="I358" i="9" s="1"/>
  <c r="N451" i="9"/>
  <c r="I451" i="9" s="1"/>
  <c r="N429" i="9"/>
  <c r="I429" i="9" s="1"/>
  <c r="N413" i="9"/>
  <c r="I413" i="9" s="1"/>
  <c r="N401" i="9"/>
  <c r="I401" i="9" s="1"/>
  <c r="N393" i="9"/>
  <c r="I393" i="9" s="1"/>
  <c r="N385" i="9"/>
  <c r="I385" i="9" s="1"/>
  <c r="N439" i="9"/>
  <c r="I439" i="9" s="1"/>
  <c r="N399" i="9"/>
  <c r="I399" i="9" s="1"/>
  <c r="N367" i="9"/>
  <c r="I367" i="9" s="1"/>
  <c r="N343" i="9"/>
  <c r="I343" i="9" s="1"/>
  <c r="N327" i="9"/>
  <c r="I327" i="9" s="1"/>
  <c r="N459" i="9"/>
  <c r="I459" i="9" s="1"/>
  <c r="N419" i="9"/>
  <c r="I419" i="9" s="1"/>
  <c r="N387" i="9"/>
  <c r="I387" i="9" s="1"/>
  <c r="N357" i="9"/>
  <c r="I357" i="9" s="1"/>
  <c r="N340" i="9"/>
  <c r="I340" i="9" s="1"/>
  <c r="N324" i="9"/>
  <c r="I324" i="9" s="1"/>
  <c r="N394" i="9"/>
  <c r="I394" i="9" s="1"/>
  <c r="N363" i="9"/>
  <c r="I363" i="9" s="1"/>
  <c r="N345" i="9"/>
  <c r="I345" i="9" s="1"/>
  <c r="N329" i="9"/>
  <c r="I329" i="9" s="1"/>
  <c r="N411" i="9"/>
  <c r="I411" i="9" s="1"/>
  <c r="N398" i="9"/>
  <c r="I398" i="9" s="1"/>
  <c r="N342" i="9"/>
  <c r="I342" i="9" s="1"/>
  <c r="N307" i="9"/>
  <c r="I307" i="9" s="1"/>
  <c r="N299" i="9"/>
  <c r="I299" i="9" s="1"/>
  <c r="N291" i="9"/>
  <c r="I291" i="9" s="1"/>
  <c r="N283" i="9"/>
  <c r="I283" i="9" s="1"/>
  <c r="N275" i="9"/>
  <c r="I275" i="9" s="1"/>
  <c r="N267" i="9"/>
  <c r="I267" i="9" s="1"/>
  <c r="N259" i="9"/>
  <c r="I259" i="9" s="1"/>
  <c r="N251" i="9"/>
  <c r="I251" i="9" s="1"/>
  <c r="N243" i="9"/>
  <c r="I243" i="9" s="1"/>
  <c r="N330" i="9"/>
  <c r="I330" i="9" s="1"/>
  <c r="N350" i="9"/>
  <c r="I350" i="9" s="1"/>
  <c r="N289" i="9"/>
  <c r="I289" i="9" s="1"/>
  <c r="N257" i="9"/>
  <c r="I257" i="9" s="1"/>
  <c r="N234" i="9"/>
  <c r="I234" i="9" s="1"/>
  <c r="N226" i="9"/>
  <c r="I226" i="9" s="1"/>
  <c r="N218" i="9"/>
  <c r="I218" i="9" s="1"/>
  <c r="N210" i="9"/>
  <c r="I210" i="9" s="1"/>
  <c r="N200" i="9"/>
  <c r="I200" i="9" s="1"/>
  <c r="N184" i="9"/>
  <c r="I184" i="9" s="1"/>
  <c r="N334" i="9"/>
  <c r="I334" i="9" s="1"/>
  <c r="N293" i="9"/>
  <c r="I293" i="9" s="1"/>
  <c r="N261" i="9"/>
  <c r="I261" i="9" s="1"/>
  <c r="N205" i="9"/>
  <c r="I205" i="9" s="1"/>
  <c r="N300" i="9"/>
  <c r="I300" i="9" s="1"/>
  <c r="N268" i="9"/>
  <c r="I268" i="9" s="1"/>
  <c r="N204" i="9"/>
  <c r="I204" i="9" s="1"/>
  <c r="N227" i="9"/>
  <c r="I227" i="9" s="1"/>
  <c r="N211" i="9"/>
  <c r="I211" i="9" s="1"/>
  <c r="N191" i="9"/>
  <c r="I191" i="9" s="1"/>
  <c r="N115" i="9"/>
  <c r="I115" i="9" s="1"/>
  <c r="N99" i="9"/>
  <c r="I99" i="9" s="1"/>
  <c r="N83" i="9"/>
  <c r="I83" i="9" s="1"/>
  <c r="N163" i="9"/>
  <c r="I163" i="9" s="1"/>
  <c r="N143" i="9"/>
  <c r="I143" i="9" s="1"/>
  <c r="N119" i="9"/>
  <c r="I119" i="9" s="1"/>
  <c r="N82" i="9"/>
  <c r="I82" i="9" s="1"/>
  <c r="N194" i="9"/>
  <c r="I194" i="9" s="1"/>
  <c r="N177" i="9"/>
  <c r="I177" i="9" s="1"/>
  <c r="N161" i="9"/>
  <c r="I161" i="9" s="1"/>
  <c r="N153" i="9"/>
  <c r="I153" i="9" s="1"/>
  <c r="N145" i="9"/>
  <c r="I145" i="9" s="1"/>
  <c r="N137" i="9"/>
  <c r="I137" i="9" s="1"/>
  <c r="N129" i="9"/>
  <c r="I129" i="9" s="1"/>
  <c r="N121" i="9"/>
  <c r="I121" i="9" s="1"/>
  <c r="N108" i="9"/>
  <c r="I108" i="9" s="1"/>
  <c r="N76" i="9"/>
  <c r="I76" i="9" s="1"/>
  <c r="N66" i="9"/>
  <c r="I66" i="9" s="1"/>
  <c r="N58" i="9"/>
  <c r="I58" i="9" s="1"/>
  <c r="N50" i="9"/>
  <c r="I50" i="9" s="1"/>
  <c r="N369" i="9"/>
  <c r="I369" i="9" s="1"/>
  <c r="N162" i="9"/>
  <c r="I162" i="9" s="1"/>
  <c r="N134" i="9"/>
  <c r="I134" i="9" s="1"/>
  <c r="N93" i="9"/>
  <c r="I93" i="9" s="1"/>
  <c r="N238" i="9"/>
  <c r="I238" i="9" s="1"/>
  <c r="N221" i="9"/>
  <c r="I221" i="9" s="1"/>
  <c r="N203" i="9"/>
  <c r="I203" i="9" s="1"/>
  <c r="N183" i="9"/>
  <c r="I183" i="9" s="1"/>
  <c r="N166" i="9"/>
  <c r="I166" i="9" s="1"/>
  <c r="N416" i="9"/>
  <c r="I416" i="9" s="1"/>
  <c r="N432" i="9"/>
  <c r="I432" i="9" s="1"/>
  <c r="N410" i="9"/>
  <c r="I410" i="9" s="1"/>
  <c r="N426" i="9"/>
  <c r="I426" i="9" s="1"/>
  <c r="N475" i="9"/>
  <c r="I475" i="9" s="1"/>
  <c r="N179" i="9"/>
  <c r="I179" i="9" s="1"/>
  <c r="N147" i="9"/>
  <c r="I147" i="9" s="1"/>
  <c r="N123" i="9"/>
  <c r="I123" i="9" s="1"/>
  <c r="N85" i="9"/>
  <c r="I85" i="9" s="1"/>
  <c r="N51" i="9"/>
  <c r="I51" i="9" s="1"/>
  <c r="N65" i="9"/>
  <c r="I65" i="9" s="1"/>
  <c r="N97" i="9"/>
  <c r="I97" i="9" s="1"/>
  <c r="N67" i="9"/>
  <c r="I67" i="9" s="1"/>
  <c r="N47" i="9"/>
  <c r="I47" i="9" s="1"/>
  <c r="N61" i="9"/>
  <c r="I61" i="9" s="1"/>
  <c r="N112" i="9"/>
  <c r="I112" i="9" s="1"/>
  <c r="N89" i="9"/>
  <c r="I89" i="9" s="1"/>
  <c r="N467" i="9"/>
  <c r="I467" i="9" s="1"/>
  <c r="N405" i="9"/>
  <c r="I405" i="9" s="1"/>
  <c r="N472" i="9"/>
  <c r="I472" i="9" s="1"/>
  <c r="N437" i="9"/>
  <c r="I437" i="9" s="1"/>
  <c r="N348" i="9"/>
  <c r="I348" i="9" s="1"/>
  <c r="N353" i="9"/>
  <c r="I353" i="9" s="1"/>
  <c r="N338" i="9"/>
  <c r="I338" i="9" s="1"/>
  <c r="N318" i="9"/>
  <c r="I318" i="9" s="1"/>
  <c r="N146" i="9"/>
  <c r="I146" i="9" s="1"/>
  <c r="N229" i="9"/>
  <c r="I229" i="9" s="1"/>
  <c r="N172" i="9"/>
  <c r="I172" i="9" s="1"/>
  <c r="N418" i="9"/>
  <c r="I418" i="9" s="1"/>
  <c r="N159" i="9"/>
  <c r="I159" i="9" s="1"/>
  <c r="N88" i="9"/>
  <c r="I88" i="9" s="1"/>
  <c r="N113" i="9"/>
  <c r="I113" i="9" s="1"/>
  <c r="N59" i="9"/>
  <c r="I59" i="9" s="1"/>
  <c r="N470" i="9"/>
  <c r="I470" i="9" s="1"/>
  <c r="N455" i="9"/>
  <c r="I455" i="9" s="1"/>
  <c r="N448" i="9"/>
  <c r="I448" i="9" s="1"/>
  <c r="N360" i="9"/>
  <c r="I360" i="9" s="1"/>
  <c r="N417" i="9"/>
  <c r="I417" i="9" s="1"/>
  <c r="N388" i="9"/>
  <c r="I388" i="9" s="1"/>
  <c r="N375" i="9"/>
  <c r="I375" i="9" s="1"/>
  <c r="N315" i="9"/>
  <c r="I315" i="9" s="1"/>
  <c r="N365" i="9"/>
  <c r="I365" i="9" s="1"/>
  <c r="N407" i="9"/>
  <c r="I407" i="9" s="1"/>
  <c r="N333" i="9"/>
  <c r="I333" i="9" s="1"/>
  <c r="N438" i="9"/>
  <c r="I438" i="9" s="1"/>
  <c r="N453" i="9"/>
  <c r="I453" i="9" s="1"/>
  <c r="N454" i="9"/>
  <c r="I454" i="9" s="1"/>
  <c r="N471" i="9"/>
  <c r="I471" i="9" s="1"/>
  <c r="N461" i="9"/>
  <c r="I461" i="9" s="1"/>
  <c r="N452" i="9"/>
  <c r="I452" i="9" s="1"/>
  <c r="N476" i="9"/>
  <c r="I476" i="9" s="1"/>
  <c r="N450" i="9"/>
  <c r="I450" i="9" s="1"/>
  <c r="N380" i="9"/>
  <c r="I380" i="9" s="1"/>
  <c r="N372" i="9"/>
  <c r="I372" i="9" s="1"/>
  <c r="N364" i="9"/>
  <c r="I364" i="9" s="1"/>
  <c r="N356" i="9"/>
  <c r="I356" i="9" s="1"/>
  <c r="N449" i="9"/>
  <c r="I449" i="9" s="1"/>
  <c r="N425" i="9"/>
  <c r="I425" i="9" s="1"/>
  <c r="N409" i="9"/>
  <c r="I409" i="9" s="1"/>
  <c r="N400" i="9"/>
  <c r="I400" i="9" s="1"/>
  <c r="N392" i="9"/>
  <c r="I392" i="9" s="1"/>
  <c r="N384" i="9"/>
  <c r="I384" i="9" s="1"/>
  <c r="N431" i="9"/>
  <c r="I431" i="9" s="1"/>
  <c r="N386" i="9"/>
  <c r="I386" i="9" s="1"/>
  <c r="N359" i="9"/>
  <c r="I359" i="9" s="1"/>
  <c r="N339" i="9"/>
  <c r="I339" i="9" s="1"/>
  <c r="N323" i="9"/>
  <c r="I323" i="9" s="1"/>
  <c r="N457" i="9"/>
  <c r="I457" i="9" s="1"/>
  <c r="N406" i="9"/>
  <c r="I406" i="9" s="1"/>
  <c r="N381" i="9"/>
  <c r="I381" i="9" s="1"/>
  <c r="N352" i="9"/>
  <c r="I352" i="9" s="1"/>
  <c r="N336" i="9"/>
  <c r="I336" i="9" s="1"/>
  <c r="N319" i="9"/>
  <c r="I319" i="9" s="1"/>
  <c r="N391" i="9"/>
  <c r="I391" i="9" s="1"/>
  <c r="N355" i="9"/>
  <c r="I355" i="9" s="1"/>
  <c r="N341" i="9"/>
  <c r="I341" i="9" s="1"/>
  <c r="N325" i="9"/>
  <c r="I325" i="9" s="1"/>
  <c r="N354" i="9"/>
  <c r="I354" i="9" s="1"/>
  <c r="N395" i="9"/>
  <c r="I395" i="9" s="1"/>
  <c r="N326" i="9"/>
  <c r="I326" i="9" s="1"/>
  <c r="N306" i="9"/>
  <c r="I306" i="9" s="1"/>
  <c r="N298" i="9"/>
  <c r="I298" i="9" s="1"/>
  <c r="N290" i="9"/>
  <c r="I290" i="9" s="1"/>
  <c r="N282" i="9"/>
  <c r="I282" i="9" s="1"/>
  <c r="N274" i="9"/>
  <c r="I274" i="9" s="1"/>
  <c r="N266" i="9"/>
  <c r="I266" i="9" s="1"/>
  <c r="N258" i="9"/>
  <c r="I258" i="9" s="1"/>
  <c r="N250" i="9"/>
  <c r="I250" i="9" s="1"/>
  <c r="N242" i="9"/>
  <c r="I242" i="9" s="1"/>
  <c r="N320" i="9"/>
  <c r="I320" i="9" s="1"/>
  <c r="N308" i="9"/>
  <c r="I308" i="9" s="1"/>
  <c r="N276" i="9"/>
  <c r="I276" i="9" s="1"/>
  <c r="N244" i="9"/>
  <c r="I244" i="9" s="1"/>
  <c r="N232" i="9"/>
  <c r="I232" i="9" s="1"/>
  <c r="N224" i="9"/>
  <c r="I224" i="9" s="1"/>
  <c r="N216" i="9"/>
  <c r="I216" i="9" s="1"/>
  <c r="N208" i="9"/>
  <c r="I208" i="9" s="1"/>
  <c r="N196" i="9"/>
  <c r="I196" i="9" s="1"/>
  <c r="N180" i="9"/>
  <c r="I180" i="9" s="1"/>
  <c r="N312" i="9"/>
  <c r="I312" i="9" s="1"/>
  <c r="N280" i="9"/>
  <c r="I280" i="9" s="1"/>
  <c r="N248" i="9"/>
  <c r="I248" i="9" s="1"/>
  <c r="N201" i="9"/>
  <c r="I201" i="9" s="1"/>
  <c r="N297" i="9"/>
  <c r="I297" i="9" s="1"/>
  <c r="N265" i="9"/>
  <c r="I265" i="9" s="1"/>
  <c r="N288" i="9"/>
  <c r="I288" i="9" s="1"/>
  <c r="N223" i="9"/>
  <c r="I223" i="9" s="1"/>
  <c r="N207" i="9"/>
  <c r="I207" i="9" s="1"/>
  <c r="N182" i="9"/>
  <c r="I182" i="9" s="1"/>
  <c r="N110" i="9"/>
  <c r="I110" i="9" s="1"/>
  <c r="N94" i="9"/>
  <c r="I94" i="9" s="1"/>
  <c r="N78" i="9"/>
  <c r="I78" i="9" s="1"/>
  <c r="N158" i="9"/>
  <c r="I158" i="9" s="1"/>
  <c r="N135" i="9"/>
  <c r="I135" i="9" s="1"/>
  <c r="N114" i="9"/>
  <c r="I114" i="9" s="1"/>
  <c r="N77" i="9"/>
  <c r="I77" i="9" s="1"/>
  <c r="N193" i="9"/>
  <c r="I193" i="9" s="1"/>
  <c r="N173" i="9"/>
  <c r="I173" i="9" s="1"/>
  <c r="N160" i="9"/>
  <c r="I160" i="9" s="1"/>
  <c r="N152" i="9"/>
  <c r="I152" i="9" s="1"/>
  <c r="N144" i="9"/>
  <c r="I144" i="9" s="1"/>
  <c r="N136" i="9"/>
  <c r="I136" i="9" s="1"/>
  <c r="N128" i="9"/>
  <c r="I128" i="9" s="1"/>
  <c r="N120" i="9"/>
  <c r="I120" i="9" s="1"/>
  <c r="N100" i="9"/>
  <c r="I100" i="9" s="1"/>
  <c r="N72" i="9"/>
  <c r="I72" i="9" s="1"/>
  <c r="N64" i="9"/>
  <c r="I64" i="9" s="1"/>
  <c r="N56" i="9"/>
  <c r="I56" i="9" s="1"/>
  <c r="N48" i="9"/>
  <c r="I48" i="9" s="1"/>
  <c r="N304" i="9"/>
  <c r="I304" i="9" s="1"/>
  <c r="N151" i="9"/>
  <c r="I151" i="9" s="1"/>
  <c r="N127" i="9"/>
  <c r="I127" i="9" s="1"/>
  <c r="N74" i="9"/>
  <c r="I74" i="9" s="1"/>
  <c r="N233" i="9"/>
  <c r="I233" i="9" s="1"/>
  <c r="N217" i="9"/>
  <c r="I217" i="9" s="1"/>
  <c r="N199" i="9"/>
  <c r="I199" i="9" s="1"/>
  <c r="N174" i="9"/>
  <c r="I174" i="9" s="1"/>
  <c r="N314" i="9"/>
  <c r="I314" i="9" s="1"/>
  <c r="N420" i="9"/>
  <c r="I420" i="9" s="1"/>
  <c r="N436" i="9"/>
  <c r="I436" i="9" s="1"/>
  <c r="N414" i="9"/>
  <c r="I414" i="9" s="1"/>
  <c r="N430" i="9"/>
  <c r="I430" i="9" s="1"/>
  <c r="N427" i="9"/>
  <c r="I427" i="9" s="1"/>
  <c r="N169" i="9"/>
  <c r="I169" i="9" s="1"/>
  <c r="N142" i="9"/>
  <c r="I142" i="9" s="1"/>
  <c r="N118" i="9"/>
  <c r="I118" i="9" s="1"/>
  <c r="N104" i="9"/>
  <c r="I104" i="9" s="1"/>
  <c r="N43" i="9"/>
  <c r="I43" i="9" s="1"/>
  <c r="N53" i="9"/>
  <c r="I53" i="9" s="1"/>
  <c r="N171" i="9"/>
  <c r="I171" i="9" s="1"/>
  <c r="N87" i="9"/>
  <c r="I87" i="9" s="1"/>
  <c r="N63" i="9"/>
  <c r="I63" i="9" s="1"/>
  <c r="N49" i="9"/>
  <c r="I49" i="9" s="1"/>
  <c r="N96" i="9"/>
  <c r="I96" i="9" s="1"/>
  <c r="N69" i="9"/>
  <c r="I69" i="9" s="1"/>
  <c r="I3" i="9" l="1"/>
  <c r="AL2" i="9"/>
  <c r="AG2" i="9" s="1"/>
  <c r="AL3" i="9"/>
  <c r="AG3" i="9" s="1"/>
  <c r="AL54" i="9"/>
  <c r="AG54" i="9" s="1"/>
  <c r="AL74" i="9"/>
  <c r="AG74" i="9" s="1"/>
  <c r="AL90" i="9"/>
  <c r="AG90" i="9" s="1"/>
  <c r="AL111" i="9"/>
  <c r="AG111" i="9" s="1"/>
  <c r="AL143" i="9"/>
  <c r="AG143" i="9" s="1"/>
  <c r="AL181" i="9"/>
  <c r="AG181" i="9" s="1"/>
  <c r="AL147" i="9"/>
  <c r="AG147" i="9" s="1"/>
  <c r="AL232" i="9"/>
  <c r="AG232" i="9" s="1"/>
  <c r="AL155" i="9"/>
  <c r="AG155" i="9" s="1"/>
  <c r="AL151" i="9"/>
  <c r="AG151" i="9" s="1"/>
  <c r="AL219" i="9"/>
  <c r="AG219" i="9" s="1"/>
  <c r="AL334" i="9"/>
  <c r="AG334" i="9" s="1"/>
  <c r="AL362" i="9"/>
  <c r="AG362" i="9" s="1"/>
  <c r="AL399" i="9"/>
  <c r="AG399" i="9" s="1"/>
  <c r="AL191" i="9"/>
  <c r="AG191" i="9" s="1"/>
  <c r="AL368" i="9"/>
  <c r="AG368" i="9" s="1"/>
  <c r="AL423" i="9"/>
  <c r="AG423" i="9" s="1"/>
  <c r="AL95" i="9"/>
  <c r="AG95" i="9" s="1"/>
  <c r="AL114" i="9"/>
  <c r="AG114" i="9" s="1"/>
  <c r="AL212" i="9"/>
  <c r="AG212" i="9" s="1"/>
  <c r="AL204" i="9"/>
  <c r="AG204" i="9" s="1"/>
  <c r="AL333" i="9"/>
  <c r="AG333" i="9" s="1"/>
  <c r="AL380" i="9"/>
  <c r="AG380" i="9" s="1"/>
  <c r="AL454" i="9"/>
  <c r="AG454" i="9" s="1"/>
  <c r="AL433" i="9"/>
  <c r="AG433" i="9" s="1"/>
  <c r="AL467" i="9"/>
  <c r="AG467" i="9" s="1"/>
  <c r="AL21" i="9"/>
  <c r="AG21" i="9" s="1"/>
  <c r="AL55" i="9"/>
  <c r="AG55" i="9" s="1"/>
  <c r="AL58" i="9"/>
  <c r="AG58" i="9" s="1"/>
  <c r="AL98" i="9"/>
  <c r="AG98" i="9" s="1"/>
  <c r="AL107" i="9"/>
  <c r="AG107" i="9" s="1"/>
  <c r="AL105" i="9"/>
  <c r="AG105" i="9" s="1"/>
  <c r="AL101" i="9"/>
  <c r="AG101" i="9" s="1"/>
  <c r="AL202" i="9"/>
  <c r="AG202" i="9" s="1"/>
  <c r="AL186" i="9"/>
  <c r="AG186" i="9" s="1"/>
  <c r="AL161" i="9"/>
  <c r="AG161" i="9" s="1"/>
  <c r="AL296" i="9"/>
  <c r="AG296" i="9" s="1"/>
  <c r="AL248" i="9"/>
  <c r="AG248" i="9" s="1"/>
  <c r="AL245" i="9"/>
  <c r="AG245" i="9" s="1"/>
  <c r="AL273" i="9"/>
  <c r="AG273" i="9" s="1"/>
  <c r="AL279" i="9"/>
  <c r="AG279" i="9" s="1"/>
  <c r="AL277" i="9"/>
  <c r="AG277" i="9" s="1"/>
  <c r="AL289" i="9"/>
  <c r="AG289" i="9" s="1"/>
  <c r="AL417" i="9"/>
  <c r="AG417" i="9" s="1"/>
  <c r="AL384" i="9"/>
  <c r="AG384" i="9" s="1"/>
  <c r="AL369" i="9"/>
  <c r="AG369" i="9" s="1"/>
  <c r="AL455" i="9"/>
  <c r="AG455" i="9" s="1"/>
  <c r="AL468" i="9"/>
  <c r="AG468" i="9" s="1"/>
  <c r="AL420" i="9"/>
  <c r="AG420" i="9" s="1"/>
  <c r="AL469" i="9"/>
  <c r="AG469" i="9" s="1"/>
  <c r="AL458" i="9"/>
  <c r="AG458" i="9" s="1"/>
  <c r="AL11" i="9"/>
  <c r="AG11" i="9" s="1"/>
  <c r="AL75" i="9"/>
  <c r="AG75" i="9" s="1"/>
  <c r="AL227" i="9"/>
  <c r="AG227" i="9" s="1"/>
  <c r="AL122" i="9"/>
  <c r="AG122" i="9" s="1"/>
  <c r="AL262" i="9"/>
  <c r="AG262" i="9" s="1"/>
  <c r="AL275" i="9"/>
  <c r="AG275" i="9" s="1"/>
  <c r="AL403" i="9"/>
  <c r="AG403" i="9" s="1"/>
  <c r="AL477" i="9"/>
  <c r="AG477" i="9" s="1"/>
  <c r="AL449" i="9"/>
  <c r="AG449" i="9" s="1"/>
  <c r="AL478" i="9"/>
  <c r="AG478" i="9" s="1"/>
  <c r="AL31" i="9"/>
  <c r="AG31" i="9" s="1"/>
  <c r="AL85" i="9"/>
  <c r="AG85" i="9" s="1"/>
  <c r="AL6" i="9"/>
  <c r="AG6" i="9" s="1"/>
  <c r="AL67" i="9"/>
  <c r="AG67" i="9" s="1"/>
  <c r="AL145" i="9"/>
  <c r="AG145" i="9" s="1"/>
  <c r="AL34" i="9"/>
  <c r="AG34" i="9" s="1"/>
  <c r="AL126" i="9"/>
  <c r="AG126" i="9" s="1"/>
  <c r="AL222" i="9"/>
  <c r="AG222" i="9" s="1"/>
  <c r="AL205" i="9"/>
  <c r="AG205" i="9" s="1"/>
  <c r="AL234" i="9"/>
  <c r="AG234" i="9" s="1"/>
  <c r="AL128" i="9"/>
  <c r="AG128" i="9" s="1"/>
  <c r="AL271" i="9"/>
  <c r="AG271" i="9" s="1"/>
  <c r="AL292" i="9"/>
  <c r="AG292" i="9" s="1"/>
  <c r="AL140" i="9"/>
  <c r="AG140" i="9" s="1"/>
  <c r="AL316" i="9"/>
  <c r="AG316" i="9" s="1"/>
  <c r="AL327" i="9"/>
  <c r="AG327" i="9" s="1"/>
  <c r="AL341" i="9"/>
  <c r="AG341" i="9" s="1"/>
  <c r="AL302" i="9"/>
  <c r="AG302" i="9" s="1"/>
  <c r="AL419" i="9"/>
  <c r="AG419" i="9" s="1"/>
  <c r="AL398" i="9"/>
  <c r="AG398" i="9" s="1"/>
  <c r="AL473" i="9"/>
  <c r="AG473" i="9" s="1"/>
  <c r="AL356" i="9"/>
  <c r="AG356" i="9" s="1"/>
  <c r="AL441" i="9"/>
  <c r="AG441" i="9" s="1"/>
  <c r="AL410" i="9"/>
  <c r="AG410" i="9" s="1"/>
  <c r="AL474" i="9"/>
  <c r="AG474" i="9" s="1"/>
  <c r="AL27" i="9"/>
  <c r="AG27" i="9" s="1"/>
  <c r="AL59" i="9"/>
  <c r="AG59" i="9" s="1"/>
  <c r="AL133" i="9"/>
  <c r="AG133" i="9" s="1"/>
  <c r="AL159" i="9"/>
  <c r="AG159" i="9" s="1"/>
  <c r="AL263" i="9"/>
  <c r="AG263" i="9" s="1"/>
  <c r="AL311" i="9"/>
  <c r="AG311" i="9" s="1"/>
  <c r="AL319" i="9"/>
  <c r="AG319" i="9" s="1"/>
  <c r="AL25" i="9"/>
  <c r="AG25" i="9" s="1"/>
  <c r="AL73" i="9"/>
  <c r="AG73" i="9" s="1"/>
  <c r="AL65" i="9"/>
  <c r="AG65" i="9" s="1"/>
  <c r="AL12" i="9"/>
  <c r="AG12" i="9" s="1"/>
  <c r="AL121" i="9"/>
  <c r="AG121" i="9" s="1"/>
  <c r="AL123" i="9"/>
  <c r="AG123" i="9" s="1"/>
  <c r="AL110" i="9"/>
  <c r="AG110" i="9" s="1"/>
  <c r="AL210" i="9"/>
  <c r="AG210" i="9" s="1"/>
  <c r="AL193" i="9"/>
  <c r="AG193" i="9" s="1"/>
  <c r="AL196" i="9"/>
  <c r="AG196" i="9" s="1"/>
  <c r="AL312" i="9"/>
  <c r="AG312" i="9" s="1"/>
  <c r="AL256" i="9"/>
  <c r="AG256" i="9" s="1"/>
  <c r="AL261" i="9"/>
  <c r="AG261" i="9" s="1"/>
  <c r="AL305" i="9"/>
  <c r="AG305" i="9" s="1"/>
  <c r="AL308" i="9"/>
  <c r="AG308" i="9" s="1"/>
  <c r="AL293" i="9"/>
  <c r="AG293" i="9" s="1"/>
  <c r="AL303" i="9"/>
  <c r="AG303" i="9" s="1"/>
  <c r="AL361" i="9"/>
  <c r="AG361" i="9" s="1"/>
  <c r="AL395" i="9"/>
  <c r="AG395" i="9" s="1"/>
  <c r="AL336" i="9"/>
  <c r="AG336" i="9" s="1"/>
  <c r="AL463" i="9"/>
  <c r="AG463" i="9" s="1"/>
  <c r="AL342" i="9"/>
  <c r="AG342" i="9" s="1"/>
  <c r="AL432" i="9"/>
  <c r="AG432" i="9" s="1"/>
  <c r="AL332" i="9"/>
  <c r="AG332" i="9" s="1"/>
  <c r="AL466" i="9"/>
  <c r="AG466" i="9" s="1"/>
  <c r="AL33" i="9"/>
  <c r="AG33" i="9" s="1"/>
  <c r="AL62" i="9"/>
  <c r="AG62" i="9" s="1"/>
  <c r="AL78" i="9"/>
  <c r="AG78" i="9" s="1"/>
  <c r="AL41" i="9"/>
  <c r="AG41" i="9" s="1"/>
  <c r="AL116" i="9"/>
  <c r="AG116" i="9" s="1"/>
  <c r="AL157" i="9"/>
  <c r="AG157" i="9" s="1"/>
  <c r="AL100" i="9"/>
  <c r="AG100" i="9" s="1"/>
  <c r="AL171" i="9"/>
  <c r="AG171" i="9" s="1"/>
  <c r="AL179" i="9"/>
  <c r="AG179" i="9" s="1"/>
  <c r="AL203" i="9"/>
  <c r="AG203" i="9" s="1"/>
  <c r="AL163" i="9"/>
  <c r="AG163" i="9" s="1"/>
  <c r="AL223" i="9"/>
  <c r="AG223" i="9" s="1"/>
  <c r="AL338" i="9"/>
  <c r="AG338" i="9" s="1"/>
  <c r="AL370" i="9"/>
  <c r="AG370" i="9" s="1"/>
  <c r="AL407" i="9"/>
  <c r="AG407" i="9" s="1"/>
  <c r="AL294" i="9"/>
  <c r="AG294" i="9" s="1"/>
  <c r="AL378" i="9"/>
  <c r="AG378" i="9" s="1"/>
  <c r="AL43" i="9"/>
  <c r="AG43" i="9" s="1"/>
  <c r="AL129" i="9"/>
  <c r="AG129" i="9" s="1"/>
  <c r="AL198" i="9"/>
  <c r="AG198" i="9" s="1"/>
  <c r="AL258" i="9"/>
  <c r="AG258" i="9" s="1"/>
  <c r="AL323" i="9"/>
  <c r="AG323" i="9" s="1"/>
  <c r="AL320" i="9"/>
  <c r="AG320" i="9" s="1"/>
  <c r="AL192" i="9"/>
  <c r="AG192" i="9" s="1"/>
  <c r="AL406" i="9"/>
  <c r="AG406" i="9" s="1"/>
  <c r="AL383" i="9"/>
  <c r="AG383" i="9" s="1"/>
  <c r="AL429" i="9"/>
  <c r="AG429" i="9" s="1"/>
  <c r="AL29" i="9"/>
  <c r="AG29" i="9" s="1"/>
  <c r="AL81" i="9"/>
  <c r="AG81" i="9" s="1"/>
  <c r="AL99" i="9"/>
  <c r="AG99" i="9" s="1"/>
  <c r="AL60" i="9"/>
  <c r="AG60" i="9" s="1"/>
  <c r="AL137" i="9"/>
  <c r="AG137" i="9" s="1"/>
  <c r="AL139" i="9"/>
  <c r="AG139" i="9" s="1"/>
  <c r="AL120" i="9"/>
  <c r="AG120" i="9" s="1"/>
  <c r="AL218" i="9"/>
  <c r="AG218" i="9" s="1"/>
  <c r="AL201" i="9"/>
  <c r="AG201" i="9" s="1"/>
  <c r="AL233" i="9"/>
  <c r="AG233" i="9" s="1"/>
  <c r="AL118" i="9"/>
  <c r="AG118" i="9" s="1"/>
  <c r="AL264" i="9"/>
  <c r="AG264" i="9" s="1"/>
  <c r="AL281" i="9"/>
  <c r="AG281" i="9" s="1"/>
  <c r="AL138" i="9"/>
  <c r="AG138" i="9" s="1"/>
  <c r="AL315" i="9"/>
  <c r="AG315" i="9" s="1"/>
  <c r="AL309" i="9"/>
  <c r="AG309" i="9" s="1"/>
  <c r="AL324" i="9"/>
  <c r="AG324" i="9" s="1"/>
  <c r="AL295" i="9"/>
  <c r="AG295" i="9" s="1"/>
  <c r="AL411" i="9"/>
  <c r="AG411" i="9" s="1"/>
  <c r="AL396" i="9"/>
  <c r="AG396" i="9" s="1"/>
  <c r="AL471" i="9"/>
  <c r="AG471" i="9" s="1"/>
  <c r="AL350" i="9"/>
  <c r="AG350" i="9" s="1"/>
  <c r="AL440" i="9"/>
  <c r="AG440" i="9" s="1"/>
  <c r="AL397" i="9"/>
  <c r="AG397" i="9" s="1"/>
  <c r="AL472" i="9"/>
  <c r="AG472" i="9" s="1"/>
  <c r="AL53" i="9"/>
  <c r="AG53" i="9" s="1"/>
  <c r="AL76" i="9"/>
  <c r="AG76" i="9" s="1"/>
  <c r="AL176" i="9"/>
  <c r="AG176" i="9" s="1"/>
  <c r="AL288" i="9"/>
  <c r="AG288" i="9" s="1"/>
  <c r="AL228" i="9"/>
  <c r="AG228" i="9" s="1"/>
  <c r="AL355" i="9"/>
  <c r="AG355" i="9" s="1"/>
  <c r="AL285" i="9"/>
  <c r="AG285" i="9" s="1"/>
  <c r="AL460" i="9"/>
  <c r="AG460" i="9" s="1"/>
  <c r="AL453" i="9"/>
  <c r="AG453" i="9" s="1"/>
  <c r="AL7" i="9"/>
  <c r="AL37" i="9"/>
  <c r="AG37" i="9" s="1"/>
  <c r="AL16" i="9"/>
  <c r="AG16" i="9" s="1"/>
  <c r="AL47" i="9"/>
  <c r="AG47" i="9" s="1"/>
  <c r="AL108" i="9"/>
  <c r="AG108" i="9" s="1"/>
  <c r="AL63" i="9"/>
  <c r="AG63" i="9" s="1"/>
  <c r="AL150" i="9"/>
  <c r="AG150" i="9" s="1"/>
  <c r="AL160" i="9"/>
  <c r="AG160" i="9" s="1"/>
  <c r="AL125" i="9"/>
  <c r="AG125" i="9" s="1"/>
  <c r="AL221" i="9"/>
  <c r="AG221" i="9" s="1"/>
  <c r="AL250" i="9"/>
  <c r="AG250" i="9" s="1"/>
  <c r="AL200" i="9"/>
  <c r="AG200" i="9" s="1"/>
  <c r="AL290" i="9"/>
  <c r="AG290" i="9" s="1"/>
  <c r="AL164" i="9"/>
  <c r="AG164" i="9" s="1"/>
  <c r="AL237" i="9"/>
  <c r="AG237" i="9" s="1"/>
  <c r="AL177" i="9"/>
  <c r="AG177" i="9" s="1"/>
  <c r="AL339" i="9"/>
  <c r="AG339" i="9" s="1"/>
  <c r="AL373" i="9"/>
  <c r="AG373" i="9" s="1"/>
  <c r="AL335" i="9"/>
  <c r="AG335" i="9" s="1"/>
  <c r="AL236" i="9"/>
  <c r="AG236" i="9" s="1"/>
  <c r="AL430" i="9"/>
  <c r="AG430" i="9" s="1"/>
  <c r="AL379" i="9"/>
  <c r="AG379" i="9" s="1"/>
  <c r="AL372" i="9"/>
  <c r="AG372" i="9" s="1"/>
  <c r="AL457" i="9"/>
  <c r="AG457" i="9" s="1"/>
  <c r="AL427" i="9"/>
  <c r="AG427" i="9" s="1"/>
  <c r="AL402" i="9"/>
  <c r="AG402" i="9" s="1"/>
  <c r="AL39" i="9"/>
  <c r="AG39" i="9" s="1"/>
  <c r="AL20" i="9"/>
  <c r="AG20" i="9" s="1"/>
  <c r="AL136" i="9"/>
  <c r="AG136" i="9" s="1"/>
  <c r="AL242" i="9"/>
  <c r="AG242" i="9" s="1"/>
  <c r="AL321" i="9"/>
  <c r="AG321" i="9" s="1"/>
  <c r="AL307" i="9"/>
  <c r="AG307" i="9" s="1"/>
  <c r="AL470" i="9"/>
  <c r="AG470" i="9" s="1"/>
  <c r="AL35" i="9"/>
  <c r="AG35" i="9" s="1"/>
  <c r="AL89" i="9"/>
  <c r="AG89" i="9" s="1"/>
  <c r="AL14" i="9"/>
  <c r="AG14" i="9" s="1"/>
  <c r="AL68" i="9"/>
  <c r="AG68" i="9" s="1"/>
  <c r="AL28" i="9"/>
  <c r="AG28" i="9" s="1"/>
  <c r="AL117" i="9"/>
  <c r="AG117" i="9" s="1"/>
  <c r="AL130" i="9"/>
  <c r="AG130" i="9" s="1"/>
  <c r="AL229" i="9"/>
  <c r="AG229" i="9" s="1"/>
  <c r="AL209" i="9"/>
  <c r="AG209" i="9" s="1"/>
  <c r="AL241" i="9"/>
  <c r="AG241" i="9" s="1"/>
  <c r="AL167" i="9"/>
  <c r="AG167" i="9" s="1"/>
  <c r="AL272" i="9"/>
  <c r="AG272" i="9" s="1"/>
  <c r="AL313" i="9"/>
  <c r="AG313" i="9" s="1"/>
  <c r="AL188" i="9"/>
  <c r="AG188" i="9" s="1"/>
  <c r="AL317" i="9"/>
  <c r="AG317" i="9" s="1"/>
  <c r="AL329" i="9"/>
  <c r="AG329" i="9" s="1"/>
  <c r="AL349" i="9"/>
  <c r="AG349" i="9" s="1"/>
  <c r="AL310" i="9"/>
  <c r="AG310" i="9" s="1"/>
  <c r="AL112" i="9"/>
  <c r="AG112" i="9" s="1"/>
  <c r="AL408" i="9"/>
  <c r="AG408" i="9" s="1"/>
  <c r="AL475" i="9"/>
  <c r="AG475" i="9" s="1"/>
  <c r="AL358" i="9"/>
  <c r="AG358" i="9" s="1"/>
  <c r="AL448" i="9"/>
  <c r="AG448" i="9" s="1"/>
  <c r="AL412" i="9"/>
  <c r="AG412" i="9" s="1"/>
  <c r="AL476" i="9"/>
  <c r="AG476" i="9" s="1"/>
  <c r="AL38" i="9"/>
  <c r="AG38" i="9" s="1"/>
  <c r="AL66" i="9"/>
  <c r="AG66" i="9" s="1"/>
  <c r="AL82" i="9"/>
  <c r="AG82" i="9" s="1"/>
  <c r="AL57" i="9"/>
  <c r="AG57" i="9" s="1"/>
  <c r="AL127" i="9"/>
  <c r="AG127" i="9" s="1"/>
  <c r="AL165" i="9"/>
  <c r="AG165" i="9" s="1"/>
  <c r="AL119" i="9"/>
  <c r="AG119" i="9" s="1"/>
  <c r="AL195" i="9"/>
  <c r="AG195" i="9" s="1"/>
  <c r="AL199" i="9"/>
  <c r="AG199" i="9" s="1"/>
  <c r="AL286" i="9"/>
  <c r="AG286" i="9" s="1"/>
  <c r="AL207" i="9"/>
  <c r="AG207" i="9" s="1"/>
  <c r="AL326" i="9"/>
  <c r="AG326" i="9" s="1"/>
  <c r="AL346" i="9"/>
  <c r="AG346" i="9" s="1"/>
  <c r="AL374" i="9"/>
  <c r="AG374" i="9" s="1"/>
  <c r="AL299" i="9"/>
  <c r="AG299" i="9" s="1"/>
  <c r="AL344" i="9"/>
  <c r="AG344" i="9" s="1"/>
  <c r="AL391" i="9"/>
  <c r="AG391" i="9" s="1"/>
  <c r="AL91" i="9"/>
  <c r="AG91" i="9" s="1"/>
  <c r="AL72" i="9"/>
  <c r="AG72" i="9" s="1"/>
  <c r="AL148" i="9"/>
  <c r="AG148" i="9" s="1"/>
  <c r="AL169" i="9"/>
  <c r="AG169" i="9" s="1"/>
  <c r="AL276" i="9"/>
  <c r="AG276" i="9" s="1"/>
  <c r="AL381" i="9"/>
  <c r="AG381" i="9" s="1"/>
  <c r="AL353" i="9"/>
  <c r="AG353" i="9" s="1"/>
  <c r="AL348" i="9"/>
  <c r="AG348" i="9" s="1"/>
  <c r="AL392" i="9"/>
  <c r="AG392" i="9" s="1"/>
  <c r="AL5" i="9"/>
  <c r="AG5" i="9" s="1"/>
  <c r="AL51" i="9"/>
  <c r="AG51" i="9" s="1"/>
  <c r="AL8" i="9"/>
  <c r="AG8" i="9" s="1"/>
  <c r="AL30" i="9"/>
  <c r="AG30" i="9" s="1"/>
  <c r="AL84" i="9"/>
  <c r="AG84" i="9" s="1"/>
  <c r="AL50" i="9"/>
  <c r="AG50" i="9" s="1"/>
  <c r="AL146" i="9"/>
  <c r="AG146" i="9" s="1"/>
  <c r="AL142" i="9"/>
  <c r="AG142" i="9" s="1"/>
  <c r="AL94" i="9"/>
  <c r="AG94" i="9" s="1"/>
  <c r="AL217" i="9"/>
  <c r="AG217" i="9" s="1"/>
  <c r="AL249" i="9"/>
  <c r="AG249" i="9" s="1"/>
  <c r="AL180" i="9"/>
  <c r="AG180" i="9" s="1"/>
  <c r="AL282" i="9"/>
  <c r="AG282" i="9" s="1"/>
  <c r="AL149" i="9"/>
  <c r="AG149" i="9" s="1"/>
  <c r="AL225" i="9"/>
  <c r="AG225" i="9" s="1"/>
  <c r="AL175" i="9"/>
  <c r="AG175" i="9" s="1"/>
  <c r="AL337" i="9"/>
  <c r="AG337" i="9" s="1"/>
  <c r="AL365" i="9"/>
  <c r="AG365" i="9" s="1"/>
  <c r="AL331" i="9"/>
  <c r="AG331" i="9" s="1"/>
  <c r="AL235" i="9"/>
  <c r="AG235" i="9" s="1"/>
  <c r="AL426" i="9"/>
  <c r="AG426" i="9" s="1"/>
  <c r="AL464" i="9"/>
  <c r="AG464" i="9" s="1"/>
  <c r="AL366" i="9"/>
  <c r="AG366" i="9" s="1"/>
  <c r="AL456" i="9"/>
  <c r="AG456" i="9" s="1"/>
  <c r="AL424" i="9"/>
  <c r="AG424" i="9" s="1"/>
  <c r="AL375" i="9"/>
  <c r="AG375" i="9" s="1"/>
  <c r="AL77" i="9"/>
  <c r="AG77" i="9" s="1"/>
  <c r="AL106" i="9"/>
  <c r="AG106" i="9" s="1"/>
  <c r="AL92" i="9"/>
  <c r="AG92" i="9" s="1"/>
  <c r="AL226" i="9"/>
  <c r="AG226" i="9" s="1"/>
  <c r="AL220" i="9"/>
  <c r="AG220" i="9" s="1"/>
  <c r="AL357" i="9"/>
  <c r="AG357" i="9" s="1"/>
  <c r="AL394" i="9"/>
  <c r="AG394" i="9" s="1"/>
  <c r="AL364" i="9"/>
  <c r="AG364" i="9" s="1"/>
  <c r="AL414" i="9"/>
  <c r="AG414" i="9" s="1"/>
  <c r="AL15" i="9"/>
  <c r="AG15" i="9" s="1"/>
  <c r="AL18" i="9"/>
  <c r="AG18" i="9" s="1"/>
  <c r="AL42" i="9"/>
  <c r="AG42" i="9" s="1"/>
  <c r="AL83" i="9"/>
  <c r="AG83" i="9" s="1"/>
  <c r="AL46" i="9"/>
  <c r="AG46" i="9" s="1"/>
  <c r="AL88" i="9"/>
  <c r="AG88" i="9" s="1"/>
  <c r="AL174" i="9"/>
  <c r="AG174" i="9" s="1"/>
  <c r="AL190" i="9"/>
  <c r="AG190" i="9" s="1"/>
  <c r="AL162" i="9"/>
  <c r="AG162" i="9" s="1"/>
  <c r="AL134" i="9"/>
  <c r="AG134" i="9" s="1"/>
  <c r="AL266" i="9"/>
  <c r="AG266" i="9" s="1"/>
  <c r="AL239" i="9"/>
  <c r="AG239" i="9" s="1"/>
  <c r="AL153" i="9"/>
  <c r="AG153" i="9" s="1"/>
  <c r="AL244" i="9"/>
  <c r="AG244" i="9" s="1"/>
  <c r="AL269" i="9"/>
  <c r="AG269" i="9" s="1"/>
  <c r="AL251" i="9"/>
  <c r="AG251" i="9" s="1"/>
  <c r="AL371" i="9"/>
  <c r="AG371" i="9" s="1"/>
  <c r="AL393" i="9"/>
  <c r="AG393" i="9" s="1"/>
  <c r="AL367" i="9"/>
  <c r="AG367" i="9" s="1"/>
  <c r="AL328" i="9"/>
  <c r="AG328" i="9" s="1"/>
  <c r="AL446" i="9"/>
  <c r="AG446" i="9" s="1"/>
  <c r="AL437" i="9"/>
  <c r="AG437" i="9" s="1"/>
  <c r="AL400" i="9"/>
  <c r="AG400" i="9" s="1"/>
  <c r="AL428" i="9"/>
  <c r="AG428" i="9" s="1"/>
  <c r="AL443" i="9"/>
  <c r="AG443" i="9" s="1"/>
  <c r="AL452" i="9"/>
  <c r="AG452" i="9" s="1"/>
  <c r="AL93" i="9"/>
  <c r="AG93" i="9" s="1"/>
  <c r="AL40" i="9"/>
  <c r="AG40" i="9" s="1"/>
  <c r="AL214" i="9"/>
  <c r="AG214" i="9" s="1"/>
  <c r="AL4" i="9"/>
  <c r="AG4" i="9" s="1"/>
  <c r="AL260" i="9"/>
  <c r="AG260" i="9" s="1"/>
  <c r="AL268" i="9"/>
  <c r="AG268" i="9" s="1"/>
  <c r="AL9" i="9"/>
  <c r="AG9" i="9" s="1"/>
  <c r="AL45" i="9"/>
  <c r="AG45" i="9" s="1"/>
  <c r="AL24" i="9"/>
  <c r="AG24" i="9" s="1"/>
  <c r="AL71" i="9"/>
  <c r="AG71" i="9" s="1"/>
  <c r="AL109" i="9"/>
  <c r="AG109" i="9" s="1"/>
  <c r="AL64" i="9"/>
  <c r="AG64" i="9" s="1"/>
  <c r="AL154" i="9"/>
  <c r="AG154" i="9" s="1"/>
  <c r="AL168" i="9"/>
  <c r="AG168" i="9" s="1"/>
  <c r="AL141" i="9"/>
  <c r="AG141" i="9" s="1"/>
  <c r="AL231" i="9"/>
  <c r="AG231" i="9" s="1"/>
  <c r="AL257" i="9"/>
  <c r="AG257" i="9" s="1"/>
  <c r="AL216" i="9"/>
  <c r="AG216" i="9" s="1"/>
  <c r="AL298" i="9"/>
  <c r="AG298" i="9" s="1"/>
  <c r="AL208" i="9"/>
  <c r="AG208" i="9" s="1"/>
  <c r="AL238" i="9"/>
  <c r="AG238" i="9" s="1"/>
  <c r="AL183" i="9"/>
  <c r="AG183" i="9" s="1"/>
  <c r="AL347" i="9"/>
  <c r="AG347" i="9" s="1"/>
  <c r="AL377" i="9"/>
  <c r="AG377" i="9" s="1"/>
  <c r="AL343" i="9"/>
  <c r="AG343" i="9" s="1"/>
  <c r="AL283" i="9"/>
  <c r="AG283" i="9" s="1"/>
  <c r="AL431" i="9"/>
  <c r="AG431" i="9" s="1"/>
  <c r="AL389" i="9"/>
  <c r="AG389" i="9" s="1"/>
  <c r="AL386" i="9"/>
  <c r="AG386" i="9" s="1"/>
  <c r="AL465" i="9"/>
  <c r="AG465" i="9" s="1"/>
  <c r="AL434" i="9"/>
  <c r="AG434" i="9" s="1"/>
  <c r="AL421" i="9"/>
  <c r="AG421" i="9" s="1"/>
  <c r="AL49" i="9"/>
  <c r="AG49" i="9" s="1"/>
  <c r="AL70" i="9"/>
  <c r="AG70" i="9" s="1"/>
  <c r="AL86" i="9"/>
  <c r="AG86" i="9" s="1"/>
  <c r="AL96" i="9"/>
  <c r="AG96" i="9" s="1"/>
  <c r="AL132" i="9"/>
  <c r="AG132" i="9" s="1"/>
  <c r="AL173" i="9"/>
  <c r="AG173" i="9" s="1"/>
  <c r="AL135" i="9"/>
  <c r="AG135" i="9" s="1"/>
  <c r="AL211" i="9"/>
  <c r="AG211" i="9" s="1"/>
  <c r="AL215" i="9"/>
  <c r="AG215" i="9" s="1"/>
  <c r="AL291" i="9"/>
  <c r="AG291" i="9" s="1"/>
  <c r="AL187" i="9"/>
  <c r="AG187" i="9" s="1"/>
  <c r="AL330" i="9"/>
  <c r="AG330" i="9" s="1"/>
  <c r="AL354" i="9"/>
  <c r="AG354" i="9" s="1"/>
  <c r="AL382" i="9"/>
  <c r="AG382" i="9" s="1"/>
  <c r="AL360" i="9"/>
  <c r="AG360" i="9" s="1"/>
  <c r="AL352" i="9"/>
  <c r="AG352" i="9" s="1"/>
  <c r="AL415" i="9"/>
  <c r="AG415" i="9" s="1"/>
  <c r="AL52" i="9"/>
  <c r="AG52" i="9" s="1"/>
  <c r="AL158" i="9"/>
  <c r="AG158" i="9" s="1"/>
  <c r="AL213" i="9"/>
  <c r="AG213" i="9" s="1"/>
  <c r="AL274" i="9"/>
  <c r="AG274" i="9" s="1"/>
  <c r="AL185" i="9"/>
  <c r="AG185" i="9" s="1"/>
  <c r="AL278" i="9"/>
  <c r="AG278" i="9" s="1"/>
  <c r="AL413" i="9"/>
  <c r="AG413" i="9" s="1"/>
  <c r="AL388" i="9"/>
  <c r="AG388" i="9" s="1"/>
  <c r="AL435" i="9"/>
  <c r="AG435" i="9" s="1"/>
  <c r="AL13" i="9"/>
  <c r="AG13" i="9" s="1"/>
  <c r="AL10" i="9"/>
  <c r="AG10" i="9" s="1"/>
  <c r="AL36" i="9"/>
  <c r="AG36" i="9" s="1"/>
  <c r="AL79" i="9"/>
  <c r="AG79" i="9" s="1"/>
  <c r="AL44" i="9"/>
  <c r="AG44" i="9" s="1"/>
  <c r="AL80" i="9"/>
  <c r="AG80" i="9" s="1"/>
  <c r="AL166" i="9"/>
  <c r="AG166" i="9" s="1"/>
  <c r="AL184" i="9"/>
  <c r="AG184" i="9" s="1"/>
  <c r="AL152" i="9"/>
  <c r="AG152" i="9" s="1"/>
  <c r="AL124" i="9"/>
  <c r="AG124" i="9" s="1"/>
  <c r="AL265" i="9"/>
  <c r="AG265" i="9" s="1"/>
  <c r="AL230" i="9"/>
  <c r="AG230" i="9" s="1"/>
  <c r="AL314" i="9"/>
  <c r="AG314" i="9" s="1"/>
  <c r="AL243" i="9"/>
  <c r="AG243" i="9" s="1"/>
  <c r="AL254" i="9"/>
  <c r="AG254" i="9" s="1"/>
  <c r="AL224" i="9"/>
  <c r="AG224" i="9" s="1"/>
  <c r="AL363" i="9"/>
  <c r="AG363" i="9" s="1"/>
  <c r="AL385" i="9"/>
  <c r="AG385" i="9" s="1"/>
  <c r="AL359" i="9"/>
  <c r="AG359" i="9" s="1"/>
  <c r="AL322" i="9"/>
  <c r="AG322" i="9" s="1"/>
  <c r="AL439" i="9"/>
  <c r="AG439" i="9" s="1"/>
  <c r="AL416" i="9"/>
  <c r="AG416" i="9" s="1"/>
  <c r="AL390" i="9"/>
  <c r="AG390" i="9" s="1"/>
  <c r="AL404" i="9"/>
  <c r="AG404" i="9" s="1"/>
  <c r="AL442" i="9"/>
  <c r="AG442" i="9" s="1"/>
  <c r="AL444" i="9"/>
  <c r="AG444" i="9" s="1"/>
  <c r="AL32" i="9"/>
  <c r="AG32" i="9" s="1"/>
  <c r="AL131" i="9"/>
  <c r="AG131" i="9" s="1"/>
  <c r="AL178" i="9"/>
  <c r="AG178" i="9" s="1"/>
  <c r="AL306" i="9"/>
  <c r="AG306" i="9" s="1"/>
  <c r="AL325" i="9"/>
  <c r="AG325" i="9" s="1"/>
  <c r="AL351" i="9"/>
  <c r="AG351" i="9" s="1"/>
  <c r="AL438" i="9"/>
  <c r="AG438" i="9" s="1"/>
  <c r="AL418" i="9"/>
  <c r="AG418" i="9" s="1"/>
  <c r="AL451" i="9"/>
  <c r="AG451" i="9" s="1"/>
  <c r="AL23" i="9"/>
  <c r="AG23" i="9" s="1"/>
  <c r="AL69" i="9"/>
  <c r="AG69" i="9" s="1"/>
  <c r="AL61" i="9"/>
  <c r="AG61" i="9" s="1"/>
  <c r="AL102" i="9"/>
  <c r="AG102" i="9" s="1"/>
  <c r="AL113" i="9"/>
  <c r="AG113" i="9" s="1"/>
  <c r="AL115" i="9"/>
  <c r="AG115" i="9" s="1"/>
  <c r="AL103" i="9"/>
  <c r="AG103" i="9" s="1"/>
  <c r="AL206" i="9"/>
  <c r="AG206" i="9" s="1"/>
  <c r="AL189" i="9"/>
  <c r="AG189" i="9" s="1"/>
  <c r="AL172" i="9"/>
  <c r="AG172" i="9" s="1"/>
  <c r="AL304" i="9"/>
  <c r="AG304" i="9" s="1"/>
  <c r="AL255" i="9"/>
  <c r="AG255" i="9" s="1"/>
  <c r="AL246" i="9"/>
  <c r="AG246" i="9" s="1"/>
  <c r="AL284" i="9"/>
  <c r="AG284" i="9" s="1"/>
  <c r="AL297" i="9"/>
  <c r="AG297" i="9" s="1"/>
  <c r="AL287" i="9"/>
  <c r="AG287" i="9" s="1"/>
  <c r="AL300" i="9"/>
  <c r="AG300" i="9" s="1"/>
  <c r="AL425" i="9"/>
  <c r="AG425" i="9" s="1"/>
  <c r="AL387" i="9"/>
  <c r="AG387" i="9" s="1"/>
  <c r="AL318" i="9"/>
  <c r="AG318" i="9" s="1"/>
  <c r="AL462" i="9"/>
  <c r="AG462" i="9" s="1"/>
  <c r="AL340" i="9"/>
  <c r="AG340" i="9" s="1"/>
  <c r="AL422" i="9"/>
  <c r="AG422" i="9" s="1"/>
  <c r="AL301" i="9"/>
  <c r="AG301" i="9" s="1"/>
  <c r="AL459" i="9"/>
  <c r="AG459" i="9" s="1"/>
  <c r="AL19" i="9"/>
  <c r="AG19" i="9" s="1"/>
  <c r="AL22" i="9"/>
  <c r="AG22" i="9" s="1"/>
  <c r="AL104" i="9"/>
  <c r="AG104" i="9" s="1"/>
  <c r="AL197" i="9"/>
  <c r="AG197" i="9" s="1"/>
  <c r="AL247" i="9"/>
  <c r="AG247" i="9" s="1"/>
  <c r="AL253" i="9"/>
  <c r="AG253" i="9" s="1"/>
  <c r="AL409" i="9"/>
  <c r="AG409" i="9" s="1"/>
  <c r="AL17" i="9"/>
  <c r="AG17" i="9" s="1"/>
  <c r="AL26" i="9"/>
  <c r="AG26" i="9" s="1"/>
  <c r="AL48" i="9"/>
  <c r="AG48" i="9" s="1"/>
  <c r="AL87" i="9"/>
  <c r="AG87" i="9" s="1"/>
  <c r="AL56" i="9"/>
  <c r="AG56" i="9" s="1"/>
  <c r="AL97" i="9"/>
  <c r="AG97" i="9" s="1"/>
  <c r="AL182" i="9"/>
  <c r="AG182" i="9" s="1"/>
  <c r="AL194" i="9"/>
  <c r="AG194" i="9" s="1"/>
  <c r="AL170" i="9"/>
  <c r="AG170" i="9" s="1"/>
  <c r="AL144" i="9"/>
  <c r="AG144" i="9" s="1"/>
  <c r="AL280" i="9"/>
  <c r="AG280" i="9" s="1"/>
  <c r="AL240" i="9"/>
  <c r="AG240" i="9" s="1"/>
  <c r="AL156" i="9"/>
  <c r="AG156" i="9" s="1"/>
  <c r="AL259" i="9"/>
  <c r="AG259" i="9" s="1"/>
  <c r="AL270" i="9"/>
  <c r="AG270" i="9" s="1"/>
  <c r="AL252" i="9"/>
  <c r="AG252" i="9" s="1"/>
  <c r="AL267" i="9"/>
  <c r="AG267" i="9" s="1"/>
  <c r="AL401" i="9"/>
  <c r="AG401" i="9" s="1"/>
  <c r="AL376" i="9"/>
  <c r="AG376" i="9" s="1"/>
  <c r="AL345" i="9"/>
  <c r="AG345" i="9" s="1"/>
  <c r="AL447" i="9"/>
  <c r="AG447" i="9" s="1"/>
  <c r="AL445" i="9"/>
  <c r="AG445" i="9" s="1"/>
  <c r="AL405" i="9"/>
  <c r="AG405" i="9" s="1"/>
  <c r="AL436" i="9"/>
  <c r="AG436" i="9" s="1"/>
  <c r="AL450" i="9"/>
  <c r="AG450" i="9" s="1"/>
  <c r="AL461" i="9"/>
  <c r="AG461" i="9" s="1"/>
  <c r="I5" i="9"/>
  <c r="AG7" i="9" l="1"/>
  <c r="AO478" i="9" s="1"/>
  <c r="AN338" i="9"/>
  <c r="AM338" i="9" s="1"/>
  <c r="AP242" i="9"/>
  <c r="AO258" i="9"/>
  <c r="AO340" i="9"/>
  <c r="AN183" i="9"/>
  <c r="AM183" i="9" s="1"/>
  <c r="AO140" i="9"/>
  <c r="AP57" i="9"/>
  <c r="D79" i="14" s="1"/>
  <c r="AO356" i="9"/>
  <c r="AN242" i="9"/>
  <c r="AM242" i="9" s="1"/>
  <c r="AP194" i="9"/>
  <c r="AO173" i="9"/>
  <c r="AP150" i="9"/>
  <c r="AN140" i="9"/>
  <c r="AM140" i="9" s="1"/>
  <c r="AN124" i="9"/>
  <c r="AM124" i="9" s="1"/>
  <c r="AN116" i="9"/>
  <c r="AM116" i="9" s="1"/>
  <c r="AP106" i="9"/>
  <c r="AN104" i="9"/>
  <c r="AM104" i="9" s="1"/>
  <c r="AP94" i="9"/>
  <c r="AN92" i="9"/>
  <c r="AM92" i="9" s="1"/>
  <c r="AP82" i="9"/>
  <c r="AN80" i="9"/>
  <c r="AM80" i="9" s="1"/>
  <c r="AN72" i="9"/>
  <c r="AO69" i="9"/>
  <c r="C91" i="14" s="1"/>
  <c r="AO61" i="9"/>
  <c r="C83" i="14" s="1"/>
  <c r="AP58" i="9"/>
  <c r="D80" i="14" s="1"/>
  <c r="AP50" i="9"/>
  <c r="D72" i="14" s="1"/>
  <c r="AN48" i="9"/>
  <c r="AN40" i="9"/>
  <c r="AO37" i="9"/>
  <c r="C59" i="14" s="1"/>
  <c r="AO29" i="9"/>
  <c r="C51" i="14" s="1"/>
  <c r="AO404" i="9"/>
  <c r="AP304" i="9"/>
  <c r="AN294" i="9"/>
  <c r="AM294" i="9" s="1"/>
  <c r="AN262" i="9"/>
  <c r="AM262" i="9" s="1"/>
  <c r="AO251" i="9"/>
  <c r="AN226" i="9"/>
  <c r="AM226" i="9" s="1"/>
  <c r="AP220" i="9"/>
  <c r="AP211" i="9"/>
  <c r="AN209" i="9"/>
  <c r="AM209" i="9" s="1"/>
  <c r="AN201" i="9"/>
  <c r="AM201" i="9" s="1"/>
  <c r="AO198" i="9"/>
  <c r="AO190" i="9"/>
  <c r="AP187" i="9"/>
  <c r="AP183" i="9"/>
  <c r="AO178" i="9"/>
  <c r="AP175" i="9"/>
  <c r="AN169" i="9"/>
  <c r="AM169" i="9" s="1"/>
  <c r="AO166" i="9"/>
  <c r="AO162" i="9"/>
  <c r="AN157" i="9"/>
  <c r="AM157" i="9" s="1"/>
  <c r="AO154" i="9"/>
  <c r="AP276" i="9"/>
  <c r="AN234" i="9"/>
  <c r="AM234" i="9" s="1"/>
  <c r="AN210" i="9"/>
  <c r="AM210" i="9" s="1"/>
  <c r="AP188" i="9"/>
  <c r="AN178" i="9"/>
  <c r="AM178" i="9" s="1"/>
  <c r="AP151" i="9"/>
  <c r="AO146" i="9"/>
  <c r="AO138" i="9"/>
  <c r="AP127" i="9"/>
  <c r="AO122" i="9"/>
  <c r="AN109" i="9"/>
  <c r="AM109" i="9" s="1"/>
  <c r="AP103" i="9"/>
  <c r="AP95" i="9"/>
  <c r="AN85" i="9"/>
  <c r="AM85" i="9" s="1"/>
  <c r="AP79" i="9"/>
  <c r="AO66" i="9"/>
  <c r="C88" i="14" s="1"/>
  <c r="AN61" i="9"/>
  <c r="AN53" i="9"/>
  <c r="AO42" i="9"/>
  <c r="C64" i="14" s="1"/>
  <c r="AN37" i="9"/>
  <c r="AN26" i="9"/>
  <c r="AO23" i="9"/>
  <c r="C45" i="14" s="1"/>
  <c r="AO19" i="9"/>
  <c r="C41" i="14" s="1"/>
  <c r="AN14" i="9"/>
  <c r="AO11" i="9"/>
  <c r="C33" i="14" s="1"/>
  <c r="AP4" i="9"/>
  <c r="D26" i="14" s="1"/>
  <c r="AO3" i="9"/>
  <c r="C25" i="14" s="1"/>
  <c r="AN2" i="9"/>
  <c r="AP292" i="9"/>
  <c r="AO220" i="9"/>
  <c r="AP208" i="9"/>
  <c r="AN182" i="9"/>
  <c r="AM182" i="9" s="1"/>
  <c r="AO171" i="9"/>
  <c r="AO155" i="9"/>
  <c r="AO143" i="9"/>
  <c r="AN138" i="9"/>
  <c r="AM138" i="9" s="1"/>
  <c r="AP124" i="9"/>
  <c r="AO119" i="9"/>
  <c r="AO111" i="9"/>
  <c r="AP100" i="9"/>
  <c r="AO95" i="9"/>
  <c r="AN82" i="9"/>
  <c r="AM82" i="9" s="1"/>
  <c r="AP76" i="9"/>
  <c r="D98" i="14" s="1"/>
  <c r="AP68" i="9"/>
  <c r="D90" i="14" s="1"/>
  <c r="AN58" i="9"/>
  <c r="AP52" i="9"/>
  <c r="D74" i="14" s="1"/>
  <c r="AO39" i="9"/>
  <c r="C61" i="14" s="1"/>
  <c r="AN34" i="9"/>
  <c r="AN27" i="9"/>
  <c r="AP21" i="9"/>
  <c r="D43" i="14" s="1"/>
  <c r="AN19" i="9"/>
  <c r="AO12" i="9"/>
  <c r="C34" i="14" s="1"/>
  <c r="AP9" i="9"/>
  <c r="D31" i="14" s="1"/>
  <c r="AP5" i="9"/>
  <c r="D27" i="14" s="1"/>
  <c r="AN3" i="9"/>
  <c r="AO367" i="9"/>
  <c r="AP308" i="9"/>
  <c r="AN266" i="9"/>
  <c r="AM266" i="9" s="1"/>
  <c r="AO218" i="9"/>
  <c r="AO207" i="9"/>
  <c r="AN202" i="9"/>
  <c r="AM202" i="9" s="1"/>
  <c r="AP196" i="9"/>
  <c r="AN186" i="9"/>
  <c r="AM186" i="9" s="1"/>
  <c r="AO175" i="9"/>
  <c r="AP164" i="9"/>
  <c r="AO159" i="9"/>
  <c r="AN154" i="9"/>
  <c r="AM154" i="9" s="1"/>
  <c r="AP147" i="9"/>
  <c r="AO142" i="9"/>
  <c r="AN137" i="9"/>
  <c r="AM137" i="9" s="1"/>
  <c r="AO134" i="9"/>
  <c r="AP131" i="9"/>
  <c r="AO126" i="9"/>
  <c r="AN121" i="9"/>
  <c r="AM121" i="9" s="1"/>
  <c r="AP115" i="9"/>
  <c r="AN113" i="9"/>
  <c r="AM113" i="9" s="1"/>
  <c r="AO110" i="9"/>
  <c r="AN105" i="9"/>
  <c r="AM105" i="9" s="1"/>
  <c r="AP99" i="9"/>
  <c r="AO94" i="9"/>
  <c r="AP91" i="9"/>
  <c r="AN89" i="9"/>
  <c r="AM89" i="9" s="1"/>
  <c r="AP83" i="9"/>
  <c r="AO78" i="9"/>
  <c r="C100" i="14" s="1"/>
  <c r="AN73" i="9"/>
  <c r="AO70" i="9"/>
  <c r="C92" i="14" s="1"/>
  <c r="AP67" i="9"/>
  <c r="D89" i="14" s="1"/>
  <c r="AO62" i="9"/>
  <c r="C84" i="14" s="1"/>
  <c r="AN57" i="9"/>
  <c r="AP51" i="9"/>
  <c r="D73" i="14" s="1"/>
  <c r="AN49" i="9"/>
  <c r="AO46" i="9"/>
  <c r="C68" i="14" s="1"/>
  <c r="AN41" i="9"/>
  <c r="AP35" i="9"/>
  <c r="D57" i="14" s="1"/>
  <c r="AO30" i="9"/>
  <c r="C52" i="14" s="1"/>
  <c r="AN28" i="9"/>
  <c r="AP26" i="9"/>
  <c r="D48" i="14" s="1"/>
  <c r="AN24" i="9"/>
  <c r="AO21" i="9"/>
  <c r="C43" i="14" s="1"/>
  <c r="AP18" i="9"/>
  <c r="D40" i="14" s="1"/>
  <c r="AO17" i="9"/>
  <c r="C39" i="14" s="1"/>
  <c r="AN16" i="9"/>
  <c r="AO13" i="9"/>
  <c r="C35" i="14" s="1"/>
  <c r="AP10" i="9"/>
  <c r="D32" i="14" s="1"/>
  <c r="AN8" i="9"/>
  <c r="AP6" i="9"/>
  <c r="D28" i="14" s="1"/>
  <c r="AO5" i="9"/>
  <c r="C27" i="14" s="1"/>
  <c r="AP2" i="9"/>
  <c r="D24" i="14" s="1"/>
  <c r="AP345" i="9"/>
  <c r="AO303" i="9"/>
  <c r="AP260" i="9"/>
  <c r="AO239" i="9"/>
  <c r="AP225" i="9"/>
  <c r="AO211" i="9"/>
  <c r="AN206" i="9"/>
  <c r="AM206" i="9" s="1"/>
  <c r="AP200" i="9"/>
  <c r="AN190" i="9"/>
  <c r="AM190" i="9" s="1"/>
  <c r="AP184" i="9"/>
  <c r="AO179" i="9"/>
  <c r="AP168" i="9"/>
  <c r="AO163" i="9"/>
  <c r="AN158" i="9"/>
  <c r="AM158" i="9" s="1"/>
  <c r="AN150" i="9"/>
  <c r="AM150" i="9" s="1"/>
  <c r="AO147" i="9"/>
  <c r="AP144" i="9"/>
  <c r="AO139" i="9"/>
  <c r="AP136" i="9"/>
  <c r="AN134" i="9"/>
  <c r="AM134" i="9" s="1"/>
  <c r="AP128" i="9"/>
  <c r="AN126" i="9"/>
  <c r="AM126" i="9" s="1"/>
  <c r="AO123" i="9"/>
  <c r="AN118" i="9"/>
  <c r="AM118" i="9" s="1"/>
  <c r="AO115" i="9"/>
  <c r="AP112" i="9"/>
  <c r="AN110" i="9"/>
  <c r="AM110" i="9" s="1"/>
  <c r="AO107" i="9"/>
  <c r="AP104" i="9"/>
  <c r="AN102" i="9"/>
  <c r="AM102" i="9" s="1"/>
  <c r="AO99" i="9"/>
  <c r="AP96" i="9"/>
  <c r="AN94" i="9"/>
  <c r="AM94" i="9" s="1"/>
  <c r="AO91" i="9"/>
  <c r="AP88" i="9"/>
  <c r="AN86" i="9"/>
  <c r="AM86" i="9" s="1"/>
  <c r="AO83" i="9"/>
  <c r="AP80" i="9"/>
  <c r="AN78" i="9"/>
  <c r="AO75" i="9"/>
  <c r="C97" i="14" s="1"/>
  <c r="AP72" i="9"/>
  <c r="D94" i="14" s="1"/>
  <c r="AN70" i="9"/>
  <c r="AO67" i="9"/>
  <c r="C89" i="14" s="1"/>
  <c r="AP64" i="9"/>
  <c r="D86" i="14" s="1"/>
  <c r="AN62" i="9"/>
  <c r="AO59" i="9"/>
  <c r="C81" i="14" s="1"/>
  <c r="AP56" i="9"/>
  <c r="D78" i="14" s="1"/>
  <c r="AN54" i="9"/>
  <c r="AO51" i="9"/>
  <c r="C73" i="14" s="1"/>
  <c r="AP48" i="9"/>
  <c r="D70" i="14" s="1"/>
  <c r="AN46" i="9"/>
  <c r="AO43" i="9"/>
  <c r="C65" i="14" s="1"/>
  <c r="AP40" i="9"/>
  <c r="D62" i="14" s="1"/>
  <c r="AN38" i="9"/>
  <c r="AO35" i="9"/>
  <c r="C57" i="14" s="1"/>
  <c r="AP32" i="9"/>
  <c r="D54" i="14" s="1"/>
  <c r="AN30" i="9"/>
  <c r="AP27" i="9"/>
  <c r="D49" i="14" s="1"/>
  <c r="AO26" i="9"/>
  <c r="C48" i="14" s="1"/>
  <c r="AN25" i="9"/>
  <c r="AP23" i="9"/>
  <c r="D45" i="14" s="1"/>
  <c r="AO22" i="9"/>
  <c r="C44" i="14" s="1"/>
  <c r="AN21" i="9"/>
  <c r="AP19" i="9"/>
  <c r="D41" i="14" s="1"/>
  <c r="AO18" i="9"/>
  <c r="C40" i="14" s="1"/>
  <c r="AN17" i="9"/>
  <c r="AP15" i="9"/>
  <c r="D37" i="14" s="1"/>
  <c r="AO14" i="9"/>
  <c r="C36" i="14" s="1"/>
  <c r="AN13" i="9"/>
  <c r="AP11" i="9"/>
  <c r="D33" i="14" s="1"/>
  <c r="AO10" i="9"/>
  <c r="C32" i="14" s="1"/>
  <c r="AN9" i="9"/>
  <c r="AP7" i="9"/>
  <c r="D29" i="14" s="1"/>
  <c r="AO6" i="9"/>
  <c r="C28" i="14" s="1"/>
  <c r="AN5" i="9"/>
  <c r="AP3" i="9"/>
  <c r="D25" i="14" s="1"/>
  <c r="AO2" i="9"/>
  <c r="C24" i="14" s="1"/>
  <c r="I6" i="9"/>
  <c r="AN316" i="9" l="1"/>
  <c r="AM316" i="9" s="1"/>
  <c r="AN79" i="9"/>
  <c r="AM79" i="9" s="1"/>
  <c r="AN344" i="9"/>
  <c r="AM344" i="9" s="1"/>
  <c r="AN12" i="9"/>
  <c r="AP22" i="9"/>
  <c r="D44" i="14" s="1"/>
  <c r="AO38" i="9"/>
  <c r="C60" i="14" s="1"/>
  <c r="AP59" i="9"/>
  <c r="D81" i="14" s="1"/>
  <c r="AN81" i="9"/>
  <c r="AM81" i="9" s="1"/>
  <c r="AO102" i="9"/>
  <c r="AP123" i="9"/>
  <c r="AN145" i="9"/>
  <c r="AM145" i="9" s="1"/>
  <c r="AP180" i="9"/>
  <c r="AO228" i="9"/>
  <c r="AO8" i="9"/>
  <c r="C30" i="14" s="1"/>
  <c r="AN23" i="9"/>
  <c r="AO55" i="9"/>
  <c r="C77" i="14" s="1"/>
  <c r="AN90" i="9"/>
  <c r="AM90" i="9" s="1"/>
  <c r="AN122" i="9"/>
  <c r="AM122" i="9" s="1"/>
  <c r="AN166" i="9"/>
  <c r="AM166" i="9" s="1"/>
  <c r="AN231" i="9"/>
  <c r="AM231" i="9" s="1"/>
  <c r="AP12" i="9"/>
  <c r="D34" i="14" s="1"/>
  <c r="AP31" i="9"/>
  <c r="D53" i="14" s="1"/>
  <c r="M53" i="14" s="1"/>
  <c r="AP63" i="9"/>
  <c r="D85" i="14" s="1"/>
  <c r="AN101" i="9"/>
  <c r="AM101" i="9" s="1"/>
  <c r="AO130" i="9"/>
  <c r="AO183" i="9"/>
  <c r="AO436" i="9"/>
  <c r="AP167" i="9"/>
  <c r="AO186" i="9"/>
  <c r="AN205" i="9"/>
  <c r="AM205" i="9" s="1"/>
  <c r="AO235" i="9"/>
  <c r="AP329" i="9"/>
  <c r="AN44" i="9"/>
  <c r="AO65" i="9"/>
  <c r="C87" i="14" s="1"/>
  <c r="AP86" i="9"/>
  <c r="AP110" i="9"/>
  <c r="AP162" i="9"/>
  <c r="AO44" i="9"/>
  <c r="C66" i="14" s="1"/>
  <c r="AP232" i="9"/>
  <c r="AN295" i="9"/>
  <c r="AM295" i="9" s="1"/>
  <c r="AP120" i="9"/>
  <c r="AN142" i="9"/>
  <c r="AM142" i="9" s="1"/>
  <c r="AN174" i="9"/>
  <c r="AM174" i="9" s="1"/>
  <c r="AP216" i="9"/>
  <c r="AN4" i="9"/>
  <c r="AP14" i="9"/>
  <c r="D36" i="14" s="1"/>
  <c r="G36" i="14" s="1"/>
  <c r="AO25" i="9"/>
  <c r="C47" i="14" s="1"/>
  <c r="AP43" i="9"/>
  <c r="D65" i="14" s="1"/>
  <c r="M65" i="14" s="1"/>
  <c r="AN65" i="9"/>
  <c r="AO86" i="9"/>
  <c r="AP107" i="9"/>
  <c r="AN129" i="9"/>
  <c r="AM129" i="9" s="1"/>
  <c r="AO150" i="9"/>
  <c r="AO191" i="9"/>
  <c r="AO287" i="9"/>
  <c r="AN11" i="9"/>
  <c r="AO31" i="9"/>
  <c r="C53" i="14" s="1"/>
  <c r="AP60" i="9"/>
  <c r="D82" i="14" s="1"/>
  <c r="AN98" i="9"/>
  <c r="AM98" i="9" s="1"/>
  <c r="AP132" i="9"/>
  <c r="AP176" i="9"/>
  <c r="AN396" i="9"/>
  <c r="AM396" i="9" s="1"/>
  <c r="AO15" i="9"/>
  <c r="C37" i="14" s="1"/>
  <c r="AP39" i="9"/>
  <c r="D61" i="14" s="1"/>
  <c r="I61" i="14" s="1"/>
  <c r="AO74" i="9"/>
  <c r="C96" i="14" s="1"/>
  <c r="AO106" i="9"/>
  <c r="AP143" i="9"/>
  <c r="AN194" i="9"/>
  <c r="AM194" i="9" s="1"/>
  <c r="AP155" i="9"/>
  <c r="AN173" i="9"/>
  <c r="AM173" i="9" s="1"/>
  <c r="AN189" i="9"/>
  <c r="AM189" i="9" s="1"/>
  <c r="AO210" i="9"/>
  <c r="AP256" i="9"/>
  <c r="AN447" i="9"/>
  <c r="AM447" i="9" s="1"/>
  <c r="AO49" i="9"/>
  <c r="C71" i="14" s="1"/>
  <c r="AP70" i="9"/>
  <c r="D92" i="14" s="1"/>
  <c r="AO93" i="9"/>
  <c r="AO121" i="9"/>
  <c r="AO185" i="9"/>
  <c r="AN75" i="9"/>
  <c r="AM75" i="9" s="1"/>
  <c r="AO242" i="9"/>
  <c r="AP394" i="9"/>
  <c r="AO477" i="9"/>
  <c r="AO16" i="9"/>
  <c r="C38" i="14" s="1"/>
  <c r="AP36" i="9"/>
  <c r="D58" i="14" s="1"/>
  <c r="AN74" i="9"/>
  <c r="AM74" i="9" s="1"/>
  <c r="AO103" i="9"/>
  <c r="AP140" i="9"/>
  <c r="AN198" i="9"/>
  <c r="AM198" i="9" s="1"/>
  <c r="AN22" i="9"/>
  <c r="AN45" i="9"/>
  <c r="AO82" i="9"/>
  <c r="AN117" i="9"/>
  <c r="AM117" i="9" s="1"/>
  <c r="AN149" i="9"/>
  <c r="AM149" i="9" s="1"/>
  <c r="AN223" i="9"/>
  <c r="AM223" i="9" s="1"/>
  <c r="AO158" i="9"/>
  <c r="AN177" i="9"/>
  <c r="AM177" i="9" s="1"/>
  <c r="AO194" i="9"/>
  <c r="AP215" i="9"/>
  <c r="AN278" i="9"/>
  <c r="AM278" i="9" s="1"/>
  <c r="AO33" i="9"/>
  <c r="C55" i="14" s="1"/>
  <c r="AP54" i="9"/>
  <c r="D76" i="14" s="1"/>
  <c r="L76" i="14" s="1"/>
  <c r="AN76" i="9"/>
  <c r="AP98" i="9"/>
  <c r="AN132" i="9"/>
  <c r="AM132" i="9" s="1"/>
  <c r="AN216" i="9"/>
  <c r="AM216" i="9" s="1"/>
  <c r="AP105" i="9"/>
  <c r="AP357" i="9"/>
  <c r="AN435" i="9"/>
  <c r="AM435" i="9" s="1"/>
  <c r="AO131" i="9"/>
  <c r="AP152" i="9"/>
  <c r="AO195" i="9"/>
  <c r="AN282" i="9"/>
  <c r="AM282" i="9" s="1"/>
  <c r="AO9" i="9"/>
  <c r="C31" i="14" s="1"/>
  <c r="AN20" i="9"/>
  <c r="AM20" i="9" s="1"/>
  <c r="AN33" i="9"/>
  <c r="AO54" i="9"/>
  <c r="C76" i="14" s="1"/>
  <c r="AP75" i="9"/>
  <c r="D97" i="14" s="1"/>
  <c r="M97" i="14" s="1"/>
  <c r="AN97" i="9"/>
  <c r="AM97" i="9" s="1"/>
  <c r="AO118" i="9"/>
  <c r="AP139" i="9"/>
  <c r="AN170" i="9"/>
  <c r="AM170" i="9" s="1"/>
  <c r="AP212" i="9"/>
  <c r="AO4" i="9"/>
  <c r="C26" i="14" s="1"/>
  <c r="AO20" i="9"/>
  <c r="C42" i="14" s="1"/>
  <c r="AO47" i="9"/>
  <c r="C69" i="14" s="1"/>
  <c r="AO79" i="9"/>
  <c r="AP116" i="9"/>
  <c r="AN146" i="9"/>
  <c r="AM146" i="9" s="1"/>
  <c r="AN214" i="9"/>
  <c r="AM214" i="9" s="1"/>
  <c r="AP8" i="9"/>
  <c r="D30" i="14" s="1"/>
  <c r="J30" i="14" s="1"/>
  <c r="AP24" i="9"/>
  <c r="D46" i="14" s="1"/>
  <c r="AO58" i="9"/>
  <c r="C80" i="14" s="1"/>
  <c r="AP87" i="9"/>
  <c r="AN125" i="9"/>
  <c r="AM125" i="9" s="1"/>
  <c r="AO167" i="9"/>
  <c r="AO255" i="9"/>
  <c r="AN165" i="9"/>
  <c r="AM165" i="9" s="1"/>
  <c r="AP179" i="9"/>
  <c r="AP199" i="9"/>
  <c r="AO223" i="9"/>
  <c r="AO299" i="9"/>
  <c r="AP38" i="9"/>
  <c r="D60" i="14" s="1"/>
  <c r="AN60" i="9"/>
  <c r="AM60" i="9" s="1"/>
  <c r="AO81" i="9"/>
  <c r="AO105" i="9"/>
  <c r="AP146" i="9"/>
  <c r="AO295" i="9"/>
  <c r="AN163" i="9"/>
  <c r="AM163" i="9" s="1"/>
  <c r="AP298" i="9"/>
  <c r="AP422" i="9"/>
  <c r="AP244" i="9"/>
  <c r="AN7" i="9"/>
  <c r="AP17" i="9"/>
  <c r="D39" i="14" s="1"/>
  <c r="AP28" i="9"/>
  <c r="D50" i="14" s="1"/>
  <c r="AN50" i="9"/>
  <c r="AO71" i="9"/>
  <c r="C93" i="14" s="1"/>
  <c r="AP92" i="9"/>
  <c r="AN114" i="9"/>
  <c r="AM114" i="9" s="1"/>
  <c r="AO135" i="9"/>
  <c r="AP160" i="9"/>
  <c r="AO203" i="9"/>
  <c r="AN314" i="9"/>
  <c r="AM314" i="9" s="1"/>
  <c r="AN10" i="9"/>
  <c r="AP20" i="9"/>
  <c r="D42" i="14" s="1"/>
  <c r="AO34" i="9"/>
  <c r="C56" i="14" s="1"/>
  <c r="AP55" i="9"/>
  <c r="D77" i="14" s="1"/>
  <c r="AN77" i="9"/>
  <c r="AO98" i="9"/>
  <c r="AP119" i="9"/>
  <c r="AN141" i="9"/>
  <c r="AM141" i="9" s="1"/>
  <c r="AP172" i="9"/>
  <c r="AO215" i="9"/>
  <c r="AN153" i="9"/>
  <c r="AM153" i="9" s="1"/>
  <c r="AP163" i="9"/>
  <c r="AO174" i="9"/>
  <c r="AN185" i="9"/>
  <c r="AM185" i="9" s="1"/>
  <c r="AP195" i="9"/>
  <c r="AO206" i="9"/>
  <c r="AN217" i="9"/>
  <c r="AM217" i="9" s="1"/>
  <c r="AP240" i="9"/>
  <c r="AO283" i="9"/>
  <c r="AN351" i="9"/>
  <c r="AM351" i="9" s="1"/>
  <c r="AP34" i="9"/>
  <c r="D56" i="14" s="1"/>
  <c r="AO45" i="9"/>
  <c r="C67" i="14" s="1"/>
  <c r="AN56" i="9"/>
  <c r="AP66" i="9"/>
  <c r="D88" i="14" s="1"/>
  <c r="AO77" i="9"/>
  <c r="C99" i="14" s="1"/>
  <c r="AN88" i="9"/>
  <c r="AM88" i="9" s="1"/>
  <c r="AN100" i="9"/>
  <c r="AM100" i="9" s="1"/>
  <c r="AO113" i="9"/>
  <c r="AN136" i="9"/>
  <c r="AM136" i="9" s="1"/>
  <c r="AP166" i="9"/>
  <c r="AP221" i="9"/>
  <c r="AP53" i="9"/>
  <c r="D75" i="14" s="1"/>
  <c r="M75" i="14" s="1"/>
  <c r="AO120" i="9"/>
  <c r="AP264" i="9"/>
  <c r="AP230" i="9"/>
  <c r="AO344" i="9"/>
  <c r="AN467" i="9"/>
  <c r="AM467" i="9" s="1"/>
  <c r="AN197" i="9"/>
  <c r="AM197" i="9" s="1"/>
  <c r="AP207" i="9"/>
  <c r="AN219" i="9"/>
  <c r="AM219" i="9" s="1"/>
  <c r="AN246" i="9"/>
  <c r="AM246" i="9" s="1"/>
  <c r="AP288" i="9"/>
  <c r="AP374" i="9"/>
  <c r="AN36" i="9"/>
  <c r="AP46" i="9"/>
  <c r="D68" i="14" s="1"/>
  <c r="M68" i="14" s="1"/>
  <c r="AO57" i="9"/>
  <c r="C79" i="14" s="1"/>
  <c r="AN68" i="9"/>
  <c r="B90" i="14" s="1"/>
  <c r="E90" i="14" s="1"/>
  <c r="H90" i="14" s="1"/>
  <c r="AP78" i="9"/>
  <c r="D100" i="14" s="1"/>
  <c r="G100" i="14" s="1"/>
  <c r="AO89" i="9"/>
  <c r="AP102" i="9"/>
  <c r="AP114" i="9"/>
  <c r="AP138" i="9"/>
  <c r="AP170" i="9"/>
  <c r="AP236" i="9"/>
  <c r="AN55" i="9"/>
  <c r="AN127" i="9"/>
  <c r="AM127" i="9" s="1"/>
  <c r="AN319" i="9"/>
  <c r="AM319" i="9" s="1"/>
  <c r="AN232" i="9"/>
  <c r="AM232" i="9" s="1"/>
  <c r="AN423" i="9"/>
  <c r="AM423" i="9" s="1"/>
  <c r="AN340" i="9"/>
  <c r="AM340" i="9" s="1"/>
  <c r="AP404" i="9"/>
  <c r="AP13" i="9"/>
  <c r="D35" i="14" s="1"/>
  <c r="AO24" i="9"/>
  <c r="C46" i="14" s="1"/>
  <c r="AN42" i="9"/>
  <c r="AM42" i="9" s="1"/>
  <c r="AO63" i="9"/>
  <c r="C85" i="14" s="1"/>
  <c r="AP84" i="9"/>
  <c r="AN106" i="9"/>
  <c r="AM106" i="9" s="1"/>
  <c r="AO127" i="9"/>
  <c r="AP148" i="9"/>
  <c r="AO187" i="9"/>
  <c r="AN250" i="9"/>
  <c r="AM250" i="9" s="1"/>
  <c r="AN6" i="9"/>
  <c r="AP16" i="9"/>
  <c r="D38" i="14" s="1"/>
  <c r="AO27" i="9"/>
  <c r="C49" i="14" s="1"/>
  <c r="AP47" i="9"/>
  <c r="D69" i="14" s="1"/>
  <c r="J69" i="14" s="1"/>
  <c r="AN69" i="9"/>
  <c r="AM69" i="9" s="1"/>
  <c r="AO90" i="9"/>
  <c r="AP111" i="9"/>
  <c r="AN133" i="9"/>
  <c r="AM133" i="9" s="1"/>
  <c r="AP156" i="9"/>
  <c r="AO199" i="9"/>
  <c r="AN298" i="9"/>
  <c r="AM298" i="9" s="1"/>
  <c r="AP159" i="9"/>
  <c r="AO170" i="9"/>
  <c r="AN181" i="9"/>
  <c r="AM181" i="9" s="1"/>
  <c r="AP191" i="9"/>
  <c r="AO202" i="9"/>
  <c r="AN213" i="9"/>
  <c r="AM213" i="9" s="1"/>
  <c r="AP228" i="9"/>
  <c r="AO267" i="9"/>
  <c r="AN310" i="9"/>
  <c r="AM310" i="9" s="1"/>
  <c r="AP30" i="9"/>
  <c r="D52" i="14" s="1"/>
  <c r="J52" i="14" s="1"/>
  <c r="AO41" i="9"/>
  <c r="C63" i="14" s="1"/>
  <c r="AN52" i="9"/>
  <c r="AP62" i="9"/>
  <c r="D84" i="14" s="1"/>
  <c r="L84" i="14" s="1"/>
  <c r="AO73" i="9"/>
  <c r="C95" i="14" s="1"/>
  <c r="AN84" i="9"/>
  <c r="AM84" i="9" s="1"/>
  <c r="AN96" i="9"/>
  <c r="AM96" i="9" s="1"/>
  <c r="AN108" i="9"/>
  <c r="AM108" i="9" s="1"/>
  <c r="AO125" i="9"/>
  <c r="AN152" i="9"/>
  <c r="AM152" i="9" s="1"/>
  <c r="AN196" i="9"/>
  <c r="AM196" i="9" s="1"/>
  <c r="AN415" i="9"/>
  <c r="AM415" i="9" s="1"/>
  <c r="AN87" i="9"/>
  <c r="AM87" i="9" s="1"/>
  <c r="AO184" i="9"/>
  <c r="AN269" i="9"/>
  <c r="AM269" i="9" s="1"/>
  <c r="AN463" i="9"/>
  <c r="AM463" i="9" s="1"/>
  <c r="AN321" i="9"/>
  <c r="AM321" i="9" s="1"/>
  <c r="AO419" i="9"/>
  <c r="AN15" i="9"/>
  <c r="AP25" i="9"/>
  <c r="D47" i="14" s="1"/>
  <c r="I47" i="14" s="1"/>
  <c r="AP44" i="9"/>
  <c r="D66" i="14" s="1"/>
  <c r="J66" i="14" s="1"/>
  <c r="AN66" i="9"/>
  <c r="AO87" i="9"/>
  <c r="AP108" i="9"/>
  <c r="AN130" i="9"/>
  <c r="AM130" i="9" s="1"/>
  <c r="AO151" i="9"/>
  <c r="AP192" i="9"/>
  <c r="AO271" i="9"/>
  <c r="AO7" i="9"/>
  <c r="C29" i="14" s="1"/>
  <c r="AN18" i="9"/>
  <c r="AN29" i="9"/>
  <c r="AO50" i="9"/>
  <c r="C72" i="14" s="1"/>
  <c r="AP71" i="9"/>
  <c r="D93" i="14" s="1"/>
  <c r="J93" i="14" s="1"/>
  <c r="AN93" i="9"/>
  <c r="AM93" i="9" s="1"/>
  <c r="AO114" i="9"/>
  <c r="AP135" i="9"/>
  <c r="AN162" i="9"/>
  <c r="AM162" i="9" s="1"/>
  <c r="AP204" i="9"/>
  <c r="AO324" i="9"/>
  <c r="AN161" i="9"/>
  <c r="AM161" i="9" s="1"/>
  <c r="AP171" i="9"/>
  <c r="AO182" i="9"/>
  <c r="AN193" i="9"/>
  <c r="AM193" i="9" s="1"/>
  <c r="AP203" i="9"/>
  <c r="AO214" i="9"/>
  <c r="AO231" i="9"/>
  <c r="AP272" i="9"/>
  <c r="AO315" i="9"/>
  <c r="AN32" i="9"/>
  <c r="AP42" i="9"/>
  <c r="D64" i="14" s="1"/>
  <c r="J64" i="14" s="1"/>
  <c r="AO53" i="9"/>
  <c r="C75" i="14" s="1"/>
  <c r="AN64" i="9"/>
  <c r="B86" i="14" s="1"/>
  <c r="E86" i="14" s="1"/>
  <c r="H86" i="14" s="1"/>
  <c r="AP74" i="9"/>
  <c r="D96" i="14" s="1"/>
  <c r="K96" i="14" s="1"/>
  <c r="AO85" i="9"/>
  <c r="AO97" i="9"/>
  <c r="AO109" i="9"/>
  <c r="AP126" i="9"/>
  <c r="AO153" i="9"/>
  <c r="AP198" i="9"/>
  <c r="AO32" i="9"/>
  <c r="C54" i="14" s="1"/>
  <c r="AO88" i="9"/>
  <c r="AN191" i="9"/>
  <c r="AM191" i="9" s="1"/>
  <c r="AO290" i="9"/>
  <c r="AO236" i="9"/>
  <c r="AP335" i="9"/>
  <c r="AO447" i="9"/>
  <c r="AO117" i="9"/>
  <c r="AN128" i="9"/>
  <c r="AM128" i="9" s="1"/>
  <c r="AO141" i="9"/>
  <c r="AN156" i="9"/>
  <c r="AM156" i="9" s="1"/>
  <c r="AP174" i="9"/>
  <c r="AO205" i="9"/>
  <c r="AP252" i="9"/>
  <c r="AP33" i="9"/>
  <c r="D55" i="14" s="1"/>
  <c r="G55" i="14" s="1"/>
  <c r="AO64" i="9"/>
  <c r="C86" i="14" s="1"/>
  <c r="AO92" i="9"/>
  <c r="AP141" i="9"/>
  <c r="AO204" i="9"/>
  <c r="AN221" i="9"/>
  <c r="AM221" i="9" s="1"/>
  <c r="AO294" i="9"/>
  <c r="AN264" i="9"/>
  <c r="AM264" i="9" s="1"/>
  <c r="AP249" i="9"/>
  <c r="AN342" i="9"/>
  <c r="AM342" i="9" s="1"/>
  <c r="AP363" i="9"/>
  <c r="AO357" i="9"/>
  <c r="AN450" i="9"/>
  <c r="AM450" i="9" s="1"/>
  <c r="AP118" i="9"/>
  <c r="AO129" i="9"/>
  <c r="AP142" i="9"/>
  <c r="AO157" i="9"/>
  <c r="AO177" i="9"/>
  <c r="AP206" i="9"/>
  <c r="AO279" i="9"/>
  <c r="AO36" i="9"/>
  <c r="C58" i="14" s="1"/>
  <c r="AP65" i="9"/>
  <c r="D87" i="14" s="1"/>
  <c r="AP101" i="9"/>
  <c r="AO148" i="9"/>
  <c r="AP205" i="9"/>
  <c r="AO234" i="9"/>
  <c r="AN305" i="9"/>
  <c r="AM305" i="9" s="1"/>
  <c r="AP266" i="9"/>
  <c r="AN279" i="9"/>
  <c r="AM279" i="9" s="1"/>
  <c r="AP356" i="9"/>
  <c r="AP366" i="9"/>
  <c r="AP393" i="9"/>
  <c r="AO463" i="9"/>
  <c r="AN120" i="9"/>
  <c r="AM120" i="9" s="1"/>
  <c r="AP130" i="9"/>
  <c r="AO145" i="9"/>
  <c r="AN160" i="9"/>
  <c r="AM160" i="9" s="1"/>
  <c r="AN184" i="9"/>
  <c r="AM184" i="9" s="1"/>
  <c r="AO209" i="9"/>
  <c r="AP284" i="9"/>
  <c r="AN43" i="9"/>
  <c r="AM43" i="9" s="1"/>
  <c r="AO68" i="9"/>
  <c r="C90" i="14" s="1"/>
  <c r="AN103" i="9"/>
  <c r="AM103" i="9" s="1"/>
  <c r="AP161" i="9"/>
  <c r="AO212" i="9"/>
  <c r="AP235" i="9"/>
  <c r="AO352" i="9"/>
  <c r="AO277" i="9"/>
  <c r="AO280" i="9"/>
  <c r="AN391" i="9"/>
  <c r="AM391" i="9" s="1"/>
  <c r="AN386" i="9"/>
  <c r="AM386" i="9" s="1"/>
  <c r="AO395" i="9"/>
  <c r="AN381" i="9"/>
  <c r="AM381" i="9" s="1"/>
  <c r="AP383" i="9"/>
  <c r="AP90" i="9"/>
  <c r="AO101" i="9"/>
  <c r="AN112" i="9"/>
  <c r="AM112" i="9" s="1"/>
  <c r="AP122" i="9"/>
  <c r="AP134" i="9"/>
  <c r="AO149" i="9"/>
  <c r="AN164" i="9"/>
  <c r="AM164" i="9" s="1"/>
  <c r="AN188" i="9"/>
  <c r="AM188" i="9" s="1"/>
  <c r="AP217" i="9"/>
  <c r="AN335" i="9"/>
  <c r="AM335" i="9" s="1"/>
  <c r="AN47" i="9"/>
  <c r="B69" i="14" s="1"/>
  <c r="E69" i="14" s="1"/>
  <c r="H69" i="14" s="1"/>
  <c r="AO76" i="9"/>
  <c r="C98" i="14" s="1"/>
  <c r="AN119" i="9"/>
  <c r="AM119" i="9" s="1"/>
  <c r="AP169" i="9"/>
  <c r="AN238" i="9"/>
  <c r="AM238" i="9" s="1"/>
  <c r="AN257" i="9"/>
  <c r="AM257" i="9" s="1"/>
  <c r="AP417" i="9"/>
  <c r="AO301" i="9"/>
  <c r="AN339" i="9"/>
  <c r="AM339" i="9" s="1"/>
  <c r="AP418" i="9"/>
  <c r="AP437" i="9"/>
  <c r="AP478" i="9"/>
  <c r="AN401" i="9"/>
  <c r="AM401" i="9" s="1"/>
  <c r="AO133" i="9"/>
  <c r="AN144" i="9"/>
  <c r="AM144" i="9" s="1"/>
  <c r="AP154" i="9"/>
  <c r="AO165" i="9"/>
  <c r="AN176" i="9"/>
  <c r="AM176" i="9" s="1"/>
  <c r="AP186" i="9"/>
  <c r="AO197" i="9"/>
  <c r="AN208" i="9"/>
  <c r="AM208" i="9" s="1"/>
  <c r="AO219" i="9"/>
  <c r="AO247" i="9"/>
  <c r="AN290" i="9"/>
  <c r="AM290" i="9" s="1"/>
  <c r="AP381" i="9"/>
  <c r="AN35" i="9"/>
  <c r="AP45" i="9"/>
  <c r="D67" i="14" s="1"/>
  <c r="G67" i="14" s="1"/>
  <c r="AO56" i="9"/>
  <c r="C78" i="14" s="1"/>
  <c r="AN67" i="9"/>
  <c r="B89" i="14" s="1"/>
  <c r="E89" i="14" s="1"/>
  <c r="H89" i="14" s="1"/>
  <c r="AP77" i="9"/>
  <c r="D99" i="14" s="1"/>
  <c r="AN91" i="9"/>
  <c r="AM91" i="9" s="1"/>
  <c r="AO104" i="9"/>
  <c r="AP125" i="9"/>
  <c r="AN147" i="9"/>
  <c r="AM147" i="9" s="1"/>
  <c r="AO168" i="9"/>
  <c r="AP189" i="9"/>
  <c r="AN211" i="9"/>
  <c r="AM211" i="9" s="1"/>
  <c r="AO259" i="9"/>
  <c r="AO468" i="9"/>
  <c r="AN241" i="9"/>
  <c r="AM241" i="9" s="1"/>
  <c r="AP267" i="9"/>
  <c r="AN301" i="9"/>
  <c r="AM301" i="9" s="1"/>
  <c r="AN407" i="9"/>
  <c r="AM407" i="9" s="1"/>
  <c r="AO241" i="9"/>
  <c r="AP274" i="9"/>
  <c r="AO313" i="9"/>
  <c r="AP245" i="9"/>
  <c r="AO292" i="9"/>
  <c r="AO412" i="9"/>
  <c r="AP352" i="9"/>
  <c r="AN416" i="9"/>
  <c r="AM416" i="9" s="1"/>
  <c r="AO330" i="9"/>
  <c r="AP382" i="9"/>
  <c r="AO464" i="9"/>
  <c r="AP354" i="9"/>
  <c r="AO417" i="9"/>
  <c r="AN414" i="9"/>
  <c r="AM414" i="9" s="1"/>
  <c r="AN462" i="9"/>
  <c r="AM462" i="9" s="1"/>
  <c r="AO398" i="9"/>
  <c r="AN168" i="9"/>
  <c r="AM168" i="9" s="1"/>
  <c r="AP178" i="9"/>
  <c r="AO189" i="9"/>
  <c r="AN200" i="9"/>
  <c r="AM200" i="9" s="1"/>
  <c r="AP210" i="9"/>
  <c r="AO224" i="9"/>
  <c r="AN258" i="9"/>
  <c r="AM258" i="9" s="1"/>
  <c r="AP300" i="9"/>
  <c r="AP457" i="9"/>
  <c r="AP37" i="9"/>
  <c r="D59" i="14" s="1"/>
  <c r="K59" i="14" s="1"/>
  <c r="AO48" i="9"/>
  <c r="C70" i="14" s="1"/>
  <c r="AN59" i="9"/>
  <c r="AM59" i="9" s="1"/>
  <c r="AP69" i="9"/>
  <c r="D91" i="14" s="1"/>
  <c r="J91" i="14" s="1"/>
  <c r="AO80" i="9"/>
  <c r="AP93" i="9"/>
  <c r="AO108" i="9"/>
  <c r="AP129" i="9"/>
  <c r="AN151" i="9"/>
  <c r="AM151" i="9" s="1"/>
  <c r="AO172" i="9"/>
  <c r="AP193" i="9"/>
  <c r="AN215" i="9"/>
  <c r="AM215" i="9" s="1"/>
  <c r="AO275" i="9"/>
  <c r="AP223" i="9"/>
  <c r="AN245" i="9"/>
  <c r="AM245" i="9" s="1"/>
  <c r="AO274" i="9"/>
  <c r="AP307" i="9"/>
  <c r="AP449" i="9"/>
  <c r="AP246" i="9"/>
  <c r="AP282" i="9"/>
  <c r="AP337" i="9"/>
  <c r="AP253" i="9"/>
  <c r="AO300" i="9"/>
  <c r="AP465" i="9"/>
  <c r="AO363" i="9"/>
  <c r="AP434" i="9"/>
  <c r="AP339" i="9"/>
  <c r="AO391" i="9"/>
  <c r="AP477" i="9"/>
  <c r="AO365" i="9"/>
  <c r="AN436" i="9"/>
  <c r="AM436" i="9" s="1"/>
  <c r="AN422" i="9"/>
  <c r="AM422" i="9" s="1"/>
  <c r="AP468" i="9"/>
  <c r="AP407" i="9"/>
  <c r="AO137" i="9"/>
  <c r="AN148" i="9"/>
  <c r="AM148" i="9" s="1"/>
  <c r="AP158" i="9"/>
  <c r="AO169" i="9"/>
  <c r="AN180" i="9"/>
  <c r="AM180" i="9" s="1"/>
  <c r="AP190" i="9"/>
  <c r="AO201" i="9"/>
  <c r="AN212" i="9"/>
  <c r="AM212" i="9" s="1"/>
  <c r="AN227" i="9"/>
  <c r="AM227" i="9" s="1"/>
  <c r="AO263" i="9"/>
  <c r="AN306" i="9"/>
  <c r="AM306" i="9" s="1"/>
  <c r="AO28" i="9"/>
  <c r="C50" i="14" s="1"/>
  <c r="AN39" i="9"/>
  <c r="AP49" i="9"/>
  <c r="D71" i="14" s="1"/>
  <c r="AO60" i="9"/>
  <c r="C82" i="14" s="1"/>
  <c r="AN71" i="9"/>
  <c r="AP81" i="9"/>
  <c r="AN95" i="9"/>
  <c r="AM95" i="9" s="1"/>
  <c r="AP109" i="9"/>
  <c r="AN131" i="9"/>
  <c r="AM131" i="9" s="1"/>
  <c r="AO152" i="9"/>
  <c r="AP173" i="9"/>
  <c r="AN195" i="9"/>
  <c r="AM195" i="9" s="1"/>
  <c r="AO216" i="9"/>
  <c r="AP280" i="9"/>
  <c r="AN225" i="9"/>
  <c r="AM225" i="9" s="1"/>
  <c r="AO246" i="9"/>
  <c r="AP275" i="9"/>
  <c r="AO310" i="9"/>
  <c r="AO460" i="9"/>
  <c r="AP250" i="9"/>
  <c r="AN284" i="9"/>
  <c r="AM284" i="9" s="1"/>
  <c r="AN343" i="9"/>
  <c r="AM343" i="9" s="1"/>
  <c r="AP257" i="9"/>
  <c r="AP301" i="9"/>
  <c r="AP320" i="9"/>
  <c r="AN366" i="9"/>
  <c r="AM366" i="9" s="1"/>
  <c r="AO437" i="9"/>
  <c r="AO342" i="9"/>
  <c r="AN395" i="9"/>
  <c r="AM395" i="9" s="1"/>
  <c r="AP322" i="9"/>
  <c r="AN367" i="9"/>
  <c r="AM367" i="9" s="1"/>
  <c r="AP438" i="9"/>
  <c r="AN426" i="9"/>
  <c r="AM426" i="9" s="1"/>
  <c r="AO471" i="9"/>
  <c r="AN413" i="9"/>
  <c r="AM413" i="9" s="1"/>
  <c r="AO181" i="9"/>
  <c r="AN192" i="9"/>
  <c r="AM192" i="9" s="1"/>
  <c r="AP202" i="9"/>
  <c r="AO213" i="9"/>
  <c r="AP229" i="9"/>
  <c r="AP268" i="9"/>
  <c r="AO311" i="9"/>
  <c r="AP29" i="9"/>
  <c r="D51" i="14" s="1"/>
  <c r="G51" i="14" s="1"/>
  <c r="AO40" i="9"/>
  <c r="C62" i="14" s="1"/>
  <c r="AN51" i="9"/>
  <c r="AP61" i="9"/>
  <c r="D83" i="14" s="1"/>
  <c r="J83" i="14" s="1"/>
  <c r="AO72" i="9"/>
  <c r="C94" i="14" s="1"/>
  <c r="AN83" i="9"/>
  <c r="AM83" i="9" s="1"/>
  <c r="AP97" i="9"/>
  <c r="AN115" i="9"/>
  <c r="AM115" i="9" s="1"/>
  <c r="AO136" i="9"/>
  <c r="AP157" i="9"/>
  <c r="AN179" i="9"/>
  <c r="AM179" i="9" s="1"/>
  <c r="AO200" i="9"/>
  <c r="AP224" i="9"/>
  <c r="AN302" i="9"/>
  <c r="AM302" i="9" s="1"/>
  <c r="AO230" i="9"/>
  <c r="AP251" i="9"/>
  <c r="AN285" i="9"/>
  <c r="AM285" i="9" s="1"/>
  <c r="AO320" i="9"/>
  <c r="AN224" i="9"/>
  <c r="AM224" i="9" s="1"/>
  <c r="AO257" i="9"/>
  <c r="AO293" i="9"/>
  <c r="AP409" i="9"/>
  <c r="AO268" i="9"/>
  <c r="AP313" i="9"/>
  <c r="AN330" i="9"/>
  <c r="AM330" i="9" s="1"/>
  <c r="AN382" i="9"/>
  <c r="AM382" i="9" s="1"/>
  <c r="AO461" i="9"/>
  <c r="AN353" i="9"/>
  <c r="AM353" i="9" s="1"/>
  <c r="AO416" i="9"/>
  <c r="AN332" i="9"/>
  <c r="AM332" i="9" s="1"/>
  <c r="AN383" i="9"/>
  <c r="AM383" i="9" s="1"/>
  <c r="AO465" i="9"/>
  <c r="AP436" i="9"/>
  <c r="AO370" i="9"/>
  <c r="AP423" i="9"/>
  <c r="AO161" i="9"/>
  <c r="AN172" i="9"/>
  <c r="AM172" i="9" s="1"/>
  <c r="AP182" i="9"/>
  <c r="AO193" i="9"/>
  <c r="AN204" i="9"/>
  <c r="AM204" i="9" s="1"/>
  <c r="AP214" i="9"/>
  <c r="AO232" i="9"/>
  <c r="AN274" i="9"/>
  <c r="AM274" i="9" s="1"/>
  <c r="AP316" i="9"/>
  <c r="AN31" i="9"/>
  <c r="B53" i="14" s="1"/>
  <c r="E53" i="14" s="1"/>
  <c r="H53" i="14" s="1"/>
  <c r="AP41" i="9"/>
  <c r="D63" i="14" s="1"/>
  <c r="G63" i="14" s="1"/>
  <c r="AO52" i="9"/>
  <c r="C74" i="14" s="1"/>
  <c r="AN63" i="9"/>
  <c r="AM63" i="9" s="1"/>
  <c r="AP73" i="9"/>
  <c r="D95" i="14" s="1"/>
  <c r="G95" i="14" s="1"/>
  <c r="AO84" i="9"/>
  <c r="AN99" i="9"/>
  <c r="AM99" i="9" s="1"/>
  <c r="AO116" i="9"/>
  <c r="AP137" i="9"/>
  <c r="AN159" i="9"/>
  <c r="AM159" i="9" s="1"/>
  <c r="AO180" i="9"/>
  <c r="AP201" i="9"/>
  <c r="AO227" i="9"/>
  <c r="AO307" i="9"/>
  <c r="AP231" i="9"/>
  <c r="AN253" i="9"/>
  <c r="AM253" i="9" s="1"/>
  <c r="AO286" i="9"/>
  <c r="AN331" i="9"/>
  <c r="AM331" i="9" s="1"/>
  <c r="AO225" i="9"/>
  <c r="AO261" i="9"/>
  <c r="AP294" i="9"/>
  <c r="AO420" i="9"/>
  <c r="AN271" i="9"/>
  <c r="AM271" i="9" s="1"/>
  <c r="AO316" i="9"/>
  <c r="AO335" i="9"/>
  <c r="AN384" i="9"/>
  <c r="AM384" i="9" s="1"/>
  <c r="AN464" i="9"/>
  <c r="AM464" i="9" s="1"/>
  <c r="AN357" i="9"/>
  <c r="AM357" i="9" s="1"/>
  <c r="AP421" i="9"/>
  <c r="AN336" i="9"/>
  <c r="AM336" i="9" s="1"/>
  <c r="AP386" i="9"/>
  <c r="AN468" i="9"/>
  <c r="AM468" i="9" s="1"/>
  <c r="AP440" i="9"/>
  <c r="AN373" i="9"/>
  <c r="AM373" i="9" s="1"/>
  <c r="AN433" i="9"/>
  <c r="AM433" i="9" s="1"/>
  <c r="AP85" i="9"/>
  <c r="AO96" i="9"/>
  <c r="AN107" i="9"/>
  <c r="AM107" i="9" s="1"/>
  <c r="AP117" i="9"/>
  <c r="AO128" i="9"/>
  <c r="AN139" i="9"/>
  <c r="AM139" i="9" s="1"/>
  <c r="AP149" i="9"/>
  <c r="AO160" i="9"/>
  <c r="AN171" i="9"/>
  <c r="AM171" i="9" s="1"/>
  <c r="AP181" i="9"/>
  <c r="AO192" i="9"/>
  <c r="AN203" i="9"/>
  <c r="AM203" i="9" s="1"/>
  <c r="AP213" i="9"/>
  <c r="AN230" i="9"/>
  <c r="AM230" i="9" s="1"/>
  <c r="AN270" i="9"/>
  <c r="AM270" i="9" s="1"/>
  <c r="AP312" i="9"/>
  <c r="AO222" i="9"/>
  <c r="AN233" i="9"/>
  <c r="AM233" i="9" s="1"/>
  <c r="AP243" i="9"/>
  <c r="AO254" i="9"/>
  <c r="AN273" i="9"/>
  <c r="AM273" i="9" s="1"/>
  <c r="AN289" i="9"/>
  <c r="AM289" i="9" s="1"/>
  <c r="AO306" i="9"/>
  <c r="AO336" i="9"/>
  <c r="AO428" i="9"/>
  <c r="AO229" i="9"/>
  <c r="AO245" i="9"/>
  <c r="AP262" i="9"/>
  <c r="AP278" i="9"/>
  <c r="AN296" i="9"/>
  <c r="AM296" i="9" s="1"/>
  <c r="AN327" i="9"/>
  <c r="AM327" i="9" s="1"/>
  <c r="AP441" i="9"/>
  <c r="AO252" i="9"/>
  <c r="AP273" i="9"/>
  <c r="AO296" i="9"/>
  <c r="AP333" i="9"/>
  <c r="AN455" i="9"/>
  <c r="AM455" i="9" s="1"/>
  <c r="AP336" i="9"/>
  <c r="AN358" i="9"/>
  <c r="AM358" i="9" s="1"/>
  <c r="AP385" i="9"/>
  <c r="AO429" i="9"/>
  <c r="AN472" i="9"/>
  <c r="AM472" i="9" s="1"/>
  <c r="AO338" i="9"/>
  <c r="AP359" i="9"/>
  <c r="AN388" i="9"/>
  <c r="AM388" i="9" s="1"/>
  <c r="AP429" i="9"/>
  <c r="AO472" i="9"/>
  <c r="AP338" i="9"/>
  <c r="AN360" i="9"/>
  <c r="AM360" i="9" s="1"/>
  <c r="AO388" i="9"/>
  <c r="AO433" i="9"/>
  <c r="AN476" i="9"/>
  <c r="AM476" i="9" s="1"/>
  <c r="AP420" i="9"/>
  <c r="AN442" i="9"/>
  <c r="AM442" i="9" s="1"/>
  <c r="AP464" i="9"/>
  <c r="AP379" i="9"/>
  <c r="AN405" i="9"/>
  <c r="AM405" i="9" s="1"/>
  <c r="AO434" i="9"/>
  <c r="AN437" i="9"/>
  <c r="AM437" i="9" s="1"/>
  <c r="AP443" i="9"/>
  <c r="AP89" i="9"/>
  <c r="AO100" i="9"/>
  <c r="AN111" i="9"/>
  <c r="AM111" i="9" s="1"/>
  <c r="AP121" i="9"/>
  <c r="AO132" i="9"/>
  <c r="AN143" i="9"/>
  <c r="AM143" i="9" s="1"/>
  <c r="AP153" i="9"/>
  <c r="AO164" i="9"/>
  <c r="AN175" i="9"/>
  <c r="AM175" i="9" s="1"/>
  <c r="AP185" i="9"/>
  <c r="AO196" i="9"/>
  <c r="AN207" i="9"/>
  <c r="AM207" i="9" s="1"/>
  <c r="AN218" i="9"/>
  <c r="AM218" i="9" s="1"/>
  <c r="AO243" i="9"/>
  <c r="AN286" i="9"/>
  <c r="AM286" i="9" s="1"/>
  <c r="AP361" i="9"/>
  <c r="AO226" i="9"/>
  <c r="AN237" i="9"/>
  <c r="AM237" i="9" s="1"/>
  <c r="AP247" i="9"/>
  <c r="AO262" i="9"/>
  <c r="AO278" i="9"/>
  <c r="AP295" i="9"/>
  <c r="AP311" i="9"/>
  <c r="AN363" i="9"/>
  <c r="AM363" i="9" s="1"/>
  <c r="AP218" i="9"/>
  <c r="AP234" i="9"/>
  <c r="AN252" i="9"/>
  <c r="AM252" i="9" s="1"/>
  <c r="AN268" i="9"/>
  <c r="AM268" i="9" s="1"/>
  <c r="AO285" i="9"/>
  <c r="AP306" i="9"/>
  <c r="AN359" i="9"/>
  <c r="AM359" i="9" s="1"/>
  <c r="AP237" i="9"/>
  <c r="AN259" i="9"/>
  <c r="AM259" i="9" s="1"/>
  <c r="AP281" i="9"/>
  <c r="AN307" i="9"/>
  <c r="AM307" i="9" s="1"/>
  <c r="AO360" i="9"/>
  <c r="AO323" i="9"/>
  <c r="AP344" i="9"/>
  <c r="AN368" i="9"/>
  <c r="AM368" i="9" s="1"/>
  <c r="AN400" i="9"/>
  <c r="AM400" i="9" s="1"/>
  <c r="AP442" i="9"/>
  <c r="AP323" i="9"/>
  <c r="AN345" i="9"/>
  <c r="AM345" i="9" s="1"/>
  <c r="AO368" i="9"/>
  <c r="AN403" i="9"/>
  <c r="AM403" i="9" s="1"/>
  <c r="AP445" i="9"/>
  <c r="AN324" i="9"/>
  <c r="AM324" i="9" s="1"/>
  <c r="AO345" i="9"/>
  <c r="AP368" i="9"/>
  <c r="AN404" i="9"/>
  <c r="AM404" i="9" s="1"/>
  <c r="AP446" i="9"/>
  <c r="AO407" i="9"/>
  <c r="AP428" i="9"/>
  <c r="AO451" i="9"/>
  <c r="AO475" i="9"/>
  <c r="AP387" i="9"/>
  <c r="AP415" i="9"/>
  <c r="AN445" i="9"/>
  <c r="AM445" i="9" s="1"/>
  <c r="AO112" i="9"/>
  <c r="AN123" i="9"/>
  <c r="AM123" i="9" s="1"/>
  <c r="AP133" i="9"/>
  <c r="AO144" i="9"/>
  <c r="AN155" i="9"/>
  <c r="AM155" i="9" s="1"/>
  <c r="AP165" i="9"/>
  <c r="AO176" i="9"/>
  <c r="AN187" i="9"/>
  <c r="AM187" i="9" s="1"/>
  <c r="AP197" i="9"/>
  <c r="AO208" i="9"/>
  <c r="AP219" i="9"/>
  <c r="AP248" i="9"/>
  <c r="AO291" i="9"/>
  <c r="AP388" i="9"/>
  <c r="AP227" i="9"/>
  <c r="AO238" i="9"/>
  <c r="AN249" i="9"/>
  <c r="AM249" i="9" s="1"/>
  <c r="AP263" i="9"/>
  <c r="AP279" i="9"/>
  <c r="AN297" i="9"/>
  <c r="AM297" i="9" s="1"/>
  <c r="AP315" i="9"/>
  <c r="AO376" i="9"/>
  <c r="AN220" i="9"/>
  <c r="AM220" i="9" s="1"/>
  <c r="AN236" i="9"/>
  <c r="AM236" i="9" s="1"/>
  <c r="AO253" i="9"/>
  <c r="AN272" i="9"/>
  <c r="AM272" i="9" s="1"/>
  <c r="AN288" i="9"/>
  <c r="AM288" i="9" s="1"/>
  <c r="AN308" i="9"/>
  <c r="AM308" i="9" s="1"/>
  <c r="AO364" i="9"/>
  <c r="AN239" i="9"/>
  <c r="AM239" i="9" s="1"/>
  <c r="AO264" i="9"/>
  <c r="AP285" i="9"/>
  <c r="AP309" i="9"/>
  <c r="AP372" i="9"/>
  <c r="AP324" i="9"/>
  <c r="AP348" i="9"/>
  <c r="AO371" i="9"/>
  <c r="AO405" i="9"/>
  <c r="AN448" i="9"/>
  <c r="AM448" i="9" s="1"/>
  <c r="AN325" i="9"/>
  <c r="AM325" i="9" s="1"/>
  <c r="AO350" i="9"/>
  <c r="AP373" i="9"/>
  <c r="AP405" i="9"/>
  <c r="AO448" i="9"/>
  <c r="AO325" i="9"/>
  <c r="AP350" i="9"/>
  <c r="AN374" i="9"/>
  <c r="AM374" i="9" s="1"/>
  <c r="AO409" i="9"/>
  <c r="AN452" i="9"/>
  <c r="AM452" i="9" s="1"/>
  <c r="AP408" i="9"/>
  <c r="AP432" i="9"/>
  <c r="AN454" i="9"/>
  <c r="AM454" i="9" s="1"/>
  <c r="AN478" i="9"/>
  <c r="AM478" i="9" s="1"/>
  <c r="AO390" i="9"/>
  <c r="AO418" i="9"/>
  <c r="AO454" i="9"/>
  <c r="AP113" i="9"/>
  <c r="AO124" i="9"/>
  <c r="AN135" i="9"/>
  <c r="AM135" i="9" s="1"/>
  <c r="AP145" i="9"/>
  <c r="AO156" i="9"/>
  <c r="AN167" i="9"/>
  <c r="AM167" i="9" s="1"/>
  <c r="AP177" i="9"/>
  <c r="AO188" i="9"/>
  <c r="AN199" i="9"/>
  <c r="AM199" i="9" s="1"/>
  <c r="AP209" i="9"/>
  <c r="AN222" i="9"/>
  <c r="AM222" i="9" s="1"/>
  <c r="AN254" i="9"/>
  <c r="AM254" i="9" s="1"/>
  <c r="AP296" i="9"/>
  <c r="AP425" i="9"/>
  <c r="AN229" i="9"/>
  <c r="AM229" i="9" s="1"/>
  <c r="AP239" i="9"/>
  <c r="AO250" i="9"/>
  <c r="AN265" i="9"/>
  <c r="AM265" i="9" s="1"/>
  <c r="AP283" i="9"/>
  <c r="AP299" i="9"/>
  <c r="AN317" i="9"/>
  <c r="AM317" i="9" s="1"/>
  <c r="AO383" i="9"/>
  <c r="AO221" i="9"/>
  <c r="AN240" i="9"/>
  <c r="AM240" i="9" s="1"/>
  <c r="AN256" i="9"/>
  <c r="AM256" i="9" s="1"/>
  <c r="AO273" i="9"/>
  <c r="AO289" i="9"/>
  <c r="AO309" i="9"/>
  <c r="AO392" i="9"/>
  <c r="AN243" i="9"/>
  <c r="AM243" i="9" s="1"/>
  <c r="AN267" i="9"/>
  <c r="AM267" i="9" s="1"/>
  <c r="AO288" i="9"/>
  <c r="AN311" i="9"/>
  <c r="AM311" i="9" s="1"/>
  <c r="AN394" i="9"/>
  <c r="AM394" i="9" s="1"/>
  <c r="AO327" i="9"/>
  <c r="AO351" i="9"/>
  <c r="AN375" i="9"/>
  <c r="AM375" i="9" s="1"/>
  <c r="AN408" i="9"/>
  <c r="AM408" i="9" s="1"/>
  <c r="AP458" i="9"/>
  <c r="AN329" i="9"/>
  <c r="AM329" i="9" s="1"/>
  <c r="AP351" i="9"/>
  <c r="AO375" i="9"/>
  <c r="AO408" i="9"/>
  <c r="AN459" i="9"/>
  <c r="AM459" i="9" s="1"/>
  <c r="AO329" i="9"/>
  <c r="AO353" i="9"/>
  <c r="AP377" i="9"/>
  <c r="AN412" i="9"/>
  <c r="AM412" i="9" s="1"/>
  <c r="AN460" i="9"/>
  <c r="AM460" i="9" s="1"/>
  <c r="AO411" i="9"/>
  <c r="AO435" i="9"/>
  <c r="AP456" i="9"/>
  <c r="AO366" i="9"/>
  <c r="AN397" i="9"/>
  <c r="AM397" i="9" s="1"/>
  <c r="AO422" i="9"/>
  <c r="AP455" i="9"/>
  <c r="AO458" i="9"/>
  <c r="AP255" i="9"/>
  <c r="AO266" i="9"/>
  <c r="AN277" i="9"/>
  <c r="AM277" i="9" s="1"/>
  <c r="AP287" i="9"/>
  <c r="AO298" i="9"/>
  <c r="AN309" i="9"/>
  <c r="AM309" i="9" s="1"/>
  <c r="AP325" i="9"/>
  <c r="AO369" i="9"/>
  <c r="AN439" i="9"/>
  <c r="AM439" i="9" s="1"/>
  <c r="AP222" i="9"/>
  <c r="AO233" i="9"/>
  <c r="AN244" i="9"/>
  <c r="AM244" i="9" s="1"/>
  <c r="AP254" i="9"/>
  <c r="AO265" i="9"/>
  <c r="AN276" i="9"/>
  <c r="AM276" i="9" s="1"/>
  <c r="AP286" i="9"/>
  <c r="AO297" i="9"/>
  <c r="AN312" i="9"/>
  <c r="AM312" i="9" s="1"/>
  <c r="AP353" i="9"/>
  <c r="AN431" i="9"/>
  <c r="AM431" i="9" s="1"/>
  <c r="AP241" i="9"/>
  <c r="AO256" i="9"/>
  <c r="AP269" i="9"/>
  <c r="AO284" i="9"/>
  <c r="AN299" i="9"/>
  <c r="AM299" i="9" s="1"/>
  <c r="AO312" i="9"/>
  <c r="AN355" i="9"/>
  <c r="AM355" i="9" s="1"/>
  <c r="AO444" i="9"/>
  <c r="AN326" i="9"/>
  <c r="AM326" i="9" s="1"/>
  <c r="AP340" i="9"/>
  <c r="AO355" i="9"/>
  <c r="AP369" i="9"/>
  <c r="AO389" i="9"/>
  <c r="AO413" i="9"/>
  <c r="AN440" i="9"/>
  <c r="AM440" i="9" s="1"/>
  <c r="AO469" i="9"/>
  <c r="AP327" i="9"/>
  <c r="AN341" i="9"/>
  <c r="AM341" i="9" s="1"/>
  <c r="AP355" i="9"/>
  <c r="AN372" i="9"/>
  <c r="AM372" i="9" s="1"/>
  <c r="AP389" i="9"/>
  <c r="AP413" i="9"/>
  <c r="AN443" i="9"/>
  <c r="AM443" i="9" s="1"/>
  <c r="AP469" i="9"/>
  <c r="AN328" i="9"/>
  <c r="AM328" i="9" s="1"/>
  <c r="AP342" i="9"/>
  <c r="AN356" i="9"/>
  <c r="AM356" i="9" s="1"/>
  <c r="AO372" i="9"/>
  <c r="AN392" i="9"/>
  <c r="AM392" i="9" s="1"/>
  <c r="AP414" i="9"/>
  <c r="AN444" i="9"/>
  <c r="AM444" i="9" s="1"/>
  <c r="AO473" i="9"/>
  <c r="AN410" i="9"/>
  <c r="AM410" i="9" s="1"/>
  <c r="AP424" i="9"/>
  <c r="AO439" i="9"/>
  <c r="AP452" i="9"/>
  <c r="AO467" i="9"/>
  <c r="AN369" i="9"/>
  <c r="AM369" i="9" s="1"/>
  <c r="AO386" i="9"/>
  <c r="AO402" i="9"/>
  <c r="AP419" i="9"/>
  <c r="AP439" i="9"/>
  <c r="AN461" i="9"/>
  <c r="AM461" i="9" s="1"/>
  <c r="AN465" i="9"/>
  <c r="AM465" i="9" s="1"/>
  <c r="AO466" i="9"/>
  <c r="AP259" i="9"/>
  <c r="AO270" i="9"/>
  <c r="AN281" i="9"/>
  <c r="AM281" i="9" s="1"/>
  <c r="AP291" i="9"/>
  <c r="AO302" i="9"/>
  <c r="AN313" i="9"/>
  <c r="AM313" i="9" s="1"/>
  <c r="AP341" i="9"/>
  <c r="AP390" i="9"/>
  <c r="AN471" i="9"/>
  <c r="AM471" i="9" s="1"/>
  <c r="AP226" i="9"/>
  <c r="AO237" i="9"/>
  <c r="AN248" i="9"/>
  <c r="AM248" i="9" s="1"/>
  <c r="AP258" i="9"/>
  <c r="AO269" i="9"/>
  <c r="AN280" i="9"/>
  <c r="AM280" i="9" s="1"/>
  <c r="AP290" i="9"/>
  <c r="AP302" i="9"/>
  <c r="AO317" i="9"/>
  <c r="AN371" i="9"/>
  <c r="AM371" i="9" s="1"/>
  <c r="AP473" i="9"/>
  <c r="AN247" i="9"/>
  <c r="AM247" i="9" s="1"/>
  <c r="AO260" i="9"/>
  <c r="AN275" i="9"/>
  <c r="AM275" i="9" s="1"/>
  <c r="AP289" i="9"/>
  <c r="AN303" i="9"/>
  <c r="AM303" i="9" s="1"/>
  <c r="AP317" i="9"/>
  <c r="AN380" i="9"/>
  <c r="AM380" i="9" s="1"/>
  <c r="AO476" i="9"/>
  <c r="AO331" i="9"/>
  <c r="AN346" i="9"/>
  <c r="AM346" i="9" s="1"/>
  <c r="AO359" i="9"/>
  <c r="AP376" i="9"/>
  <c r="AO396" i="9"/>
  <c r="AO421" i="9"/>
  <c r="AP450" i="9"/>
  <c r="AO318" i="9"/>
  <c r="AP331" i="9"/>
  <c r="AO346" i="9"/>
  <c r="AN361" i="9"/>
  <c r="AM361" i="9" s="1"/>
  <c r="AO377" i="9"/>
  <c r="AP396" i="9"/>
  <c r="AO424" i="9"/>
  <c r="AN451" i="9"/>
  <c r="AM451" i="9" s="1"/>
  <c r="AP318" i="9"/>
  <c r="AO333" i="9"/>
  <c r="AP346" i="9"/>
  <c r="AO361" i="9"/>
  <c r="AO379" i="9"/>
  <c r="AO397" i="9"/>
  <c r="AO425" i="9"/>
  <c r="AP454" i="9"/>
  <c r="AP400" i="9"/>
  <c r="AO415" i="9"/>
  <c r="AN430" i="9"/>
  <c r="AM430" i="9" s="1"/>
  <c r="AO443" i="9"/>
  <c r="AN458" i="9"/>
  <c r="AM458" i="9" s="1"/>
  <c r="AP472" i="9"/>
  <c r="AP375" i="9"/>
  <c r="AP391" i="9"/>
  <c r="AN409" i="9"/>
  <c r="AM409" i="9" s="1"/>
  <c r="AO426" i="9"/>
  <c r="AP447" i="9"/>
  <c r="AN469" i="9"/>
  <c r="AM469" i="9" s="1"/>
  <c r="AN261" i="9"/>
  <c r="AM261" i="9" s="1"/>
  <c r="AP271" i="9"/>
  <c r="AO282" i="9"/>
  <c r="AN293" i="9"/>
  <c r="AM293" i="9" s="1"/>
  <c r="AP303" i="9"/>
  <c r="AO314" i="9"/>
  <c r="AN347" i="9"/>
  <c r="AM347" i="9" s="1"/>
  <c r="AP397" i="9"/>
  <c r="AO217" i="9"/>
  <c r="AN228" i="9"/>
  <c r="AM228" i="9" s="1"/>
  <c r="AP238" i="9"/>
  <c r="AO249" i="9"/>
  <c r="AN260" i="9"/>
  <c r="AM260" i="9" s="1"/>
  <c r="AP270" i="9"/>
  <c r="AO281" i="9"/>
  <c r="AN292" i="9"/>
  <c r="AM292" i="9" s="1"/>
  <c r="AO305" i="9"/>
  <c r="AP321" i="9"/>
  <c r="AO385" i="9"/>
  <c r="AN235" i="9"/>
  <c r="AM235" i="9" s="1"/>
  <c r="AO248" i="9"/>
  <c r="AN263" i="9"/>
  <c r="AM263" i="9" s="1"/>
  <c r="AP277" i="9"/>
  <c r="AN291" i="9"/>
  <c r="AM291" i="9" s="1"/>
  <c r="AP305" i="9"/>
  <c r="AO328" i="9"/>
  <c r="AN387" i="9"/>
  <c r="AM387" i="9" s="1"/>
  <c r="AO319" i="9"/>
  <c r="AN334" i="9"/>
  <c r="AM334" i="9" s="1"/>
  <c r="AO347" i="9"/>
  <c r="AN362" i="9"/>
  <c r="AM362" i="9" s="1"/>
  <c r="AO380" i="9"/>
  <c r="AN398" i="9"/>
  <c r="AM398" i="9" s="1"/>
  <c r="AP426" i="9"/>
  <c r="AN456" i="9"/>
  <c r="AM456" i="9" s="1"/>
  <c r="AP319" i="9"/>
  <c r="AO334" i="9"/>
  <c r="AN349" i="9"/>
  <c r="AM349" i="9" s="1"/>
  <c r="AO362" i="9"/>
  <c r="AP380" i="9"/>
  <c r="AO400" i="9"/>
  <c r="AN427" i="9"/>
  <c r="AM427" i="9" s="1"/>
  <c r="AO456" i="9"/>
  <c r="AO321" i="9"/>
  <c r="AP334" i="9"/>
  <c r="AO349" i="9"/>
  <c r="AN364" i="9"/>
  <c r="AM364" i="9" s="1"/>
  <c r="AO381" i="9"/>
  <c r="AO401" i="9"/>
  <c r="AP430" i="9"/>
  <c r="AO457" i="9"/>
  <c r="AO403" i="9"/>
  <c r="AN418" i="9"/>
  <c r="AM418" i="9" s="1"/>
  <c r="AO431" i="9"/>
  <c r="AN446" i="9"/>
  <c r="AM446" i="9" s="1"/>
  <c r="AP460" i="9"/>
  <c r="AN474" i="9"/>
  <c r="AM474" i="9" s="1"/>
  <c r="AN377" i="9"/>
  <c r="AM377" i="9" s="1"/>
  <c r="AO394" i="9"/>
  <c r="AP411" i="9"/>
  <c r="AN429" i="9"/>
  <c r="AM429" i="9" s="1"/>
  <c r="AO450" i="9"/>
  <c r="AP475" i="9"/>
  <c r="AN477" i="9"/>
  <c r="AM477" i="9" s="1"/>
  <c r="AN300" i="9"/>
  <c r="AM300" i="9" s="1"/>
  <c r="AP310" i="9"/>
  <c r="AO332" i="9"/>
  <c r="AN378" i="9"/>
  <c r="AM378" i="9" s="1"/>
  <c r="AO452" i="9"/>
  <c r="AO240" i="9"/>
  <c r="AN251" i="9"/>
  <c r="AM251" i="9" s="1"/>
  <c r="AP261" i="9"/>
  <c r="AO272" i="9"/>
  <c r="AN283" i="9"/>
  <c r="AM283" i="9" s="1"/>
  <c r="AP293" i="9"/>
  <c r="AO304" i="9"/>
  <c r="AN315" i="9"/>
  <c r="AM315" i="9" s="1"/>
  <c r="AP349" i="9"/>
  <c r="AP401" i="9"/>
  <c r="AN318" i="9"/>
  <c r="AM318" i="9" s="1"/>
  <c r="AP328" i="9"/>
  <c r="AO339" i="9"/>
  <c r="AN350" i="9"/>
  <c r="AM350" i="9" s="1"/>
  <c r="AP360" i="9"/>
  <c r="AO373" i="9"/>
  <c r="AO387" i="9"/>
  <c r="AP402" i="9"/>
  <c r="AN424" i="9"/>
  <c r="AM424" i="9" s="1"/>
  <c r="AO445" i="9"/>
  <c r="AP466" i="9"/>
  <c r="AO322" i="9"/>
  <c r="AN333" i="9"/>
  <c r="AM333" i="9" s="1"/>
  <c r="AP343" i="9"/>
  <c r="AO354" i="9"/>
  <c r="AN365" i="9"/>
  <c r="AM365" i="9" s="1"/>
  <c r="AN379" i="9"/>
  <c r="AM379" i="9" s="1"/>
  <c r="AO393" i="9"/>
  <c r="AN411" i="9"/>
  <c r="AM411" i="9" s="1"/>
  <c r="AO432" i="9"/>
  <c r="AP453" i="9"/>
  <c r="AN475" i="9"/>
  <c r="AM475" i="9" s="1"/>
  <c r="AP326" i="9"/>
  <c r="AO337" i="9"/>
  <c r="AN348" i="9"/>
  <c r="AM348" i="9" s="1"/>
  <c r="AP358" i="9"/>
  <c r="AP370" i="9"/>
  <c r="AP384" i="9"/>
  <c r="AN399" i="9"/>
  <c r="AM399" i="9" s="1"/>
  <c r="AN420" i="9"/>
  <c r="AM420" i="9" s="1"/>
  <c r="AO441" i="9"/>
  <c r="AP462" i="9"/>
  <c r="AN402" i="9"/>
  <c r="AM402" i="9" s="1"/>
  <c r="AP412" i="9"/>
  <c r="AO423" i="9"/>
  <c r="AN434" i="9"/>
  <c r="AM434" i="9" s="1"/>
  <c r="AP444" i="9"/>
  <c r="AO455" i="9"/>
  <c r="AN466" i="9"/>
  <c r="AM466" i="9" s="1"/>
  <c r="AP476" i="9"/>
  <c r="AO374" i="9"/>
  <c r="AN385" i="9"/>
  <c r="AM385" i="9" s="1"/>
  <c r="AP395" i="9"/>
  <c r="AO406" i="9"/>
  <c r="AN417" i="9"/>
  <c r="AM417" i="9" s="1"/>
  <c r="AP427" i="9"/>
  <c r="AO438" i="9"/>
  <c r="AN449" i="9"/>
  <c r="AM449" i="9" s="1"/>
  <c r="AP459" i="9"/>
  <c r="AO470" i="9"/>
  <c r="AP471" i="9"/>
  <c r="AO430" i="9"/>
  <c r="AN441" i="9"/>
  <c r="AM441" i="9" s="1"/>
  <c r="AP451" i="9"/>
  <c r="AO462" i="9"/>
  <c r="AN473" i="9"/>
  <c r="AM473" i="9" s="1"/>
  <c r="AN304" i="9"/>
  <c r="AM304" i="9" s="1"/>
  <c r="AP314" i="9"/>
  <c r="AO348" i="9"/>
  <c r="AO399" i="9"/>
  <c r="AP233" i="9"/>
  <c r="AO244" i="9"/>
  <c r="AN255" i="9"/>
  <c r="AM255" i="9" s="1"/>
  <c r="AP265" i="9"/>
  <c r="AO276" i="9"/>
  <c r="AN287" i="9"/>
  <c r="AM287" i="9" s="1"/>
  <c r="AP297" i="9"/>
  <c r="AO308" i="9"/>
  <c r="AN323" i="9"/>
  <c r="AM323" i="9" s="1"/>
  <c r="AP365" i="9"/>
  <c r="AP433" i="9"/>
  <c r="AN322" i="9"/>
  <c r="AM322" i="9" s="1"/>
  <c r="AP332" i="9"/>
  <c r="AO343" i="9"/>
  <c r="AN354" i="9"/>
  <c r="AM354" i="9" s="1"/>
  <c r="AP364" i="9"/>
  <c r="AP378" i="9"/>
  <c r="AP392" i="9"/>
  <c r="AP410" i="9"/>
  <c r="AN432" i="9"/>
  <c r="AM432" i="9" s="1"/>
  <c r="AO453" i="9"/>
  <c r="AP474" i="9"/>
  <c r="AO326" i="9"/>
  <c r="AN337" i="9"/>
  <c r="AM337" i="9" s="1"/>
  <c r="AP347" i="9"/>
  <c r="AO358" i="9"/>
  <c r="AN370" i="9"/>
  <c r="AM370" i="9" s="1"/>
  <c r="AO384" i="9"/>
  <c r="AP398" i="9"/>
  <c r="AN419" i="9"/>
  <c r="AM419" i="9" s="1"/>
  <c r="AO440" i="9"/>
  <c r="AP461" i="9"/>
  <c r="AN320" i="9"/>
  <c r="AM320" i="9" s="1"/>
  <c r="AP330" i="9"/>
  <c r="AO341" i="9"/>
  <c r="AN352" i="9"/>
  <c r="AM352" i="9" s="1"/>
  <c r="AP362" i="9"/>
  <c r="AN376" i="9"/>
  <c r="AM376" i="9" s="1"/>
  <c r="AN390" i="9"/>
  <c r="AM390" i="9" s="1"/>
  <c r="AP406" i="9"/>
  <c r="AN428" i="9"/>
  <c r="AM428" i="9" s="1"/>
  <c r="AO449" i="9"/>
  <c r="AP470" i="9"/>
  <c r="AN406" i="9"/>
  <c r="AM406" i="9" s="1"/>
  <c r="AP416" i="9"/>
  <c r="AO427" i="9"/>
  <c r="AN438" i="9"/>
  <c r="AM438" i="9" s="1"/>
  <c r="AP448" i="9"/>
  <c r="AO459" i="9"/>
  <c r="AN470" i="9"/>
  <c r="AM470" i="9" s="1"/>
  <c r="AP367" i="9"/>
  <c r="AO378" i="9"/>
  <c r="AN389" i="9"/>
  <c r="AM389" i="9" s="1"/>
  <c r="AP399" i="9"/>
  <c r="AO410" i="9"/>
  <c r="AN421" i="9"/>
  <c r="AM421" i="9" s="1"/>
  <c r="AP431" i="9"/>
  <c r="AO442" i="9"/>
  <c r="AN453" i="9"/>
  <c r="AM453" i="9" s="1"/>
  <c r="AP463" i="9"/>
  <c r="AO474" i="9"/>
  <c r="AP371" i="9"/>
  <c r="AO382" i="9"/>
  <c r="AN393" i="9"/>
  <c r="AM393" i="9" s="1"/>
  <c r="AP403" i="9"/>
  <c r="AO414" i="9"/>
  <c r="AN425" i="9"/>
  <c r="AM425" i="9" s="1"/>
  <c r="AP435" i="9"/>
  <c r="AO446" i="9"/>
  <c r="AN457" i="9"/>
  <c r="AM457" i="9" s="1"/>
  <c r="AP467" i="9"/>
  <c r="J32" i="14"/>
  <c r="M32" i="14"/>
  <c r="L32" i="14"/>
  <c r="K32" i="14"/>
  <c r="I32" i="14"/>
  <c r="G32" i="14"/>
  <c r="L48" i="14"/>
  <c r="I48" i="14"/>
  <c r="K48" i="14"/>
  <c r="J48" i="14"/>
  <c r="M48" i="14"/>
  <c r="G48" i="14"/>
  <c r="M29" i="14"/>
  <c r="K29" i="14"/>
  <c r="I29" i="14"/>
  <c r="J29" i="14"/>
  <c r="G29" i="14"/>
  <c r="M45" i="14"/>
  <c r="J45" i="14"/>
  <c r="L45" i="14"/>
  <c r="G45" i="14"/>
  <c r="K45" i="14"/>
  <c r="I45" i="14"/>
  <c r="AM12" i="9"/>
  <c r="B34" i="14"/>
  <c r="E34" i="14" s="1"/>
  <c r="H34" i="14" s="1"/>
  <c r="AM28" i="9"/>
  <c r="B50" i="14"/>
  <c r="E50" i="14" s="1"/>
  <c r="H50" i="14" s="1"/>
  <c r="B71" i="14"/>
  <c r="E71" i="14" s="1"/>
  <c r="H71" i="14" s="1"/>
  <c r="AM49" i="9"/>
  <c r="L27" i="14"/>
  <c r="K27" i="14"/>
  <c r="I27" i="14"/>
  <c r="M27" i="14"/>
  <c r="J27" i="14"/>
  <c r="G27" i="14"/>
  <c r="L43" i="14"/>
  <c r="I43" i="14"/>
  <c r="J43" i="14"/>
  <c r="M43" i="14"/>
  <c r="G43" i="14"/>
  <c r="K43" i="14"/>
  <c r="K60" i="14"/>
  <c r="L60" i="14"/>
  <c r="I60" i="14"/>
  <c r="M60" i="14"/>
  <c r="J60" i="14"/>
  <c r="G60" i="14"/>
  <c r="K76" i="14"/>
  <c r="J92" i="14"/>
  <c r="G92" i="14"/>
  <c r="L92" i="14"/>
  <c r="M92" i="14"/>
  <c r="K92" i="14"/>
  <c r="I92" i="14"/>
  <c r="I79" i="14"/>
  <c r="K79" i="14"/>
  <c r="L79" i="14"/>
  <c r="J79" i="14"/>
  <c r="M79" i="14"/>
  <c r="G79" i="14"/>
  <c r="L49" i="14"/>
  <c r="G49" i="14"/>
  <c r="K49" i="14"/>
  <c r="M49" i="14"/>
  <c r="J49" i="14"/>
  <c r="I49" i="14"/>
  <c r="B92" i="14"/>
  <c r="E92" i="14" s="1"/>
  <c r="H92" i="14" s="1"/>
  <c r="AM70" i="9"/>
  <c r="K57" i="14"/>
  <c r="G57" i="14"/>
  <c r="L57" i="14"/>
  <c r="I57" i="14"/>
  <c r="J57" i="14"/>
  <c r="M57" i="14"/>
  <c r="M89" i="14"/>
  <c r="I89" i="14"/>
  <c r="G89" i="14"/>
  <c r="J89" i="14"/>
  <c r="K89" i="14"/>
  <c r="L89" i="14"/>
  <c r="B35" i="14"/>
  <c r="E35" i="14" s="1"/>
  <c r="H35" i="14" s="1"/>
  <c r="AM13" i="9"/>
  <c r="AM30" i="9"/>
  <c r="B52" i="14"/>
  <c r="E52" i="14" s="1"/>
  <c r="H52" i="14" s="1"/>
  <c r="B84" i="14"/>
  <c r="E84" i="14" s="1"/>
  <c r="H84" i="14" s="1"/>
  <c r="AM62" i="9"/>
  <c r="K28" i="14"/>
  <c r="I28" i="14"/>
  <c r="J28" i="14"/>
  <c r="L28" i="14"/>
  <c r="G28" i="14"/>
  <c r="L44" i="14"/>
  <c r="M44" i="14"/>
  <c r="K44" i="14"/>
  <c r="I44" i="14"/>
  <c r="G44" i="14"/>
  <c r="J44" i="14"/>
  <c r="K81" i="14"/>
  <c r="I81" i="14"/>
  <c r="M81" i="14"/>
  <c r="J81" i="14"/>
  <c r="G81" i="14"/>
  <c r="L81" i="14"/>
  <c r="B33" i="14"/>
  <c r="E33" i="14" s="1"/>
  <c r="H33" i="14" s="1"/>
  <c r="AM11" i="9"/>
  <c r="I58" i="14"/>
  <c r="L58" i="14"/>
  <c r="J58" i="14"/>
  <c r="M58" i="14"/>
  <c r="G58" i="14"/>
  <c r="K58" i="14"/>
  <c r="AM58" i="9"/>
  <c r="B80" i="14"/>
  <c r="E80" i="14" s="1"/>
  <c r="H80" i="14" s="1"/>
  <c r="AM14" i="9"/>
  <c r="B36" i="14"/>
  <c r="E36" i="14" s="1"/>
  <c r="H36" i="14" s="1"/>
  <c r="K53" i="14"/>
  <c r="AM53" i="9"/>
  <c r="B75" i="14"/>
  <c r="E75" i="14" s="1"/>
  <c r="H75" i="14" s="1"/>
  <c r="AM47" i="9"/>
  <c r="G41" i="14"/>
  <c r="L41" i="14"/>
  <c r="K41" i="14"/>
  <c r="M41" i="14"/>
  <c r="J41" i="14"/>
  <c r="I41" i="14"/>
  <c r="B47" i="14"/>
  <c r="E47" i="14" s="1"/>
  <c r="H47" i="14" s="1"/>
  <c r="AM25" i="9"/>
  <c r="I54" i="14"/>
  <c r="M54" i="14"/>
  <c r="K54" i="14"/>
  <c r="L54" i="14"/>
  <c r="G54" i="14"/>
  <c r="J54" i="14"/>
  <c r="B76" i="14"/>
  <c r="E76" i="14" s="1"/>
  <c r="H76" i="14" s="1"/>
  <c r="AM54" i="9"/>
  <c r="L86" i="14"/>
  <c r="G86" i="14"/>
  <c r="J86" i="14"/>
  <c r="M86" i="14"/>
  <c r="I86" i="14"/>
  <c r="K86" i="14"/>
  <c r="AM8" i="9"/>
  <c r="B30" i="14"/>
  <c r="E30" i="14" s="1"/>
  <c r="H30" i="14" s="1"/>
  <c r="J40" i="14"/>
  <c r="I40" i="14"/>
  <c r="K40" i="14"/>
  <c r="L40" i="14"/>
  <c r="G40" i="14"/>
  <c r="M40" i="14"/>
  <c r="AM24" i="9"/>
  <c r="B46" i="14"/>
  <c r="E46" i="14" s="1"/>
  <c r="H46" i="14" s="1"/>
  <c r="B63" i="14"/>
  <c r="E63" i="14" s="1"/>
  <c r="H63" i="14" s="1"/>
  <c r="AM41" i="9"/>
  <c r="K73" i="14"/>
  <c r="M73" i="14"/>
  <c r="J73" i="14"/>
  <c r="L73" i="14"/>
  <c r="I73" i="14"/>
  <c r="G73" i="14"/>
  <c r="AM73" i="9"/>
  <c r="B95" i="14"/>
  <c r="E95" i="14" s="1"/>
  <c r="H95" i="14" s="1"/>
  <c r="AM7" i="9"/>
  <c r="B29" i="14"/>
  <c r="K39" i="14"/>
  <c r="J39" i="14"/>
  <c r="I39" i="14"/>
  <c r="L39" i="14"/>
  <c r="G39" i="14"/>
  <c r="M39" i="14"/>
  <c r="B45" i="14"/>
  <c r="E45" i="14" s="1"/>
  <c r="H45" i="14" s="1"/>
  <c r="AM23" i="9"/>
  <c r="M50" i="14"/>
  <c r="I50" i="14"/>
  <c r="J50" i="14"/>
  <c r="K50" i="14"/>
  <c r="L50" i="14"/>
  <c r="G50" i="14"/>
  <c r="AM50" i="9"/>
  <c r="B72" i="14"/>
  <c r="E72" i="14" s="1"/>
  <c r="H72" i="14" s="1"/>
  <c r="I82" i="14"/>
  <c r="J82" i="14"/>
  <c r="M82" i="14"/>
  <c r="L82" i="14"/>
  <c r="G82" i="14"/>
  <c r="K82" i="14"/>
  <c r="J26" i="14"/>
  <c r="M26" i="14"/>
  <c r="L26" i="14"/>
  <c r="I26" i="14"/>
  <c r="G26" i="14"/>
  <c r="K26" i="14"/>
  <c r="AM10" i="9"/>
  <c r="B32" i="14"/>
  <c r="E32" i="14" s="1"/>
  <c r="H32" i="14" s="1"/>
  <c r="G42" i="14"/>
  <c r="M42" i="14"/>
  <c r="J42" i="14"/>
  <c r="K42" i="14"/>
  <c r="I42" i="14"/>
  <c r="L42" i="14"/>
  <c r="AM26" i="9"/>
  <c r="B48" i="14"/>
  <c r="E48" i="14" s="1"/>
  <c r="H48" i="14" s="1"/>
  <c r="AM45" i="9"/>
  <c r="B67" i="14"/>
  <c r="E67" i="14" s="1"/>
  <c r="H67" i="14" s="1"/>
  <c r="G77" i="14"/>
  <c r="M77" i="14"/>
  <c r="I77" i="14"/>
  <c r="K77" i="14"/>
  <c r="J77" i="14"/>
  <c r="L77" i="14"/>
  <c r="AM77" i="9"/>
  <c r="B99" i="14"/>
  <c r="E99" i="14" s="1"/>
  <c r="H99" i="14" s="1"/>
  <c r="I56" i="14"/>
  <c r="K56" i="14"/>
  <c r="G56" i="14"/>
  <c r="L56" i="14"/>
  <c r="J56" i="14"/>
  <c r="M56" i="14"/>
  <c r="AM40" i="9"/>
  <c r="B62" i="14"/>
  <c r="E62" i="14" s="1"/>
  <c r="H62" i="14" s="1"/>
  <c r="M72" i="14"/>
  <c r="K72" i="14"/>
  <c r="L72" i="14"/>
  <c r="G72" i="14"/>
  <c r="I72" i="14"/>
  <c r="J72" i="14"/>
  <c r="AM56" i="9"/>
  <c r="B78" i="14"/>
  <c r="E78" i="14" s="1"/>
  <c r="H78" i="14" s="1"/>
  <c r="K88" i="14"/>
  <c r="J88" i="14"/>
  <c r="G88" i="14"/>
  <c r="L88" i="14"/>
  <c r="I88" i="14"/>
  <c r="M88" i="14"/>
  <c r="B94" i="14"/>
  <c r="E94" i="14" s="1"/>
  <c r="H94" i="14" s="1"/>
  <c r="AM72" i="9"/>
  <c r="L59" i="14"/>
  <c r="M59" i="14"/>
  <c r="I59" i="14"/>
  <c r="J75" i="14"/>
  <c r="I91" i="14"/>
  <c r="L33" i="14"/>
  <c r="M33" i="14"/>
  <c r="G33" i="14"/>
  <c r="I33" i="14"/>
  <c r="J33" i="14"/>
  <c r="K33" i="14"/>
  <c r="J70" i="14"/>
  <c r="K70" i="14"/>
  <c r="I70" i="14"/>
  <c r="M70" i="14"/>
  <c r="L70" i="14"/>
  <c r="G70" i="14"/>
  <c r="B38" i="14"/>
  <c r="E38" i="14" s="1"/>
  <c r="H38" i="14" s="1"/>
  <c r="AM16" i="9"/>
  <c r="J62" i="14"/>
  <c r="L62" i="14"/>
  <c r="I62" i="14"/>
  <c r="K62" i="14"/>
  <c r="G62" i="14"/>
  <c r="M62" i="14"/>
  <c r="J94" i="14"/>
  <c r="M94" i="14"/>
  <c r="I94" i="14"/>
  <c r="K94" i="14"/>
  <c r="L94" i="14"/>
  <c r="G94" i="14"/>
  <c r="B49" i="14"/>
  <c r="E49" i="14" s="1"/>
  <c r="H49" i="14" s="1"/>
  <c r="AM27" i="9"/>
  <c r="J90" i="14"/>
  <c r="K90" i="14"/>
  <c r="I90" i="14"/>
  <c r="M90" i="14"/>
  <c r="G90" i="14"/>
  <c r="L90" i="14"/>
  <c r="I46" i="14"/>
  <c r="K46" i="14"/>
  <c r="M46" i="14"/>
  <c r="J46" i="14"/>
  <c r="G46" i="14"/>
  <c r="L46" i="14"/>
  <c r="I85" i="14"/>
  <c r="J85" i="14"/>
  <c r="L85" i="14"/>
  <c r="G85" i="14"/>
  <c r="K85" i="14"/>
  <c r="M85" i="14"/>
  <c r="AM44" i="9"/>
  <c r="B66" i="14"/>
  <c r="E66" i="14" s="1"/>
  <c r="H66" i="14" s="1"/>
  <c r="B98" i="14"/>
  <c r="E98" i="14" s="1"/>
  <c r="H98" i="14" s="1"/>
  <c r="AM76" i="9"/>
  <c r="B31" i="14"/>
  <c r="E31" i="14" s="1"/>
  <c r="H31" i="14" s="1"/>
  <c r="AM9" i="9"/>
  <c r="B27" i="14"/>
  <c r="E27" i="14" s="1"/>
  <c r="AM5" i="9"/>
  <c r="L37" i="14"/>
  <c r="J37" i="14"/>
  <c r="K37" i="14"/>
  <c r="G37" i="14"/>
  <c r="M37" i="14"/>
  <c r="I37" i="14"/>
  <c r="B43" i="14"/>
  <c r="E43" i="14" s="1"/>
  <c r="H43" i="14" s="1"/>
  <c r="AM21" i="9"/>
  <c r="AM46" i="9"/>
  <c r="B68" i="14"/>
  <c r="E68" i="14" s="1"/>
  <c r="H68" i="14" s="1"/>
  <c r="J78" i="14"/>
  <c r="K78" i="14"/>
  <c r="I78" i="14"/>
  <c r="M78" i="14"/>
  <c r="G78" i="14"/>
  <c r="L78" i="14"/>
  <c r="B100" i="14"/>
  <c r="E100" i="14" s="1"/>
  <c r="H100" i="14" s="1"/>
  <c r="AM78" i="9"/>
  <c r="AM4" i="9"/>
  <c r="B26" i="14"/>
  <c r="E26" i="14" s="1"/>
  <c r="B55" i="14"/>
  <c r="E55" i="14" s="1"/>
  <c r="H55" i="14" s="1"/>
  <c r="AM33" i="9"/>
  <c r="I65" i="14"/>
  <c r="AM65" i="9"/>
  <c r="B87" i="14"/>
  <c r="E87" i="14" s="1"/>
  <c r="H87" i="14" s="1"/>
  <c r="L97" i="14"/>
  <c r="B25" i="14"/>
  <c r="AM3" i="9"/>
  <c r="M35" i="14"/>
  <c r="K35" i="14"/>
  <c r="J35" i="14"/>
  <c r="L35" i="14"/>
  <c r="G35" i="14"/>
  <c r="I35" i="14"/>
  <c r="B41" i="14"/>
  <c r="E41" i="14" s="1"/>
  <c r="H41" i="14" s="1"/>
  <c r="AM19" i="9"/>
  <c r="I74" i="14"/>
  <c r="M74" i="14"/>
  <c r="G74" i="14"/>
  <c r="K74" i="14"/>
  <c r="J74" i="14"/>
  <c r="L74" i="14"/>
  <c r="AM6" i="9"/>
  <c r="B28" i="14"/>
  <c r="L38" i="14"/>
  <c r="M38" i="14"/>
  <c r="I38" i="14"/>
  <c r="J38" i="14"/>
  <c r="K38" i="14"/>
  <c r="G38" i="14"/>
  <c r="AM22" i="9"/>
  <c r="B44" i="14"/>
  <c r="E44" i="14" s="1"/>
  <c r="H44" i="14" s="1"/>
  <c r="AM37" i="9"/>
  <c r="B59" i="14"/>
  <c r="E59" i="14" s="1"/>
  <c r="H59" i="14" s="1"/>
  <c r="I52" i="14"/>
  <c r="G52" i="14"/>
  <c r="K52" i="14"/>
  <c r="M52" i="14"/>
  <c r="L52" i="14"/>
  <c r="AM36" i="9"/>
  <c r="B58" i="14"/>
  <c r="E58" i="14" s="1"/>
  <c r="H58" i="14" s="1"/>
  <c r="AM52" i="9"/>
  <c r="B74" i="14"/>
  <c r="E74" i="14" s="1"/>
  <c r="H74" i="14" s="1"/>
  <c r="J55" i="14"/>
  <c r="I55" i="14"/>
  <c r="K55" i="14"/>
  <c r="L55" i="14"/>
  <c r="M55" i="14"/>
  <c r="B61" i="14"/>
  <c r="E61" i="14" s="1"/>
  <c r="H61" i="14" s="1"/>
  <c r="AM39" i="9"/>
  <c r="K71" i="14"/>
  <c r="J71" i="14"/>
  <c r="G71" i="14"/>
  <c r="L71" i="14"/>
  <c r="I71" i="14"/>
  <c r="M71" i="14"/>
  <c r="B77" i="14"/>
  <c r="E77" i="14" s="1"/>
  <c r="H77" i="14" s="1"/>
  <c r="AM55" i="9"/>
  <c r="G87" i="14"/>
  <c r="L87" i="14"/>
  <c r="J87" i="14"/>
  <c r="M87" i="14"/>
  <c r="I87" i="14"/>
  <c r="K87" i="14"/>
  <c r="AM71" i="9"/>
  <c r="B93" i="14"/>
  <c r="E93" i="14" s="1"/>
  <c r="H93" i="14" s="1"/>
  <c r="B39" i="14"/>
  <c r="E39" i="14" s="1"/>
  <c r="H39" i="14" s="1"/>
  <c r="AM17" i="9"/>
  <c r="AM38" i="9"/>
  <c r="B60" i="14"/>
  <c r="E60" i="14" s="1"/>
  <c r="H60" i="14" s="1"/>
  <c r="B79" i="14"/>
  <c r="E79" i="14" s="1"/>
  <c r="H79" i="14" s="1"/>
  <c r="AM57" i="9"/>
  <c r="G31" i="14"/>
  <c r="L31" i="14"/>
  <c r="K31" i="14"/>
  <c r="M31" i="14"/>
  <c r="I31" i="14"/>
  <c r="J31" i="14"/>
  <c r="B37" i="14"/>
  <c r="E37" i="14" s="1"/>
  <c r="H37" i="14" s="1"/>
  <c r="AM15" i="9"/>
  <c r="AM34" i="9"/>
  <c r="B56" i="14"/>
  <c r="E56" i="14" s="1"/>
  <c r="H56" i="14" s="1"/>
  <c r="B88" i="14"/>
  <c r="E88" i="14" s="1"/>
  <c r="H88" i="14" s="1"/>
  <c r="AM66" i="9"/>
  <c r="L98" i="14"/>
  <c r="G98" i="14"/>
  <c r="I98" i="14"/>
  <c r="K98" i="14"/>
  <c r="J98" i="14"/>
  <c r="M98" i="14"/>
  <c r="B24" i="14"/>
  <c r="AM2" i="9"/>
  <c r="M34" i="14"/>
  <c r="K34" i="14"/>
  <c r="G34" i="14"/>
  <c r="I34" i="14"/>
  <c r="J34" i="14"/>
  <c r="L34" i="14"/>
  <c r="AM18" i="9"/>
  <c r="B40" i="14"/>
  <c r="E40" i="14" s="1"/>
  <c r="H40" i="14" s="1"/>
  <c r="AM29" i="9"/>
  <c r="B51" i="14"/>
  <c r="E51" i="14" s="1"/>
  <c r="H51" i="14" s="1"/>
  <c r="M61" i="14"/>
  <c r="L61" i="14"/>
  <c r="AM61" i="9"/>
  <c r="B83" i="14"/>
  <c r="E83" i="14" s="1"/>
  <c r="H83" i="14" s="1"/>
  <c r="G93" i="14"/>
  <c r="L93" i="14"/>
  <c r="M93" i="14"/>
  <c r="AM32" i="9"/>
  <c r="B54" i="14"/>
  <c r="E54" i="14" s="1"/>
  <c r="H54" i="14" s="1"/>
  <c r="G64" i="14"/>
  <c r="AM48" i="9"/>
  <c r="B70" i="14"/>
  <c r="E70" i="14" s="1"/>
  <c r="H70" i="14" s="1"/>
  <c r="L80" i="14"/>
  <c r="M80" i="14"/>
  <c r="K80" i="14"/>
  <c r="J80" i="14"/>
  <c r="G80" i="14"/>
  <c r="I80" i="14"/>
  <c r="AM35" i="9"/>
  <c r="B57" i="14"/>
  <c r="E57" i="14" s="1"/>
  <c r="H57" i="14" s="1"/>
  <c r="B73" i="14"/>
  <c r="E73" i="14" s="1"/>
  <c r="H73" i="14" s="1"/>
  <c r="AM51" i="9"/>
  <c r="G83" i="14"/>
  <c r="AM67" i="9"/>
  <c r="I99" i="14"/>
  <c r="J99" i="14"/>
  <c r="G99" i="14"/>
  <c r="L99" i="14"/>
  <c r="K99" i="14"/>
  <c r="M99" i="14"/>
  <c r="I7" i="9"/>
  <c r="R396" i="9" s="1"/>
  <c r="B33" i="2"/>
  <c r="B32" i="2"/>
  <c r="B31" i="2"/>
  <c r="B30" i="2"/>
  <c r="B29" i="2"/>
  <c r="B26" i="2"/>
  <c r="B25" i="2"/>
  <c r="B24" i="2"/>
  <c r="L69" i="14" l="1"/>
  <c r="M83" i="14"/>
  <c r="K83" i="14"/>
  <c r="J97" i="14"/>
  <c r="G53" i="14"/>
  <c r="L83" i="14"/>
  <c r="K97" i="14"/>
  <c r="M36" i="14"/>
  <c r="J53" i="14"/>
  <c r="J76" i="14"/>
  <c r="G97" i="14"/>
  <c r="I53" i="14"/>
  <c r="M76" i="14"/>
  <c r="B96" i="14"/>
  <c r="E96" i="14" s="1"/>
  <c r="H96" i="14" s="1"/>
  <c r="I83" i="14"/>
  <c r="G69" i="14"/>
  <c r="L53" i="14"/>
  <c r="I76" i="14"/>
  <c r="I97" i="14"/>
  <c r="G76" i="14"/>
  <c r="I69" i="14"/>
  <c r="H26" i="14"/>
  <c r="R116" i="9"/>
  <c r="Q225" i="9"/>
  <c r="P124" i="9"/>
  <c r="O124" i="9" s="1"/>
  <c r="R447" i="9"/>
  <c r="Q229" i="9"/>
  <c r="R342" i="9"/>
  <c r="P174" i="9"/>
  <c r="O174" i="9" s="1"/>
  <c r="R106" i="9"/>
  <c r="R234" i="9"/>
  <c r="P164" i="9"/>
  <c r="O164" i="9" s="1"/>
  <c r="R30" i="9"/>
  <c r="D52" i="11" s="1"/>
  <c r="R454" i="9"/>
  <c r="R366" i="9"/>
  <c r="Q384" i="9"/>
  <c r="R303" i="9"/>
  <c r="P72" i="9"/>
  <c r="B94" i="11" s="1"/>
  <c r="E94" i="11" s="1"/>
  <c r="R15" i="9"/>
  <c r="D37" i="11" s="1"/>
  <c r="R326" i="9"/>
  <c r="Q226" i="9"/>
  <c r="R64" i="9"/>
  <c r="D86" i="11" s="1"/>
  <c r="R5" i="9"/>
  <c r="D27" i="11" s="1"/>
  <c r="R415" i="9"/>
  <c r="R280" i="9"/>
  <c r="P236" i="9"/>
  <c r="O236" i="9" s="1"/>
  <c r="R110" i="9"/>
  <c r="R283" i="9"/>
  <c r="P300" i="9"/>
  <c r="O300" i="9" s="1"/>
  <c r="Q368" i="9"/>
  <c r="R54" i="9"/>
  <c r="D76" i="11" s="1"/>
  <c r="Q183" i="9"/>
  <c r="P145" i="9"/>
  <c r="O145" i="9" s="1"/>
  <c r="Q200" i="9"/>
  <c r="P386" i="9"/>
  <c r="O386" i="9" s="1"/>
  <c r="Q217" i="9"/>
  <c r="P210" i="9"/>
  <c r="O210" i="9" s="1"/>
  <c r="P331" i="9"/>
  <c r="O331" i="9" s="1"/>
  <c r="P419" i="9"/>
  <c r="O419" i="9" s="1"/>
  <c r="P390" i="9"/>
  <c r="O390" i="9" s="1"/>
  <c r="Q307" i="9"/>
  <c r="P313" i="9"/>
  <c r="O313" i="9" s="1"/>
  <c r="Q412" i="9"/>
  <c r="Q315" i="9"/>
  <c r="R144" i="9"/>
  <c r="P100" i="9"/>
  <c r="O100" i="9" s="1"/>
  <c r="R435" i="9"/>
  <c r="Q425" i="9"/>
  <c r="R43" i="9"/>
  <c r="D65" i="11" s="1"/>
  <c r="P373" i="9"/>
  <c r="O373" i="9" s="1"/>
  <c r="R206" i="9"/>
  <c r="R229" i="9"/>
  <c r="P243" i="9"/>
  <c r="O243" i="9" s="1"/>
  <c r="R59" i="9"/>
  <c r="D81" i="11" s="1"/>
  <c r="Q378" i="9"/>
  <c r="R436" i="9"/>
  <c r="P58" i="9"/>
  <c r="P436" i="9"/>
  <c r="O436" i="9" s="1"/>
  <c r="P428" i="9"/>
  <c r="O428" i="9" s="1"/>
  <c r="Q446" i="9"/>
  <c r="Q123" i="9"/>
  <c r="R182" i="9"/>
  <c r="P275" i="9"/>
  <c r="O275" i="9" s="1"/>
  <c r="Q9" i="9"/>
  <c r="C31" i="11" s="1"/>
  <c r="R398" i="9"/>
  <c r="Q360" i="9"/>
  <c r="P198" i="9"/>
  <c r="O198" i="9" s="1"/>
  <c r="R55" i="9"/>
  <c r="D77" i="11" s="1"/>
  <c r="Q131" i="9"/>
  <c r="Q198" i="9"/>
  <c r="R330" i="9"/>
  <c r="R213" i="9"/>
  <c r="Q441" i="9"/>
  <c r="R455" i="9"/>
  <c r="R263" i="9"/>
  <c r="Q147" i="9"/>
  <c r="Q279" i="9"/>
  <c r="Q31" i="9"/>
  <c r="C53" i="11" s="1"/>
  <c r="Q56" i="9"/>
  <c r="C78" i="11" s="1"/>
  <c r="R370" i="9"/>
  <c r="P202" i="9"/>
  <c r="O202" i="9" s="1"/>
  <c r="P104" i="9"/>
  <c r="O104" i="9" s="1"/>
  <c r="Q141" i="9"/>
  <c r="P369" i="9"/>
  <c r="O369" i="9" s="1"/>
  <c r="P52" i="9"/>
  <c r="R469" i="9"/>
  <c r="P214" i="9"/>
  <c r="O214" i="9" s="1"/>
  <c r="Q433" i="9"/>
  <c r="P79" i="9"/>
  <c r="O79" i="9" s="1"/>
  <c r="R355" i="9"/>
  <c r="P92" i="9"/>
  <c r="O92" i="9" s="1"/>
  <c r="P170" i="9"/>
  <c r="O170" i="9" s="1"/>
  <c r="Q74" i="9"/>
  <c r="C96" i="11" s="1"/>
  <c r="Q347" i="9"/>
  <c r="Q249" i="9"/>
  <c r="R168" i="9"/>
  <c r="R27" i="9"/>
  <c r="D49" i="11" s="1"/>
  <c r="P406" i="9"/>
  <c r="O406" i="9" s="1"/>
  <c r="R431" i="9"/>
  <c r="Q144" i="9"/>
  <c r="Q322" i="9"/>
  <c r="Q409" i="9"/>
  <c r="P304" i="9"/>
  <c r="O304" i="9" s="1"/>
  <c r="R464" i="9"/>
  <c r="P140" i="9"/>
  <c r="O140" i="9" s="1"/>
  <c r="R267" i="9"/>
  <c r="R152" i="9"/>
  <c r="R329" i="9"/>
  <c r="R156" i="9"/>
  <c r="R292" i="9"/>
  <c r="R70" i="9"/>
  <c r="D92" i="11" s="1"/>
  <c r="P334" i="9"/>
  <c r="O334" i="9" s="1"/>
  <c r="P262" i="9"/>
  <c r="O262" i="9" s="1"/>
  <c r="R287" i="9"/>
  <c r="R299" i="9"/>
  <c r="R235" i="9"/>
  <c r="Q413" i="9"/>
  <c r="P182" i="9"/>
  <c r="O182" i="9" s="1"/>
  <c r="P347" i="9"/>
  <c r="O347" i="9" s="1"/>
  <c r="R29" i="9"/>
  <c r="D51" i="11" s="1"/>
  <c r="Q422" i="9"/>
  <c r="P337" i="9"/>
  <c r="O337" i="9" s="1"/>
  <c r="M28" i="14"/>
  <c r="E28" i="14"/>
  <c r="H28" i="14" s="1"/>
  <c r="G66" i="14"/>
  <c r="H27" i="14"/>
  <c r="M25" i="14"/>
  <c r="E25" i="14"/>
  <c r="L29" i="14"/>
  <c r="E29" i="14"/>
  <c r="H29" i="14" s="1"/>
  <c r="L24" i="14"/>
  <c r="E24" i="14"/>
  <c r="J100" i="14"/>
  <c r="K51" i="14"/>
  <c r="C2" i="9"/>
  <c r="E2" i="9" s="1"/>
  <c r="B2" i="9" s="1"/>
  <c r="B24" i="18"/>
  <c r="C3" i="9"/>
  <c r="B25" i="18"/>
  <c r="C4" i="9"/>
  <c r="B26" i="18"/>
  <c r="C7" i="9"/>
  <c r="B29" i="18"/>
  <c r="C11" i="9"/>
  <c r="B33" i="18"/>
  <c r="C10" i="9"/>
  <c r="B32" i="18"/>
  <c r="C8" i="9"/>
  <c r="B30" i="18"/>
  <c r="C9" i="9"/>
  <c r="B31" i="18"/>
  <c r="G61" i="14"/>
  <c r="G65" i="14"/>
  <c r="Q137" i="9"/>
  <c r="P70" i="9"/>
  <c r="B92" i="11" s="1"/>
  <c r="E92" i="11" s="1"/>
  <c r="P307" i="9"/>
  <c r="O307" i="9" s="1"/>
  <c r="Q195" i="9"/>
  <c r="R6" i="9"/>
  <c r="D28" i="11" s="1"/>
  <c r="P407" i="9"/>
  <c r="O407" i="9" s="1"/>
  <c r="R276" i="9"/>
  <c r="Q80" i="9"/>
  <c r="R379" i="9"/>
  <c r="Q67" i="9"/>
  <c r="C89" i="11" s="1"/>
  <c r="R374" i="9"/>
  <c r="P88" i="9"/>
  <c r="O88" i="9" s="1"/>
  <c r="Q153" i="9"/>
  <c r="R264" i="9"/>
  <c r="Q274" i="9"/>
  <c r="Q7" i="9"/>
  <c r="C29" i="11" s="1"/>
  <c r="R154" i="9"/>
  <c r="M64" i="14"/>
  <c r="J61" i="14"/>
  <c r="M69" i="14"/>
  <c r="J65" i="14"/>
  <c r="L64" i="14"/>
  <c r="K61" i="14"/>
  <c r="I68" i="14"/>
  <c r="K69" i="14"/>
  <c r="I64" i="14"/>
  <c r="K68" i="14"/>
  <c r="K36" i="14"/>
  <c r="B82" i="14"/>
  <c r="E82" i="14" s="1"/>
  <c r="H82" i="14" s="1"/>
  <c r="B85" i="14"/>
  <c r="E85" i="14" s="1"/>
  <c r="H85" i="14" s="1"/>
  <c r="L36" i="14"/>
  <c r="B97" i="14"/>
  <c r="E97" i="14" s="1"/>
  <c r="H97" i="14" s="1"/>
  <c r="R243" i="9"/>
  <c r="R78" i="9"/>
  <c r="D100" i="11" s="1"/>
  <c r="P20" i="9"/>
  <c r="Q105" i="9"/>
  <c r="R186" i="9"/>
  <c r="R459" i="9"/>
  <c r="Q177" i="9"/>
  <c r="P423" i="9"/>
  <c r="O423" i="9" s="1"/>
  <c r="Q477" i="9"/>
  <c r="Q420" i="9"/>
  <c r="P126" i="9"/>
  <c r="O126" i="9" s="1"/>
  <c r="P168" i="9"/>
  <c r="O168" i="9" s="1"/>
  <c r="R158" i="9"/>
  <c r="L68" i="14"/>
  <c r="J36" i="14"/>
  <c r="K64" i="14"/>
  <c r="Q72" i="9"/>
  <c r="C94" i="11" s="1"/>
  <c r="R17" i="9"/>
  <c r="D39" i="11" s="1"/>
  <c r="P397" i="9"/>
  <c r="O397" i="9" s="1"/>
  <c r="P39" i="9"/>
  <c r="P129" i="9"/>
  <c r="O129" i="9" s="1"/>
  <c r="P377" i="9"/>
  <c r="O377" i="9" s="1"/>
  <c r="G68" i="14"/>
  <c r="I36" i="14"/>
  <c r="Q264" i="9"/>
  <c r="P364" i="9"/>
  <c r="O364" i="9" s="1"/>
  <c r="Q232" i="9"/>
  <c r="R21" i="9"/>
  <c r="D43" i="11" s="1"/>
  <c r="R291" i="9"/>
  <c r="P36" i="9"/>
  <c r="O36" i="9" s="1"/>
  <c r="Q291" i="9"/>
  <c r="B81" i="14"/>
  <c r="E81" i="14" s="1"/>
  <c r="H81" i="14" s="1"/>
  <c r="J68" i="14"/>
  <c r="P156" i="9"/>
  <c r="O156" i="9" s="1"/>
  <c r="Q261" i="9"/>
  <c r="Q14" i="9"/>
  <c r="C36" i="11" s="1"/>
  <c r="R466" i="9"/>
  <c r="R109" i="9"/>
  <c r="P267" i="9"/>
  <c r="O267" i="9" s="1"/>
  <c r="R120" i="9"/>
  <c r="R33" i="9"/>
  <c r="D55" i="11" s="1"/>
  <c r="R102" i="9"/>
  <c r="P23" i="9"/>
  <c r="P297" i="9"/>
  <c r="O297" i="9" s="1"/>
  <c r="P299" i="9"/>
  <c r="O299" i="9" s="1"/>
  <c r="P251" i="9"/>
  <c r="O251" i="9" s="1"/>
  <c r="Q197" i="9"/>
  <c r="Q21" i="9"/>
  <c r="C43" i="11" s="1"/>
  <c r="P323" i="9"/>
  <c r="O323" i="9" s="1"/>
  <c r="R320" i="9"/>
  <c r="P62" i="9"/>
  <c r="R47" i="9"/>
  <c r="D69" i="11" s="1"/>
  <c r="R238" i="9"/>
  <c r="P101" i="9"/>
  <c r="O101" i="9" s="1"/>
  <c r="Q166" i="9"/>
  <c r="P83" i="9"/>
  <c r="O83" i="9" s="1"/>
  <c r="Q296" i="9"/>
  <c r="P15" i="9"/>
  <c r="R279" i="9"/>
  <c r="Q41" i="9"/>
  <c r="C63" i="11" s="1"/>
  <c r="R353" i="9"/>
  <c r="Q282" i="9"/>
  <c r="Q101" i="9"/>
  <c r="R11" i="9"/>
  <c r="D33" i="11" s="1"/>
  <c r="P132" i="9"/>
  <c r="O132" i="9" s="1"/>
  <c r="Q350" i="9"/>
  <c r="P89" i="9"/>
  <c r="O89" i="9" s="1"/>
  <c r="R311" i="9"/>
  <c r="P32" i="9"/>
  <c r="P97" i="9"/>
  <c r="O97" i="9" s="1"/>
  <c r="Q392" i="9"/>
  <c r="Q355" i="9"/>
  <c r="P314" i="9"/>
  <c r="O314" i="9" s="1"/>
  <c r="R65" i="9"/>
  <c r="D87" i="11" s="1"/>
  <c r="R31" i="9"/>
  <c r="D53" i="11" s="1"/>
  <c r="R322" i="9"/>
  <c r="R275" i="9"/>
  <c r="R38" i="9"/>
  <c r="D60" i="11" s="1"/>
  <c r="P283" i="9"/>
  <c r="O283" i="9" s="1"/>
  <c r="Q248" i="9"/>
  <c r="Q42" i="9"/>
  <c r="C64" i="11" s="1"/>
  <c r="P111" i="9"/>
  <c r="O111" i="9" s="1"/>
  <c r="Q224" i="9"/>
  <c r="P103" i="9"/>
  <c r="O103" i="9" s="1"/>
  <c r="Q96" i="9"/>
  <c r="Q106" i="9"/>
  <c r="P12" i="9"/>
  <c r="Q470" i="9"/>
  <c r="P416" i="9"/>
  <c r="O416" i="9" s="1"/>
  <c r="Q35" i="9"/>
  <c r="C57" i="11" s="1"/>
  <c r="R130" i="9"/>
  <c r="P178" i="9"/>
  <c r="O178" i="9" s="1"/>
  <c r="R362" i="9"/>
  <c r="P259" i="9"/>
  <c r="O259" i="9" s="1"/>
  <c r="P71" i="9"/>
  <c r="R167" i="9"/>
  <c r="R114" i="9"/>
  <c r="L65" i="14"/>
  <c r="B65" i="14"/>
  <c r="E65" i="14" s="1"/>
  <c r="H65" i="14" s="1"/>
  <c r="Q152" i="9"/>
  <c r="R307" i="9"/>
  <c r="Q155" i="9"/>
  <c r="Q318" i="9"/>
  <c r="Q171" i="9"/>
  <c r="R10" i="9"/>
  <c r="D32" i="11" s="1"/>
  <c r="P247" i="9"/>
  <c r="O247" i="9" s="1"/>
  <c r="R132" i="9"/>
  <c r="R218" i="9"/>
  <c r="Q59" i="9"/>
  <c r="C81" i="11" s="1"/>
  <c r="R53" i="9"/>
  <c r="D75" i="11" s="1"/>
  <c r="Q301" i="9"/>
  <c r="P77" i="9"/>
  <c r="B99" i="11" s="1"/>
  <c r="E99" i="11" s="1"/>
  <c r="Q323" i="9"/>
  <c r="Q216" i="9"/>
  <c r="P75" i="9"/>
  <c r="Q399" i="9"/>
  <c r="P291" i="9"/>
  <c r="O291" i="9" s="1"/>
  <c r="Q173" i="9"/>
  <c r="R76" i="9"/>
  <c r="D98" i="11" s="1"/>
  <c r="P279" i="9"/>
  <c r="O279" i="9" s="1"/>
  <c r="Q154" i="9"/>
  <c r="R194" i="9"/>
  <c r="R308" i="9"/>
  <c r="P153" i="9"/>
  <c r="O153" i="9" s="1"/>
  <c r="P27" i="9"/>
  <c r="B49" i="11" s="1"/>
  <c r="E49" i="11" s="1"/>
  <c r="Q157" i="9"/>
  <c r="P43" i="9"/>
  <c r="Q415" i="9"/>
  <c r="K65" i="14"/>
  <c r="R174" i="9"/>
  <c r="R409" i="9"/>
  <c r="Q280" i="9"/>
  <c r="Q87" i="9"/>
  <c r="R371" i="9"/>
  <c r="Q352" i="9"/>
  <c r="P175" i="9"/>
  <c r="O175" i="9" s="1"/>
  <c r="Q189" i="9"/>
  <c r="P311" i="9"/>
  <c r="O311" i="9" s="1"/>
  <c r="P382" i="9"/>
  <c r="O382" i="9" s="1"/>
  <c r="R255" i="9"/>
  <c r="R373" i="9"/>
  <c r="Q379" i="9"/>
  <c r="Q50" i="9"/>
  <c r="C72" i="11" s="1"/>
  <c r="R129" i="9"/>
  <c r="P157" i="9"/>
  <c r="O157" i="9" s="1"/>
  <c r="R118" i="9"/>
  <c r="J51" i="14"/>
  <c r="L100" i="14"/>
  <c r="B42" i="14"/>
  <c r="E42" i="14" s="1"/>
  <c r="H42" i="14" s="1"/>
  <c r="I51" i="14"/>
  <c r="K100" i="14"/>
  <c r="L51" i="14"/>
  <c r="M47" i="14"/>
  <c r="I100" i="14"/>
  <c r="G96" i="14"/>
  <c r="L47" i="14"/>
  <c r="AM68" i="9"/>
  <c r="L96" i="14"/>
  <c r="J47" i="14"/>
  <c r="B64" i="14"/>
  <c r="E64" i="14" s="1"/>
  <c r="H64" i="14" s="1"/>
  <c r="M100" i="14"/>
  <c r="G47" i="14"/>
  <c r="I84" i="14"/>
  <c r="M96" i="14"/>
  <c r="M67" i="14"/>
  <c r="J96" i="14"/>
  <c r="K47" i="14"/>
  <c r="G84" i="14"/>
  <c r="J67" i="14"/>
  <c r="I96" i="14"/>
  <c r="M84" i="14"/>
  <c r="K67" i="14"/>
  <c r="K95" i="14"/>
  <c r="L30" i="14"/>
  <c r="I66" i="14"/>
  <c r="I67" i="14"/>
  <c r="K84" i="14"/>
  <c r="L67" i="14"/>
  <c r="AM64" i="9"/>
  <c r="J84" i="14"/>
  <c r="I75" i="14"/>
  <c r="J95" i="14"/>
  <c r="I30" i="14"/>
  <c r="M51" i="14"/>
  <c r="M66" i="14"/>
  <c r="L75" i="14"/>
  <c r="I95" i="14"/>
  <c r="M30" i="14"/>
  <c r="L66" i="14"/>
  <c r="K75" i="14"/>
  <c r="L95" i="14"/>
  <c r="G30" i="14"/>
  <c r="K66" i="14"/>
  <c r="G75" i="14"/>
  <c r="M95" i="14"/>
  <c r="K30" i="14"/>
  <c r="K25" i="14"/>
  <c r="J25" i="14"/>
  <c r="G25" i="14"/>
  <c r="I25" i="14"/>
  <c r="L25" i="14"/>
  <c r="L91" i="14"/>
  <c r="I93" i="14"/>
  <c r="B91" i="14"/>
  <c r="E91" i="14" s="1"/>
  <c r="H91" i="14" s="1"/>
  <c r="K91" i="14"/>
  <c r="K93" i="14"/>
  <c r="M91" i="14"/>
  <c r="AM31" i="9"/>
  <c r="G91" i="14"/>
  <c r="K63" i="14"/>
  <c r="L63" i="14"/>
  <c r="G59" i="14"/>
  <c r="J59" i="14"/>
  <c r="M63" i="14"/>
  <c r="I63" i="14"/>
  <c r="J63" i="14"/>
  <c r="I24" i="14"/>
  <c r="J24" i="14"/>
  <c r="M24" i="14"/>
  <c r="G24" i="14"/>
  <c r="K24" i="14"/>
  <c r="R338" i="9"/>
  <c r="Q27" i="9"/>
  <c r="C49" i="11" s="1"/>
  <c r="R259" i="9"/>
  <c r="R354" i="9"/>
  <c r="Q436" i="9"/>
  <c r="R117" i="9"/>
  <c r="Q266" i="9"/>
  <c r="Q33" i="9"/>
  <c r="C55" i="11" s="1"/>
  <c r="P42" i="9"/>
  <c r="B64" i="11" s="1"/>
  <c r="E64" i="11" s="1"/>
  <c r="R124" i="9"/>
  <c r="R247" i="9"/>
  <c r="R334" i="9"/>
  <c r="P393" i="9"/>
  <c r="O393" i="9" s="1"/>
  <c r="Q159" i="9"/>
  <c r="R462" i="9"/>
  <c r="P448" i="9"/>
  <c r="O448" i="9" s="1"/>
  <c r="R164" i="9"/>
  <c r="P401" i="9"/>
  <c r="O401" i="9" s="1"/>
  <c r="R470" i="9"/>
  <c r="P8" i="9"/>
  <c r="R350" i="9"/>
  <c r="R446" i="9"/>
  <c r="R34" i="9"/>
  <c r="D56" i="11" s="1"/>
  <c r="P385" i="9"/>
  <c r="O385" i="9" s="1"/>
  <c r="Q38" i="9"/>
  <c r="C60" i="11" s="1"/>
  <c r="R403" i="9"/>
  <c r="Q237" i="9"/>
  <c r="R175" i="9"/>
  <c r="R7" i="9"/>
  <c r="D29" i="11" s="1"/>
  <c r="P472" i="9"/>
  <c r="O472" i="9" s="1"/>
  <c r="R394" i="9"/>
  <c r="Q52" i="9"/>
  <c r="C74" i="11" s="1"/>
  <c r="R347" i="9"/>
  <c r="P400" i="9"/>
  <c r="O400" i="9" s="1"/>
  <c r="Q136" i="9"/>
  <c r="Q120" i="9"/>
  <c r="Q312" i="9"/>
  <c r="R441" i="9"/>
  <c r="R80" i="9"/>
  <c r="P227" i="9"/>
  <c r="O227" i="9" s="1"/>
  <c r="P338" i="9"/>
  <c r="O338" i="9" s="1"/>
  <c r="R67" i="9"/>
  <c r="D89" i="11" s="1"/>
  <c r="P136" i="9"/>
  <c r="O136" i="9" s="1"/>
  <c r="Q277" i="9"/>
  <c r="Q288" i="9"/>
  <c r="R341" i="9"/>
  <c r="Q460" i="9"/>
  <c r="R337" i="9"/>
  <c r="P121" i="9"/>
  <c r="O121" i="9" s="1"/>
  <c r="P50" i="9"/>
  <c r="B72" i="11" s="1"/>
  <c r="E72" i="11" s="1"/>
  <c r="P287" i="9"/>
  <c r="O287" i="9" s="1"/>
  <c r="Q55" i="9"/>
  <c r="C77" i="11" s="1"/>
  <c r="R195" i="9"/>
  <c r="R140" i="9"/>
  <c r="P6" i="9"/>
  <c r="B28" i="11" s="1"/>
  <c r="E28" i="11" s="1"/>
  <c r="R260" i="9"/>
  <c r="R239" i="9"/>
  <c r="P371" i="9"/>
  <c r="O371" i="9" s="1"/>
  <c r="P171" i="9"/>
  <c r="O171" i="9" s="1"/>
  <c r="R20" i="9"/>
  <c r="D42" i="11" s="1"/>
  <c r="P14" i="9"/>
  <c r="O14" i="9" s="1"/>
  <c r="R419" i="9"/>
  <c r="R141" i="9"/>
  <c r="Q146" i="9"/>
  <c r="R145" i="9"/>
  <c r="Q408" i="9"/>
  <c r="P429" i="9"/>
  <c r="O429" i="9" s="1"/>
  <c r="Q452" i="9"/>
  <c r="R133" i="9"/>
  <c r="Q298" i="9"/>
  <c r="Q43" i="9"/>
  <c r="C65" i="11" s="1"/>
  <c r="R18" i="9"/>
  <c r="D40" i="11" s="1"/>
  <c r="Q160" i="9"/>
  <c r="Q271" i="9"/>
  <c r="Q336" i="9"/>
  <c r="P427" i="9"/>
  <c r="O427" i="9" s="1"/>
  <c r="R41" i="9"/>
  <c r="D63" i="11" s="1"/>
  <c r="Q376" i="9"/>
  <c r="Q113" i="9"/>
  <c r="P137" i="9"/>
  <c r="O137" i="9" s="1"/>
  <c r="Q363" i="9"/>
  <c r="R25" i="9"/>
  <c r="D47" i="11" s="1"/>
  <c r="Q121" i="9"/>
  <c r="Q182" i="9"/>
  <c r="R295" i="9"/>
  <c r="Q383" i="9"/>
  <c r="Q471" i="9"/>
  <c r="P7" i="9"/>
  <c r="P398" i="9"/>
  <c r="O398" i="9" s="1"/>
  <c r="R478" i="9"/>
  <c r="Q138" i="9"/>
  <c r="P357" i="9"/>
  <c r="O357" i="9" s="1"/>
  <c r="R13" i="9"/>
  <c r="D35" i="11" s="1"/>
  <c r="P66" i="9"/>
  <c r="O66" i="9" s="1"/>
  <c r="R148" i="9"/>
  <c r="R271" i="9"/>
  <c r="R358" i="9"/>
  <c r="Q417" i="9"/>
  <c r="Q30" i="9"/>
  <c r="C52" i="11" s="1"/>
  <c r="R300" i="9"/>
  <c r="P471" i="9"/>
  <c r="O471" i="9" s="1"/>
  <c r="R66" i="9"/>
  <c r="D88" i="11" s="1"/>
  <c r="Q114" i="9"/>
  <c r="R207" i="9"/>
  <c r="R296" i="9"/>
  <c r="Q402" i="9"/>
  <c r="P93" i="9"/>
  <c r="O93" i="9" s="1"/>
  <c r="R36" i="9"/>
  <c r="D58" i="11" s="1"/>
  <c r="P158" i="9"/>
  <c r="O158" i="9" s="1"/>
  <c r="P167" i="9"/>
  <c r="O167" i="9" s="1"/>
  <c r="R383" i="9"/>
  <c r="P30" i="9"/>
  <c r="R97" i="9"/>
  <c r="P207" i="9"/>
  <c r="O207" i="9" s="1"/>
  <c r="Q210" i="9"/>
  <c r="R365" i="9"/>
  <c r="P452" i="9"/>
  <c r="O452" i="9" s="1"/>
  <c r="Q32" i="9"/>
  <c r="C54" i="11" s="1"/>
  <c r="P113" i="9"/>
  <c r="O113" i="9" s="1"/>
  <c r="Q90" i="9"/>
  <c r="R268" i="9"/>
  <c r="P455" i="9"/>
  <c r="O455" i="9" s="1"/>
  <c r="P11" i="9"/>
  <c r="O11" i="9" s="1"/>
  <c r="P125" i="9"/>
  <c r="O125" i="9" s="1"/>
  <c r="R248" i="9"/>
  <c r="R426" i="9"/>
  <c r="Q354" i="9"/>
  <c r="Q162" i="9"/>
  <c r="Q478" i="9"/>
  <c r="Q116" i="9"/>
  <c r="P265" i="9"/>
  <c r="O265" i="9" s="1"/>
  <c r="R445" i="9"/>
  <c r="R146" i="9"/>
  <c r="P399" i="9"/>
  <c r="O399" i="9" s="1"/>
  <c r="P224" i="9"/>
  <c r="O224" i="9" s="1"/>
  <c r="P387" i="9"/>
  <c r="O387" i="9" s="1"/>
  <c r="Q227" i="9"/>
  <c r="Q423" i="9"/>
  <c r="Q86" i="9"/>
  <c r="R391" i="9"/>
  <c r="P109" i="9"/>
  <c r="O109" i="9" s="1"/>
  <c r="P120" i="9"/>
  <c r="O120" i="9" s="1"/>
  <c r="P230" i="9"/>
  <c r="O230" i="9" s="1"/>
  <c r="Q256" i="9"/>
  <c r="R325" i="9"/>
  <c r="R475" i="9"/>
  <c r="P219" i="9"/>
  <c r="O219" i="9" s="1"/>
  <c r="P431" i="9"/>
  <c r="O431" i="9" s="1"/>
  <c r="R49" i="9"/>
  <c r="D71" i="11" s="1"/>
  <c r="P211" i="9"/>
  <c r="O211" i="9" s="1"/>
  <c r="P322" i="9"/>
  <c r="O322" i="9" s="1"/>
  <c r="R51" i="9"/>
  <c r="D73" i="11" s="1"/>
  <c r="P96" i="9"/>
  <c r="O96" i="9" s="1"/>
  <c r="P206" i="9"/>
  <c r="O206" i="9" s="1"/>
  <c r="Q208" i="9"/>
  <c r="R363" i="9"/>
  <c r="R451" i="9"/>
  <c r="Q192" i="9"/>
  <c r="R357" i="9"/>
  <c r="R9" i="9"/>
  <c r="D31" i="11" s="1"/>
  <c r="P59" i="9"/>
  <c r="B81" i="11" s="1"/>
  <c r="E81" i="11" s="1"/>
  <c r="P141" i="9"/>
  <c r="O141" i="9" s="1"/>
  <c r="P264" i="9"/>
  <c r="O264" i="9" s="1"/>
  <c r="P351" i="9"/>
  <c r="O351" i="9" s="1"/>
  <c r="R410" i="9"/>
  <c r="Q45" i="9"/>
  <c r="C67" i="11" s="1"/>
  <c r="P68" i="9"/>
  <c r="O68" i="9" s="1"/>
  <c r="Q167" i="9"/>
  <c r="P292" i="9"/>
  <c r="O292" i="9" s="1"/>
  <c r="R422" i="9"/>
  <c r="Q143" i="9"/>
  <c r="R161" i="9"/>
  <c r="R222" i="9"/>
  <c r="R240" i="9"/>
  <c r="R429" i="9"/>
  <c r="P459" i="9"/>
  <c r="O459" i="9" s="1"/>
  <c r="R58" i="9"/>
  <c r="D80" i="11" s="1"/>
  <c r="P86" i="9"/>
  <c r="O86" i="9" s="1"/>
  <c r="R187" i="9"/>
  <c r="Q403" i="9"/>
  <c r="P107" i="9"/>
  <c r="O107" i="9" s="1"/>
  <c r="Q79" i="9"/>
  <c r="Q281" i="9"/>
  <c r="R312" i="9"/>
  <c r="R68" i="9"/>
  <c r="D90" i="11" s="1"/>
  <c r="Q430" i="9"/>
  <c r="P375" i="9"/>
  <c r="O375" i="9" s="1"/>
  <c r="Q17" i="9"/>
  <c r="C39" i="11" s="1"/>
  <c r="P200" i="9"/>
  <c r="O200" i="9" s="1"/>
  <c r="R368" i="9"/>
  <c r="Q181" i="9"/>
  <c r="R253" i="9"/>
  <c r="Q472" i="9"/>
  <c r="R241" i="9"/>
  <c r="P99" i="9"/>
  <c r="O99" i="9" s="1"/>
  <c r="R277" i="9"/>
  <c r="R57" i="9"/>
  <c r="D79" i="11" s="1"/>
  <c r="P108" i="9"/>
  <c r="O108" i="9" s="1"/>
  <c r="P415" i="9"/>
  <c r="O415" i="9" s="1"/>
  <c r="P28" i="9"/>
  <c r="R179" i="9"/>
  <c r="Q341" i="9"/>
  <c r="R37" i="9"/>
  <c r="D59" i="11" s="1"/>
  <c r="P80" i="9"/>
  <c r="O80" i="9" s="1"/>
  <c r="P190" i="9"/>
  <c r="O190" i="9" s="1"/>
  <c r="Q334" i="9"/>
  <c r="Q331" i="9"/>
  <c r="Q445" i="9"/>
  <c r="Q111" i="9"/>
  <c r="Q429" i="9"/>
  <c r="Q15" i="9"/>
  <c r="C37" i="11" s="1"/>
  <c r="R215" i="9"/>
  <c r="P424" i="9"/>
  <c r="O424" i="9" s="1"/>
  <c r="R62" i="9"/>
  <c r="D84" i="11" s="1"/>
  <c r="P152" i="9"/>
  <c r="O152" i="9" s="1"/>
  <c r="Q213" i="9"/>
  <c r="P321" i="9"/>
  <c r="O321" i="9" s="1"/>
  <c r="Q393" i="9"/>
  <c r="R450" i="9"/>
  <c r="R346" i="9"/>
  <c r="P405" i="9"/>
  <c r="O405" i="9" s="1"/>
  <c r="R94" i="9"/>
  <c r="R236" i="9"/>
  <c r="P437" i="9"/>
  <c r="O437" i="9" s="1"/>
  <c r="Q139" i="9"/>
  <c r="P128" i="9"/>
  <c r="O128" i="9" s="1"/>
  <c r="Q245" i="9"/>
  <c r="Q272" i="9"/>
  <c r="R333" i="9"/>
  <c r="Q444" i="9"/>
  <c r="R226" i="9"/>
  <c r="R413" i="9"/>
  <c r="P26" i="9"/>
  <c r="Q125" i="9"/>
  <c r="Q186" i="9"/>
  <c r="P296" i="9"/>
  <c r="O296" i="9" s="1"/>
  <c r="Q387" i="9"/>
  <c r="Q475" i="9"/>
  <c r="Q203" i="9"/>
  <c r="Q103" i="9"/>
  <c r="R125" i="9"/>
  <c r="Q250" i="9"/>
  <c r="P456" i="9"/>
  <c r="O456" i="9" s="1"/>
  <c r="Q193" i="9"/>
  <c r="Q66" i="9"/>
  <c r="C88" i="11" s="1"/>
  <c r="P179" i="9"/>
  <c r="O179" i="9" s="1"/>
  <c r="R272" i="9"/>
  <c r="Q467" i="9"/>
  <c r="R63" i="9"/>
  <c r="D85" i="11" s="1"/>
  <c r="R8" i="9"/>
  <c r="D30" i="11" s="1"/>
  <c r="P102" i="9"/>
  <c r="O102" i="9" s="1"/>
  <c r="Q297" i="9"/>
  <c r="P330" i="9"/>
  <c r="O330" i="9" s="1"/>
  <c r="P18" i="9"/>
  <c r="O18" i="9" s="1"/>
  <c r="R105" i="9"/>
  <c r="R230" i="9"/>
  <c r="Q367" i="9"/>
  <c r="R74" i="9"/>
  <c r="D96" i="11" s="1"/>
  <c r="Q438" i="9"/>
  <c r="Q306" i="9"/>
  <c r="R86" i="9"/>
  <c r="Q231" i="9"/>
  <c r="Q351" i="9"/>
  <c r="Q61" i="9"/>
  <c r="C83" i="11" s="1"/>
  <c r="R269" i="9"/>
  <c r="Q77" i="9"/>
  <c r="C99" i="11" s="1"/>
  <c r="Q244" i="9"/>
  <c r="Q18" i="9"/>
  <c r="C40" i="11" s="1"/>
  <c r="P245" i="9"/>
  <c r="O245" i="9" s="1"/>
  <c r="P205" i="9"/>
  <c r="O205" i="9" s="1"/>
  <c r="P389" i="9"/>
  <c r="O389" i="9" s="1"/>
  <c r="Q127" i="9"/>
  <c r="Q265" i="9"/>
  <c r="P354" i="9"/>
  <c r="O354" i="9" s="1"/>
  <c r="R88" i="9"/>
  <c r="P112" i="9"/>
  <c r="O112" i="9" s="1"/>
  <c r="P222" i="9"/>
  <c r="O222" i="9" s="1"/>
  <c r="Q240" i="9"/>
  <c r="R317" i="9"/>
  <c r="R467" i="9"/>
  <c r="P161" i="9"/>
  <c r="O161" i="9" s="1"/>
  <c r="R440" i="9"/>
  <c r="P47" i="9"/>
  <c r="B69" i="11" s="1"/>
  <c r="E69" i="11" s="1"/>
  <c r="P268" i="9"/>
  <c r="O268" i="9" s="1"/>
  <c r="R430" i="9"/>
  <c r="Q36" i="9"/>
  <c r="C58" i="11" s="1"/>
  <c r="Q48" i="9"/>
  <c r="C70" i="11" s="1"/>
  <c r="R170" i="9"/>
  <c r="P263" i="9"/>
  <c r="O263" i="9" s="1"/>
  <c r="P402" i="9"/>
  <c r="O402" i="9" s="1"/>
  <c r="R40" i="9"/>
  <c r="D62" i="11" s="1"/>
  <c r="R378" i="9"/>
  <c r="P443" i="9"/>
  <c r="O443" i="9" s="1"/>
  <c r="Q81" i="9"/>
  <c r="Q259" i="9"/>
  <c r="R382" i="9"/>
  <c r="P115" i="9"/>
  <c r="O115" i="9" s="1"/>
  <c r="P160" i="9"/>
  <c r="O160" i="9" s="1"/>
  <c r="Q221" i="9"/>
  <c r="P380" i="9"/>
  <c r="O380" i="9" s="1"/>
  <c r="R425" i="9"/>
  <c r="R458" i="9"/>
  <c r="R231" i="9"/>
  <c r="Q394" i="9"/>
  <c r="R45" i="9"/>
  <c r="D67" i="11" s="1"/>
  <c r="R89" i="9"/>
  <c r="R199" i="9"/>
  <c r="P370" i="9"/>
  <c r="O370" i="9" s="1"/>
  <c r="Q349" i="9"/>
  <c r="P444" i="9"/>
  <c r="O444" i="9" s="1"/>
  <c r="Q24" i="9"/>
  <c r="C46" i="11" s="1"/>
  <c r="Q161" i="9"/>
  <c r="Q58" i="9"/>
  <c r="C80" i="11" s="1"/>
  <c r="R252" i="9"/>
  <c r="P447" i="9"/>
  <c r="O447" i="9" s="1"/>
  <c r="Q93" i="9"/>
  <c r="Q130" i="9"/>
  <c r="R223" i="9"/>
  <c r="R304" i="9"/>
  <c r="P412" i="9"/>
  <c r="O412" i="9" s="1"/>
  <c r="R104" i="9"/>
  <c r="R24" i="9"/>
  <c r="D46" i="11" s="1"/>
  <c r="P130" i="9"/>
  <c r="O130" i="9" s="1"/>
  <c r="P183" i="9"/>
  <c r="O183" i="9" s="1"/>
  <c r="R399" i="9"/>
  <c r="R69" i="9"/>
  <c r="D91" i="11" s="1"/>
  <c r="R137" i="9"/>
  <c r="P187" i="9"/>
  <c r="O187" i="9" s="1"/>
  <c r="R381" i="9"/>
  <c r="P60" i="9"/>
  <c r="B82" i="11" s="1"/>
  <c r="E82" i="11" s="1"/>
  <c r="R46" i="9"/>
  <c r="D68" i="11" s="1"/>
  <c r="R256" i="9"/>
  <c r="P78" i="9"/>
  <c r="O78" i="9" s="1"/>
  <c r="R172" i="9"/>
  <c r="P388" i="9"/>
  <c r="O388" i="9" s="1"/>
  <c r="P41" i="9"/>
  <c r="Q300" i="9"/>
  <c r="R72" i="9"/>
  <c r="D94" i="11" s="1"/>
  <c r="Q344" i="9"/>
  <c r="P73" i="9"/>
  <c r="P261" i="9"/>
  <c r="O261" i="9" s="1"/>
  <c r="R19" i="9"/>
  <c r="D41" i="11" s="1"/>
  <c r="Q421" i="9"/>
  <c r="R82" i="9"/>
  <c r="P191" i="9"/>
  <c r="O191" i="9" s="1"/>
  <c r="P408" i="9"/>
  <c r="O408" i="9" s="1"/>
  <c r="Q39" i="9"/>
  <c r="C61" i="11" s="1"/>
  <c r="P144" i="9"/>
  <c r="O144" i="9" s="1"/>
  <c r="Q309" i="9"/>
  <c r="Q304" i="9"/>
  <c r="R349" i="9"/>
  <c r="Q476" i="9"/>
  <c r="R313" i="9"/>
  <c r="R463" i="9"/>
  <c r="R77" i="9"/>
  <c r="D99" i="11" s="1"/>
  <c r="Q202" i="9"/>
  <c r="P464" i="9"/>
  <c r="O464" i="9" s="1"/>
  <c r="Q63" i="9"/>
  <c r="C85" i="11" s="1"/>
  <c r="Q112" i="9"/>
  <c r="R205" i="9"/>
  <c r="P295" i="9"/>
  <c r="O295" i="9" s="1"/>
  <c r="Q400" i="9"/>
  <c r="P16" i="9"/>
  <c r="B38" i="11" s="1"/>
  <c r="E38" i="11" s="1"/>
  <c r="Q339" i="9"/>
  <c r="Q461" i="9"/>
  <c r="P63" i="9"/>
  <c r="O63" i="9" s="1"/>
  <c r="P284" i="9"/>
  <c r="O284" i="9" s="1"/>
  <c r="Q414" i="9"/>
  <c r="R90" i="9"/>
  <c r="Q64" i="9"/>
  <c r="C86" i="11" s="1"/>
  <c r="R178" i="9"/>
  <c r="P271" i="9"/>
  <c r="O271" i="9" s="1"/>
  <c r="Q459" i="9"/>
  <c r="Q53" i="9"/>
  <c r="C75" i="11" s="1"/>
  <c r="P276" i="9"/>
  <c r="O276" i="9" s="1"/>
  <c r="R406" i="9"/>
  <c r="R112" i="9"/>
  <c r="R121" i="9"/>
  <c r="P231" i="9"/>
  <c r="O231" i="9" s="1"/>
  <c r="Q258" i="9"/>
  <c r="P326" i="9"/>
  <c r="O326" i="9" s="1"/>
  <c r="P476" i="9"/>
  <c r="O476" i="9" s="1"/>
  <c r="P95" i="9"/>
  <c r="O95" i="9" s="1"/>
  <c r="P82" i="9"/>
  <c r="O82" i="9" s="1"/>
  <c r="Q199" i="9"/>
  <c r="Q324" i="9"/>
  <c r="Q25" i="9"/>
  <c r="C47" i="11" s="1"/>
  <c r="P35" i="9"/>
  <c r="P117" i="9"/>
  <c r="O117" i="9" s="1"/>
  <c r="P240" i="9"/>
  <c r="O240" i="9" s="1"/>
  <c r="P327" i="9"/>
  <c r="O327" i="9" s="1"/>
  <c r="R386" i="9"/>
  <c r="Q163" i="9"/>
  <c r="P40" i="9"/>
  <c r="O40" i="9" s="1"/>
  <c r="P55" i="9"/>
  <c r="B77" i="11" s="1"/>
  <c r="E77" i="11" s="1"/>
  <c r="P244" i="9"/>
  <c r="O244" i="9" s="1"/>
  <c r="P432" i="9"/>
  <c r="O432" i="9" s="1"/>
  <c r="Q5" i="9"/>
  <c r="C27" i="11" s="1"/>
  <c r="Q176" i="9"/>
  <c r="P248" i="9"/>
  <c r="O248" i="9" s="1"/>
  <c r="P342" i="9"/>
  <c r="O342" i="9" s="1"/>
  <c r="Q129" i="9"/>
  <c r="Q22" i="9"/>
  <c r="C44" i="11" s="1"/>
  <c r="Q340" i="9"/>
  <c r="P94" i="9"/>
  <c r="O94" i="9" s="1"/>
  <c r="R281" i="9"/>
  <c r="P404" i="9"/>
  <c r="O404" i="9" s="1"/>
  <c r="R151" i="9"/>
  <c r="R340" i="9"/>
  <c r="R131" i="9"/>
  <c r="R328" i="9"/>
  <c r="Q168" i="9"/>
  <c r="R364" i="9"/>
  <c r="R258" i="9"/>
  <c r="Q428" i="9"/>
  <c r="P31" i="9"/>
  <c r="P252" i="9"/>
  <c r="O252" i="9" s="1"/>
  <c r="R414" i="9"/>
  <c r="Q20" i="9"/>
  <c r="C42" i="11" s="1"/>
  <c r="R204" i="9"/>
  <c r="P360" i="9"/>
  <c r="O360" i="9" s="1"/>
  <c r="P255" i="9"/>
  <c r="O255" i="9" s="1"/>
  <c r="P394" i="9"/>
  <c r="O394" i="9" s="1"/>
  <c r="R474" i="9"/>
  <c r="R345" i="9"/>
  <c r="Q468" i="9"/>
  <c r="R149" i="9"/>
  <c r="R244" i="9"/>
  <c r="R56" i="9"/>
  <c r="D78" i="11" s="1"/>
  <c r="R26" i="9"/>
  <c r="D48" i="11" s="1"/>
  <c r="Q179" i="9"/>
  <c r="Q303" i="9"/>
  <c r="P366" i="9"/>
  <c r="O366" i="9" s="1"/>
  <c r="P435" i="9"/>
  <c r="O435" i="9" s="1"/>
  <c r="R61" i="9"/>
  <c r="D83" i="11" s="1"/>
  <c r="R321" i="9"/>
  <c r="R471" i="9"/>
  <c r="R101" i="9"/>
  <c r="Q234" i="9"/>
  <c r="Q454" i="9"/>
  <c r="P91" i="9"/>
  <c r="O91" i="9" s="1"/>
  <c r="Q128" i="9"/>
  <c r="R221" i="9"/>
  <c r="P303" i="9"/>
  <c r="O303" i="9" s="1"/>
  <c r="P411" i="9"/>
  <c r="O411" i="9" s="1"/>
  <c r="P24" i="9"/>
  <c r="B46" i="11" s="1"/>
  <c r="E46" i="11" s="1"/>
  <c r="Q218" i="9"/>
  <c r="Q465" i="9"/>
  <c r="Q65" i="9"/>
  <c r="C87" i="11" s="1"/>
  <c r="R153" i="9"/>
  <c r="R214" i="9"/>
  <c r="P355" i="9"/>
  <c r="O355" i="9" s="1"/>
  <c r="Q397" i="9"/>
  <c r="P451" i="9"/>
  <c r="O451" i="9" s="1"/>
  <c r="Q47" i="9"/>
  <c r="C69" i="11" s="1"/>
  <c r="P98" i="9"/>
  <c r="O98" i="9" s="1"/>
  <c r="R202" i="9"/>
  <c r="Q371" i="9"/>
  <c r="Q73" i="9"/>
  <c r="C95" i="11" s="1"/>
  <c r="P67" i="9"/>
  <c r="P149" i="9"/>
  <c r="O149" i="9" s="1"/>
  <c r="P272" i="9"/>
  <c r="O272" i="9" s="1"/>
  <c r="Q359" i="9"/>
  <c r="R418" i="9"/>
  <c r="Q57" i="9"/>
  <c r="C79" i="11" s="1"/>
  <c r="P56" i="9"/>
  <c r="O56" i="9" s="1"/>
  <c r="R85" i="9"/>
  <c r="P308" i="9"/>
  <c r="O308" i="9" s="1"/>
  <c r="Q447" i="9"/>
  <c r="Q6" i="9"/>
  <c r="C28" i="11" s="1"/>
  <c r="Q82" i="9"/>
  <c r="P280" i="9"/>
  <c r="O280" i="9" s="1"/>
  <c r="Q370" i="9"/>
  <c r="R93" i="9"/>
  <c r="P19" i="9"/>
  <c r="B41" i="11" s="1"/>
  <c r="E41" i="11" s="1"/>
  <c r="R395" i="9"/>
  <c r="P146" i="9"/>
  <c r="O146" i="9" s="1"/>
  <c r="R297" i="9"/>
  <c r="Q427" i="9"/>
  <c r="Q46" i="9"/>
  <c r="C68" i="11" s="1"/>
  <c r="R356" i="9"/>
  <c r="Q164" i="9"/>
  <c r="R319" i="9"/>
  <c r="Q44" i="9"/>
  <c r="C66" i="11" s="1"/>
  <c r="P384" i="9"/>
  <c r="O384" i="9" s="1"/>
  <c r="P477" i="9"/>
  <c r="O477" i="9" s="1"/>
  <c r="R169" i="9"/>
  <c r="R282" i="9"/>
  <c r="R83" i="9"/>
  <c r="Q172" i="9"/>
  <c r="R220" i="9"/>
  <c r="R408" i="9"/>
  <c r="R361" i="9"/>
  <c r="Q473" i="9"/>
  <c r="P215" i="9"/>
  <c r="O215" i="9" s="1"/>
  <c r="Q290" i="9"/>
  <c r="R387" i="9"/>
  <c r="P44" i="9"/>
  <c r="O44" i="9" s="1"/>
  <c r="P339" i="9"/>
  <c r="O339" i="9" s="1"/>
  <c r="P317" i="9"/>
  <c r="O317" i="9" s="1"/>
  <c r="P350" i="9"/>
  <c r="O350" i="9" s="1"/>
  <c r="R32" i="9"/>
  <c r="D54" i="11" s="1"/>
  <c r="Q190" i="9"/>
  <c r="P249" i="9"/>
  <c r="O249" i="9" s="1"/>
  <c r="Q404" i="9"/>
  <c r="P9" i="9"/>
  <c r="B31" i="11" s="1"/>
  <c r="E31" i="11" s="1"/>
  <c r="Q219" i="9"/>
  <c r="R417" i="9"/>
  <c r="R163" i="9"/>
  <c r="Q276" i="9"/>
  <c r="Q448" i="9"/>
  <c r="Q174" i="9"/>
  <c r="R380" i="9"/>
  <c r="R115" i="9"/>
  <c r="Q348" i="9"/>
  <c r="P127" i="9"/>
  <c r="O127" i="9" s="1"/>
  <c r="Q243" i="9"/>
  <c r="P335" i="9"/>
  <c r="O335" i="9" s="1"/>
  <c r="P460" i="9"/>
  <c r="O460" i="9" s="1"/>
  <c r="R157" i="9"/>
  <c r="R42" i="9"/>
  <c r="D64" i="11" s="1"/>
  <c r="Q275" i="9"/>
  <c r="P475" i="9"/>
  <c r="O475" i="9" s="1"/>
  <c r="Q180" i="9"/>
  <c r="R209" i="9"/>
  <c r="Q391" i="9"/>
  <c r="R468" i="9"/>
  <c r="Q60" i="9"/>
  <c r="C82" i="11" s="1"/>
  <c r="P372" i="9"/>
  <c r="O372" i="9" s="1"/>
  <c r="R456" i="9"/>
  <c r="Q253" i="9"/>
  <c r="R335" i="9"/>
  <c r="R173" i="9"/>
  <c r="R293" i="9"/>
  <c r="Q455" i="9"/>
  <c r="R421" i="9"/>
  <c r="P362" i="9"/>
  <c r="O362" i="9" s="1"/>
  <c r="P116" i="9"/>
  <c r="O116" i="9" s="1"/>
  <c r="R71" i="9"/>
  <c r="D93" i="11" s="1"/>
  <c r="R12" i="9"/>
  <c r="D34" i="11" s="1"/>
  <c r="P110" i="9"/>
  <c r="O110" i="9" s="1"/>
  <c r="P199" i="9"/>
  <c r="O199" i="9" s="1"/>
  <c r="Q362" i="9"/>
  <c r="P38" i="9"/>
  <c r="R81" i="9"/>
  <c r="R191" i="9"/>
  <c r="Q338" i="9"/>
  <c r="Q333" i="9"/>
  <c r="Q449" i="9"/>
  <c r="Q16" i="9"/>
  <c r="C38" i="11" s="1"/>
  <c r="R92" i="9"/>
  <c r="P138" i="9"/>
  <c r="O138" i="9" s="1"/>
  <c r="R126" i="9"/>
  <c r="Q285" i="9"/>
  <c r="R249" i="9"/>
  <c r="Q292" i="9"/>
  <c r="R336" i="9"/>
  <c r="R343" i="9"/>
  <c r="P395" i="9"/>
  <c r="O395" i="9" s="1"/>
  <c r="Q464" i="9"/>
  <c r="Q34" i="9"/>
  <c r="C56" i="11" s="1"/>
  <c r="R87" i="9"/>
  <c r="Q156" i="9"/>
  <c r="P220" i="9"/>
  <c r="O220" i="9" s="1"/>
  <c r="Q263" i="9"/>
  <c r="Q236" i="9"/>
  <c r="Q328" i="9"/>
  <c r="R315" i="9"/>
  <c r="P425" i="9"/>
  <c r="O425" i="9" s="1"/>
  <c r="R465" i="9"/>
  <c r="Q71" i="9"/>
  <c r="C93" i="11" s="1"/>
  <c r="R165" i="9"/>
  <c r="Q100" i="9"/>
  <c r="P192" i="9"/>
  <c r="O192" i="9" s="1"/>
  <c r="R196" i="9"/>
  <c r="Q342" i="9"/>
  <c r="P289" i="9"/>
  <c r="O289" i="9" s="1"/>
  <c r="Q335" i="9"/>
  <c r="Q388" i="9"/>
  <c r="Q453" i="9"/>
  <c r="Q135" i="9"/>
  <c r="P33" i="9"/>
  <c r="B55" i="11" s="1"/>
  <c r="E55" i="11" s="1"/>
  <c r="P134" i="9"/>
  <c r="O134" i="9" s="1"/>
  <c r="R122" i="9"/>
  <c r="Q269" i="9"/>
  <c r="R245" i="9"/>
  <c r="Q284" i="9"/>
  <c r="R332" i="9"/>
  <c r="R339" i="9"/>
  <c r="P391" i="9"/>
  <c r="O391" i="9" s="1"/>
  <c r="Q456" i="9"/>
  <c r="P21" i="9"/>
  <c r="Q126" i="9"/>
  <c r="R302" i="9"/>
  <c r="R198" i="9"/>
  <c r="P290" i="9"/>
  <c r="O290" i="9" s="1"/>
  <c r="P439" i="9"/>
  <c r="O439" i="9" s="1"/>
  <c r="R212" i="9"/>
  <c r="Q389" i="9"/>
  <c r="R75" i="9"/>
  <c r="D97" i="11" s="1"/>
  <c r="P319" i="9"/>
  <c r="O319" i="9" s="1"/>
  <c r="Q439" i="9"/>
  <c r="P420" i="9"/>
  <c r="O420" i="9" s="1"/>
  <c r="Q115" i="9"/>
  <c r="R28" i="9"/>
  <c r="D50" i="11" s="1"/>
  <c r="P142" i="9"/>
  <c r="O142" i="9" s="1"/>
  <c r="P260" i="9"/>
  <c r="O260" i="9" s="1"/>
  <c r="R390" i="9"/>
  <c r="Q91" i="9"/>
  <c r="R113" i="9"/>
  <c r="P223" i="9"/>
  <c r="O223" i="9" s="1"/>
  <c r="Q242" i="9"/>
  <c r="P318" i="9"/>
  <c r="O318" i="9" s="1"/>
  <c r="P468" i="9"/>
  <c r="O468" i="9" s="1"/>
  <c r="Q85" i="9"/>
  <c r="Q145" i="9"/>
  <c r="P154" i="9"/>
  <c r="O154" i="9" s="1"/>
  <c r="R142" i="9"/>
  <c r="Q215" i="9"/>
  <c r="R265" i="9"/>
  <c r="P356" i="9"/>
  <c r="O356" i="9" s="1"/>
  <c r="R352" i="9"/>
  <c r="Q401" i="9"/>
  <c r="Q411" i="9"/>
  <c r="R452" i="9"/>
  <c r="Q109" i="9"/>
  <c r="R119" i="9"/>
  <c r="Q201" i="9"/>
  <c r="P239" i="9"/>
  <c r="O239" i="9" s="1"/>
  <c r="R237" i="9"/>
  <c r="Q268" i="9"/>
  <c r="R324" i="9"/>
  <c r="R331" i="9"/>
  <c r="P383" i="9"/>
  <c r="O383" i="9" s="1"/>
  <c r="Q440" i="9"/>
  <c r="Q10" i="9"/>
  <c r="C32" i="11" s="1"/>
  <c r="R99" i="9"/>
  <c r="Q132" i="9"/>
  <c r="P208" i="9"/>
  <c r="O208" i="9" s="1"/>
  <c r="R225" i="9"/>
  <c r="Q212" i="9"/>
  <c r="P305" i="9"/>
  <c r="O305" i="9" s="1"/>
  <c r="R367" i="9"/>
  <c r="P413" i="9"/>
  <c r="O413" i="9" s="1"/>
  <c r="R453" i="9"/>
  <c r="Q29" i="9"/>
  <c r="C51" i="11" s="1"/>
  <c r="P49" i="9"/>
  <c r="B71" i="11" s="1"/>
  <c r="E71" i="11" s="1"/>
  <c r="P150" i="9"/>
  <c r="O150" i="9" s="1"/>
  <c r="R138" i="9"/>
  <c r="Q211" i="9"/>
  <c r="R261" i="9"/>
  <c r="R314" i="9"/>
  <c r="R348" i="9"/>
  <c r="Q385" i="9"/>
  <c r="Q407" i="9"/>
  <c r="R448" i="9"/>
  <c r="P37" i="9"/>
  <c r="O37" i="9" s="1"/>
  <c r="P147" i="9"/>
  <c r="O147" i="9" s="1"/>
  <c r="Q357" i="9"/>
  <c r="R52" i="9"/>
  <c r="D74" i="11" s="1"/>
  <c r="Q246" i="9"/>
  <c r="P470" i="9"/>
  <c r="O470" i="9" s="1"/>
  <c r="R203" i="9"/>
  <c r="Q398" i="9"/>
  <c r="R139" i="9"/>
  <c r="Q294" i="9"/>
  <c r="Q466" i="9"/>
  <c r="P34" i="9"/>
  <c r="R73" i="9"/>
  <c r="D95" i="11" s="1"/>
  <c r="R183" i="9"/>
  <c r="P312" i="9"/>
  <c r="O312" i="9" s="1"/>
  <c r="Q317" i="9"/>
  <c r="Q437" i="9"/>
  <c r="Q8" i="9"/>
  <c r="C30" i="11" s="1"/>
  <c r="P81" i="9"/>
  <c r="O81" i="9" s="1"/>
  <c r="Q122" i="9"/>
  <c r="R284" i="9"/>
  <c r="P463" i="9"/>
  <c r="O463" i="9" s="1"/>
  <c r="R44" i="9"/>
  <c r="D66" i="11" s="1"/>
  <c r="Q98" i="9"/>
  <c r="P195" i="9"/>
  <c r="O195" i="9" s="1"/>
  <c r="R288" i="9"/>
  <c r="Q386" i="9"/>
  <c r="Q83" i="9"/>
  <c r="R16" i="9"/>
  <c r="D38" i="11" s="1"/>
  <c r="P114" i="9"/>
  <c r="O114" i="9" s="1"/>
  <c r="Q84" i="9"/>
  <c r="P184" i="9"/>
  <c r="O184" i="9" s="1"/>
  <c r="R188" i="9"/>
  <c r="Q314" i="9"/>
  <c r="P281" i="9"/>
  <c r="O281" i="9" s="1"/>
  <c r="Q319" i="9"/>
  <c r="Q372" i="9"/>
  <c r="R438" i="9"/>
  <c r="Q107" i="9"/>
  <c r="P25" i="9"/>
  <c r="Q196" i="9"/>
  <c r="R162" i="9"/>
  <c r="Q239" i="9"/>
  <c r="R285" i="9"/>
  <c r="P253" i="9"/>
  <c r="O253" i="9" s="1"/>
  <c r="R372" i="9"/>
  <c r="P392" i="9"/>
  <c r="O392" i="9" s="1"/>
  <c r="Q431" i="9"/>
  <c r="R472" i="9"/>
  <c r="P13" i="9"/>
  <c r="B35" i="11" s="1"/>
  <c r="E35" i="11" s="1"/>
  <c r="Q78" i="9"/>
  <c r="C100" i="11" s="1"/>
  <c r="R134" i="9"/>
  <c r="Q207" i="9"/>
  <c r="R257" i="9"/>
  <c r="Q308" i="9"/>
  <c r="R344" i="9"/>
  <c r="R351" i="9"/>
  <c r="P403" i="9"/>
  <c r="O403" i="9" s="1"/>
  <c r="R444" i="9"/>
  <c r="P87" i="9"/>
  <c r="O87" i="9" s="1"/>
  <c r="R103" i="9"/>
  <c r="Q76" i="9"/>
  <c r="C98" i="11" s="1"/>
  <c r="P180" i="9"/>
  <c r="O180" i="9" s="1"/>
  <c r="R184" i="9"/>
  <c r="R309" i="9"/>
  <c r="P277" i="9"/>
  <c r="O277" i="9" s="1"/>
  <c r="P438" i="9"/>
  <c r="O438" i="9" s="1"/>
  <c r="Q364" i="9"/>
  <c r="Q432" i="9"/>
  <c r="R96" i="9"/>
  <c r="P65" i="9"/>
  <c r="B87" i="11" s="1"/>
  <c r="E87" i="11" s="1"/>
  <c r="R219" i="9"/>
  <c r="P410" i="9"/>
  <c r="O410" i="9" s="1"/>
  <c r="R171" i="9"/>
  <c r="Q377" i="9"/>
  <c r="R23" i="9"/>
  <c r="D45" i="11" s="1"/>
  <c r="Q316" i="9"/>
  <c r="P449" i="9"/>
  <c r="O449" i="9" s="1"/>
  <c r="R185" i="9"/>
  <c r="Q321" i="9"/>
  <c r="R160" i="9"/>
  <c r="Q235" i="9"/>
  <c r="R176" i="9"/>
  <c r="R301" i="9"/>
  <c r="P269" i="9"/>
  <c r="O269" i="9" s="1"/>
  <c r="R407" i="9"/>
  <c r="P441" i="9"/>
  <c r="O441" i="9" s="1"/>
  <c r="Q416" i="9"/>
  <c r="Q75" i="9"/>
  <c r="C97" i="11" s="1"/>
  <c r="P29" i="9"/>
  <c r="B51" i="11" s="1"/>
  <c r="E51" i="11" s="1"/>
  <c r="P162" i="9"/>
  <c r="O162" i="9" s="1"/>
  <c r="R150" i="9"/>
  <c r="Q223" i="9"/>
  <c r="R273" i="9"/>
  <c r="P241" i="9"/>
  <c r="O241" i="9" s="1"/>
  <c r="R360" i="9"/>
  <c r="R433" i="9"/>
  <c r="Q419" i="9"/>
  <c r="R460" i="9"/>
  <c r="Q19" i="9"/>
  <c r="C41" i="11" s="1"/>
  <c r="R135" i="9"/>
  <c r="Q108" i="9"/>
  <c r="P196" i="9"/>
  <c r="O196" i="9" s="1"/>
  <c r="R201" i="9"/>
  <c r="P361" i="9"/>
  <c r="O361" i="9" s="1"/>
  <c r="P293" i="9"/>
  <c r="O293" i="9" s="1"/>
  <c r="Q343" i="9"/>
  <c r="Q396" i="9"/>
  <c r="Q469" i="9"/>
  <c r="Q151" i="9"/>
  <c r="Q95" i="9"/>
  <c r="P270" i="9"/>
  <c r="O270" i="9" s="1"/>
  <c r="R416" i="9"/>
  <c r="P225" i="9"/>
  <c r="O225" i="9" s="1"/>
  <c r="P320" i="9"/>
  <c r="O320" i="9" s="1"/>
  <c r="Q110" i="9"/>
  <c r="R294" i="9"/>
  <c r="R35" i="9"/>
  <c r="D57" i="11" s="1"/>
  <c r="Q289" i="9"/>
  <c r="P344" i="9"/>
  <c r="O344" i="9" s="1"/>
  <c r="Q462" i="9"/>
  <c r="Q185" i="9"/>
  <c r="P74" i="9"/>
  <c r="O74" i="9" s="1"/>
  <c r="P203" i="9"/>
  <c r="O203" i="9" s="1"/>
  <c r="Q325" i="9"/>
  <c r="P368" i="9"/>
  <c r="O368" i="9" s="1"/>
  <c r="P51" i="9"/>
  <c r="O51" i="9" s="1"/>
  <c r="P133" i="9"/>
  <c r="O133" i="9" s="1"/>
  <c r="P256" i="9"/>
  <c r="O256" i="9" s="1"/>
  <c r="P343" i="9"/>
  <c r="O343" i="9" s="1"/>
  <c r="R402" i="9"/>
  <c r="Q23" i="9"/>
  <c r="C45" i="11" s="1"/>
  <c r="P48" i="9"/>
  <c r="O48" i="9" s="1"/>
  <c r="P106" i="9"/>
  <c r="O106" i="9" s="1"/>
  <c r="Q148" i="9"/>
  <c r="P216" i="9"/>
  <c r="O216" i="9" s="1"/>
  <c r="Q247" i="9"/>
  <c r="Q228" i="9"/>
  <c r="P315" i="9"/>
  <c r="O315" i="9" s="1"/>
  <c r="R439" i="9"/>
  <c r="P421" i="9"/>
  <c r="O421" i="9" s="1"/>
  <c r="R461" i="9"/>
  <c r="R60" i="9"/>
  <c r="D82" i="11" s="1"/>
  <c r="P57" i="9"/>
  <c r="Q92" i="9"/>
  <c r="P188" i="9"/>
  <c r="O188" i="9" s="1"/>
  <c r="R192" i="9"/>
  <c r="Q326" i="9"/>
  <c r="P285" i="9"/>
  <c r="O285" i="9" s="1"/>
  <c r="Q327" i="9"/>
  <c r="Q380" i="9"/>
  <c r="R442" i="9"/>
  <c r="Q119" i="9"/>
  <c r="P45" i="9"/>
  <c r="O45" i="9" s="1"/>
  <c r="R318" i="9"/>
  <c r="P166" i="9"/>
  <c r="O166" i="9" s="1"/>
  <c r="P376" i="9"/>
  <c r="O376" i="9" s="1"/>
  <c r="R289" i="9"/>
  <c r="P257" i="9"/>
  <c r="O257" i="9" s="1"/>
  <c r="R376" i="9"/>
  <c r="P396" i="9"/>
  <c r="O396" i="9" s="1"/>
  <c r="Q435" i="9"/>
  <c r="R476" i="9"/>
  <c r="Q89" i="9"/>
  <c r="Q169" i="9"/>
  <c r="Q140" i="9"/>
  <c r="P212" i="9"/>
  <c r="O212" i="9" s="1"/>
  <c r="R233" i="9"/>
  <c r="Q220" i="9"/>
  <c r="P309" i="9"/>
  <c r="O309" i="9" s="1"/>
  <c r="R375" i="9"/>
  <c r="P417" i="9"/>
  <c r="O417" i="9" s="1"/>
  <c r="R457" i="9"/>
  <c r="Q26" i="9"/>
  <c r="C48" i="11" s="1"/>
  <c r="R95" i="9"/>
  <c r="Q206" i="9"/>
  <c r="P450" i="9"/>
  <c r="O450" i="9" s="1"/>
  <c r="P165" i="9"/>
  <c r="O165" i="9" s="1"/>
  <c r="R397" i="9"/>
  <c r="P139" i="9"/>
  <c r="O139" i="9" s="1"/>
  <c r="P349" i="9"/>
  <c r="O349" i="9" s="1"/>
  <c r="P54" i="9"/>
  <c r="O54" i="9" s="1"/>
  <c r="P189" i="9"/>
  <c r="O189" i="9" s="1"/>
  <c r="Q374" i="9"/>
  <c r="P467" i="9"/>
  <c r="O467" i="9" s="1"/>
  <c r="Q69" i="9"/>
  <c r="C91" i="11" s="1"/>
  <c r="P90" i="9"/>
  <c r="O90" i="9" s="1"/>
  <c r="R210" i="9"/>
  <c r="P346" i="9"/>
  <c r="O346" i="9" s="1"/>
  <c r="P22" i="9"/>
  <c r="B44" i="11" s="1"/>
  <c r="E44" i="11" s="1"/>
  <c r="R100" i="9"/>
  <c r="Q165" i="9"/>
  <c r="P288" i="9"/>
  <c r="O288" i="9" s="1"/>
  <c r="Q375" i="9"/>
  <c r="R434" i="9"/>
  <c r="Q97" i="9"/>
  <c r="P64" i="9"/>
  <c r="O64" i="9" s="1"/>
  <c r="P122" i="9"/>
  <c r="O122" i="9" s="1"/>
  <c r="Q187" i="9"/>
  <c r="P232" i="9"/>
  <c r="O232" i="9" s="1"/>
  <c r="Q311" i="9"/>
  <c r="Q260" i="9"/>
  <c r="P374" i="9"/>
  <c r="O374" i="9" s="1"/>
  <c r="R327" i="9"/>
  <c r="R437" i="9"/>
  <c r="R477" i="9"/>
  <c r="P10" i="9"/>
  <c r="O10" i="9" s="1"/>
  <c r="Q117" i="9"/>
  <c r="Q124" i="9"/>
  <c r="P204" i="9"/>
  <c r="O204" i="9" s="1"/>
  <c r="R217" i="9"/>
  <c r="Q204" i="9"/>
  <c r="P301" i="9"/>
  <c r="O301" i="9" s="1"/>
  <c r="R359" i="9"/>
  <c r="P409" i="9"/>
  <c r="O409" i="9" s="1"/>
  <c r="R449" i="9"/>
  <c r="Q11" i="9"/>
  <c r="C33" i="11" s="1"/>
  <c r="P69" i="9"/>
  <c r="B91" i="11" s="1"/>
  <c r="E91" i="11" s="1"/>
  <c r="Q68" i="9"/>
  <c r="C90" i="11" s="1"/>
  <c r="P176" i="9"/>
  <c r="O176" i="9" s="1"/>
  <c r="R180" i="9"/>
  <c r="R305" i="9"/>
  <c r="P273" i="9"/>
  <c r="O273" i="9" s="1"/>
  <c r="R423" i="9"/>
  <c r="Q356" i="9"/>
  <c r="Q424" i="9"/>
  <c r="P85" i="9"/>
  <c r="O85" i="9" s="1"/>
  <c r="P17" i="9"/>
  <c r="P118" i="9"/>
  <c r="O118" i="9" s="1"/>
  <c r="P172" i="9"/>
  <c r="O172" i="9" s="1"/>
  <c r="P228" i="9"/>
  <c r="O228" i="9" s="1"/>
  <c r="Q295" i="9"/>
  <c r="Q252" i="9"/>
  <c r="P358" i="9"/>
  <c r="O358" i="9" s="1"/>
  <c r="R323" i="9"/>
  <c r="P433" i="9"/>
  <c r="O433" i="9" s="1"/>
  <c r="R473" i="9"/>
  <c r="R98" i="9"/>
  <c r="R159" i="9"/>
  <c r="P379" i="9"/>
  <c r="O379" i="9" s="1"/>
  <c r="P457" i="9"/>
  <c r="O457" i="9" s="1"/>
  <c r="Q283" i="9"/>
  <c r="P430" i="9"/>
  <c r="O430" i="9" s="1"/>
  <c r="R197" i="9"/>
  <c r="Q345" i="9"/>
  <c r="P186" i="9"/>
  <c r="O186" i="9" s="1"/>
  <c r="P250" i="9"/>
  <c r="O250" i="9" s="1"/>
  <c r="P3" i="9"/>
  <c r="Q4" i="9"/>
  <c r="C26" i="11" s="1"/>
  <c r="R50" i="9"/>
  <c r="D72" i="11" s="1"/>
  <c r="Q170" i="9"/>
  <c r="Q233" i="9"/>
  <c r="P478" i="9"/>
  <c r="O478" i="9" s="1"/>
  <c r="Q410" i="9"/>
  <c r="P440" i="9"/>
  <c r="O440" i="9" s="1"/>
  <c r="R405" i="9"/>
  <c r="P328" i="9"/>
  <c r="O328" i="9" s="1"/>
  <c r="Q395" i="9"/>
  <c r="P381" i="9"/>
  <c r="O381" i="9" s="1"/>
  <c r="R266" i="9"/>
  <c r="Q262" i="9"/>
  <c r="P298" i="9"/>
  <c r="O298" i="9" s="1"/>
  <c r="P234" i="9"/>
  <c r="O234" i="9" s="1"/>
  <c r="P173" i="9"/>
  <c r="O173" i="9" s="1"/>
  <c r="P233" i="9"/>
  <c r="O233" i="9" s="1"/>
  <c r="Q194" i="9"/>
  <c r="Q191" i="9"/>
  <c r="Q54" i="9"/>
  <c r="C76" i="11" s="1"/>
  <c r="R123" i="9"/>
  <c r="Q133" i="9"/>
  <c r="R14" i="9"/>
  <c r="D36" i="11" s="1"/>
  <c r="P148" i="9"/>
  <c r="O148" i="9" s="1"/>
  <c r="Q88" i="9"/>
  <c r="Q458" i="9"/>
  <c r="Q434" i="9"/>
  <c r="R392" i="9"/>
  <c r="Q366" i="9"/>
  <c r="P340" i="9"/>
  <c r="O340" i="9" s="1"/>
  <c r="Q313" i="9"/>
  <c r="P333" i="9"/>
  <c r="O333" i="9" s="1"/>
  <c r="R278" i="9"/>
  <c r="Q286" i="9"/>
  <c r="P310" i="9"/>
  <c r="O310" i="9" s="1"/>
  <c r="P246" i="9"/>
  <c r="O246" i="9" s="1"/>
  <c r="P185" i="9"/>
  <c r="O185" i="9" s="1"/>
  <c r="Q273" i="9"/>
  <c r="R181" i="9"/>
  <c r="P123" i="9"/>
  <c r="O123" i="9" s="1"/>
  <c r="Q287" i="9"/>
  <c r="Q28" i="9"/>
  <c r="C50" i="11" s="1"/>
  <c r="R166" i="9"/>
  <c r="P461" i="9"/>
  <c r="O461" i="9" s="1"/>
  <c r="P454" i="9"/>
  <c r="O454" i="9" s="1"/>
  <c r="R420" i="9"/>
  <c r="P414" i="9"/>
  <c r="O414" i="9" s="1"/>
  <c r="R443" i="9"/>
  <c r="R369" i="9"/>
  <c r="Q361" i="9"/>
  <c r="R306" i="9"/>
  <c r="R242" i="9"/>
  <c r="Q214" i="9"/>
  <c r="P274" i="9"/>
  <c r="O274" i="9" s="1"/>
  <c r="R227" i="9"/>
  <c r="R224" i="9"/>
  <c r="P209" i="9"/>
  <c r="O209" i="9" s="1"/>
  <c r="P151" i="9"/>
  <c r="O151" i="9" s="1"/>
  <c r="Q134" i="9"/>
  <c r="Q188" i="9"/>
  <c r="P84" i="9"/>
  <c r="O84" i="9" s="1"/>
  <c r="P46" i="9"/>
  <c r="O46" i="9" s="1"/>
  <c r="Q474" i="9"/>
  <c r="Q443" i="9"/>
  <c r="R400" i="9"/>
  <c r="Q382" i="9"/>
  <c r="P348" i="9"/>
  <c r="O348" i="9" s="1"/>
  <c r="Q329" i="9"/>
  <c r="P341" i="9"/>
  <c r="O341" i="9" s="1"/>
  <c r="R286" i="9"/>
  <c r="Q302" i="9"/>
  <c r="Q330" i="9"/>
  <c r="P254" i="9"/>
  <c r="O254" i="9" s="1"/>
  <c r="P193" i="9"/>
  <c r="O193" i="9" s="1"/>
  <c r="Q305" i="9"/>
  <c r="R189" i="9"/>
  <c r="P131" i="9"/>
  <c r="O131" i="9" s="1"/>
  <c r="Q94" i="9"/>
  <c r="R143" i="9"/>
  <c r="R79" i="9"/>
  <c r="Q320" i="9"/>
  <c r="P105" i="9"/>
  <c r="O105" i="9" s="1"/>
  <c r="P5" i="9"/>
  <c r="O5" i="9" s="1"/>
  <c r="P367" i="9"/>
  <c r="O367" i="9" s="1"/>
  <c r="Q3" i="9"/>
  <c r="C25" i="11" s="1"/>
  <c r="P4" i="9"/>
  <c r="B26" i="11" s="1"/>
  <c r="E26" i="11" s="1"/>
  <c r="Q99" i="9"/>
  <c r="P226" i="9"/>
  <c r="O226" i="9" s="1"/>
  <c r="P469" i="9"/>
  <c r="O469" i="9" s="1"/>
  <c r="P462" i="9"/>
  <c r="O462" i="9" s="1"/>
  <c r="R428" i="9"/>
  <c r="P422" i="9"/>
  <c r="O422" i="9" s="1"/>
  <c r="R389" i="9"/>
  <c r="P442" i="9"/>
  <c r="O442" i="9" s="1"/>
  <c r="Q369" i="9"/>
  <c r="R316" i="9"/>
  <c r="R250" i="9"/>
  <c r="Q230" i="9"/>
  <c r="P282" i="9"/>
  <c r="O282" i="9" s="1"/>
  <c r="Q251" i="9"/>
  <c r="R232" i="9"/>
  <c r="P217" i="9"/>
  <c r="O217" i="9" s="1"/>
  <c r="P159" i="9"/>
  <c r="O159" i="9" s="1"/>
  <c r="Q150" i="9"/>
  <c r="Q184" i="9"/>
  <c r="R107" i="9"/>
  <c r="R84" i="9"/>
  <c r="Q293" i="9"/>
  <c r="R136" i="9"/>
  <c r="Q255" i="9"/>
  <c r="P474" i="9"/>
  <c r="O474" i="9" s="1"/>
  <c r="Q463" i="9"/>
  <c r="P434" i="9"/>
  <c r="O434" i="9" s="1"/>
  <c r="R401" i="9"/>
  <c r="P324" i="9"/>
  <c r="O324" i="9" s="1"/>
  <c r="Q381" i="9"/>
  <c r="P365" i="9"/>
  <c r="O365" i="9" s="1"/>
  <c r="R262" i="9"/>
  <c r="Q254" i="9"/>
  <c r="P294" i="9"/>
  <c r="O294" i="9" s="1"/>
  <c r="Q299" i="9"/>
  <c r="P169" i="9"/>
  <c r="O169" i="9" s="1"/>
  <c r="P229" i="9"/>
  <c r="O229" i="9" s="1"/>
  <c r="Q178" i="9"/>
  <c r="Q175" i="9"/>
  <c r="P76" i="9"/>
  <c r="B98" i="11" s="1"/>
  <c r="E98" i="11" s="1"/>
  <c r="R108" i="9"/>
  <c r="Q12" i="9"/>
  <c r="C34" i="11" s="1"/>
  <c r="P445" i="9"/>
  <c r="O445" i="9" s="1"/>
  <c r="Q457" i="9"/>
  <c r="R404" i="9"/>
  <c r="Q390" i="9"/>
  <c r="P352" i="9"/>
  <c r="O352" i="9" s="1"/>
  <c r="Q337" i="9"/>
  <c r="P345" i="9"/>
  <c r="O345" i="9" s="1"/>
  <c r="R290" i="9"/>
  <c r="Q310" i="9"/>
  <c r="Q346" i="9"/>
  <c r="P258" i="9"/>
  <c r="O258" i="9" s="1"/>
  <c r="P197" i="9"/>
  <c r="O197" i="9" s="1"/>
  <c r="R208" i="9"/>
  <c r="R193" i="9"/>
  <c r="P135" i="9"/>
  <c r="O135" i="9" s="1"/>
  <c r="Q102" i="9"/>
  <c r="R251" i="9"/>
  <c r="Q104" i="9"/>
  <c r="P218" i="9"/>
  <c r="O218" i="9" s="1"/>
  <c r="Q442" i="9"/>
  <c r="Q418" i="9"/>
  <c r="R384" i="9"/>
  <c r="Q451" i="9"/>
  <c r="P332" i="9"/>
  <c r="O332" i="9" s="1"/>
  <c r="R411" i="9"/>
  <c r="P325" i="9"/>
  <c r="O325" i="9" s="1"/>
  <c r="R270" i="9"/>
  <c r="Q270" i="9"/>
  <c r="P302" i="9"/>
  <c r="O302" i="9" s="1"/>
  <c r="P238" i="9"/>
  <c r="O238" i="9" s="1"/>
  <c r="P177" i="9"/>
  <c r="O177" i="9" s="1"/>
  <c r="Q241" i="9"/>
  <c r="P237" i="9"/>
  <c r="O237" i="9" s="1"/>
  <c r="Q205" i="9"/>
  <c r="Q62" i="9"/>
  <c r="C84" i="11" s="1"/>
  <c r="R127" i="9"/>
  <c r="Q149" i="9"/>
  <c r="R147" i="9"/>
  <c r="P53" i="9"/>
  <c r="B75" i="11" s="1"/>
  <c r="E75" i="11" s="1"/>
  <c r="Q49" i="9"/>
  <c r="C71" i="11" s="1"/>
  <c r="R48" i="9"/>
  <c r="D70" i="11" s="1"/>
  <c r="R3" i="9"/>
  <c r="D25" i="11" s="1"/>
  <c r="R4" i="9"/>
  <c r="D26" i="11" s="1"/>
  <c r="Q13" i="9"/>
  <c r="C35" i="11" s="1"/>
  <c r="R22" i="9"/>
  <c r="D44" i="11" s="1"/>
  <c r="Q37" i="9"/>
  <c r="C59" i="11" s="1"/>
  <c r="P453" i="9"/>
  <c r="O453" i="9" s="1"/>
  <c r="P446" i="9"/>
  <c r="O446" i="9" s="1"/>
  <c r="R412" i="9"/>
  <c r="Q406" i="9"/>
  <c r="Q405" i="9"/>
  <c r="Q353" i="9"/>
  <c r="P353" i="9"/>
  <c r="O353" i="9" s="1"/>
  <c r="R298" i="9"/>
  <c r="P363" i="9"/>
  <c r="O363" i="9" s="1"/>
  <c r="P378" i="9"/>
  <c r="O378" i="9" s="1"/>
  <c r="P266" i="9"/>
  <c r="O266" i="9" s="1"/>
  <c r="R211" i="9"/>
  <c r="R216" i="9"/>
  <c r="P201" i="9"/>
  <c r="O201" i="9" s="1"/>
  <c r="P143" i="9"/>
  <c r="O143" i="9" s="1"/>
  <c r="Q118" i="9"/>
  <c r="R155" i="9"/>
  <c r="R91" i="9"/>
  <c r="P61" i="9"/>
  <c r="B83" i="11" s="1"/>
  <c r="E83" i="11" s="1"/>
  <c r="Q51" i="9"/>
  <c r="C73" i="11" s="1"/>
  <c r="Q209" i="9"/>
  <c r="P465" i="9"/>
  <c r="O465" i="9" s="1"/>
  <c r="P458" i="9"/>
  <c r="O458" i="9" s="1"/>
  <c r="R424" i="9"/>
  <c r="P418" i="9"/>
  <c r="O418" i="9" s="1"/>
  <c r="R385" i="9"/>
  <c r="R377" i="9"/>
  <c r="Q365" i="9"/>
  <c r="R310" i="9"/>
  <c r="R246" i="9"/>
  <c r="Q222" i="9"/>
  <c r="P278" i="9"/>
  <c r="O278" i="9" s="1"/>
  <c r="P235" i="9"/>
  <c r="O235" i="9" s="1"/>
  <c r="R228" i="9"/>
  <c r="P213" i="9"/>
  <c r="O213" i="9" s="1"/>
  <c r="P155" i="9"/>
  <c r="O155" i="9" s="1"/>
  <c r="Q142" i="9"/>
  <c r="R190" i="9"/>
  <c r="Q40" i="9"/>
  <c r="C62" i="11" s="1"/>
  <c r="R128" i="9"/>
  <c r="Q450" i="9"/>
  <c r="Q426" i="9"/>
  <c r="R388" i="9"/>
  <c r="Q358" i="9"/>
  <c r="P336" i="9"/>
  <c r="O336" i="9" s="1"/>
  <c r="R427" i="9"/>
  <c r="P329" i="9"/>
  <c r="O329" i="9" s="1"/>
  <c r="R274" i="9"/>
  <c r="Q278" i="9"/>
  <c r="P306" i="9"/>
  <c r="O306" i="9" s="1"/>
  <c r="P242" i="9"/>
  <c r="O242" i="9" s="1"/>
  <c r="P181" i="9"/>
  <c r="O181" i="9" s="1"/>
  <c r="Q257" i="9"/>
  <c r="R177" i="9"/>
  <c r="P119" i="9"/>
  <c r="O119" i="9" s="1"/>
  <c r="Q70" i="9"/>
  <c r="C92" i="11" s="1"/>
  <c r="R39" i="9"/>
  <c r="D61" i="11" s="1"/>
  <c r="P194" i="9"/>
  <c r="O194" i="9" s="1"/>
  <c r="P473" i="9"/>
  <c r="O473" i="9" s="1"/>
  <c r="P466" i="9"/>
  <c r="O466" i="9" s="1"/>
  <c r="R432" i="9"/>
  <c r="P426" i="9"/>
  <c r="O426" i="9" s="1"/>
  <c r="R393" i="9"/>
  <c r="P316" i="9"/>
  <c r="O316" i="9" s="1"/>
  <c r="Q373" i="9"/>
  <c r="Q332" i="9"/>
  <c r="R254" i="9"/>
  <c r="Q238" i="9"/>
  <c r="P286" i="9"/>
  <c r="O286" i="9" s="1"/>
  <c r="Q267" i="9"/>
  <c r="P359" i="9"/>
  <c r="O359" i="9" s="1"/>
  <c r="P221" i="9"/>
  <c r="O221" i="9" s="1"/>
  <c r="P163" i="9"/>
  <c r="O163" i="9" s="1"/>
  <c r="Q158" i="9"/>
  <c r="R200" i="9"/>
  <c r="R111" i="9"/>
  <c r="O77" i="9"/>
  <c r="O15" i="9"/>
  <c r="B37" i="11"/>
  <c r="E37" i="11" s="1"/>
  <c r="B93" i="11"/>
  <c r="E93" i="11" s="1"/>
  <c r="O71" i="9"/>
  <c r="O31" i="9"/>
  <c r="B53" i="11"/>
  <c r="E53" i="11" s="1"/>
  <c r="B89" i="11"/>
  <c r="E89" i="11" s="1"/>
  <c r="O67" i="9"/>
  <c r="B65" i="11"/>
  <c r="E65" i="11" s="1"/>
  <c r="O43" i="9"/>
  <c r="O57" i="9"/>
  <c r="B79" i="11"/>
  <c r="E79" i="11" s="1"/>
  <c r="O73" i="9"/>
  <c r="B95" i="11"/>
  <c r="E95" i="11" s="1"/>
  <c r="B84" i="11"/>
  <c r="E84" i="11" s="1"/>
  <c r="O62" i="9"/>
  <c r="B42" i="11"/>
  <c r="E42" i="11" s="1"/>
  <c r="O20" i="9"/>
  <c r="O32" i="9"/>
  <c r="B54" i="11"/>
  <c r="E54" i="11" s="1"/>
  <c r="B50" i="11"/>
  <c r="E50" i="11" s="1"/>
  <c r="O28" i="9"/>
  <c r="O8" i="9"/>
  <c r="B30" i="11"/>
  <c r="E30" i="11" s="1"/>
  <c r="B80" i="11"/>
  <c r="E80" i="11" s="1"/>
  <c r="O58" i="9"/>
  <c r="O26" i="9"/>
  <c r="B48" i="11"/>
  <c r="E48" i="11" s="1"/>
  <c r="B36" i="11"/>
  <c r="E36" i="11" s="1"/>
  <c r="B39" i="11"/>
  <c r="E39" i="11" s="1"/>
  <c r="O17" i="9"/>
  <c r="B97" i="11"/>
  <c r="E97" i="11" s="1"/>
  <c r="O75" i="9"/>
  <c r="O42" i="9"/>
  <c r="O7" i="9"/>
  <c r="B29" i="11"/>
  <c r="E29" i="11" s="1"/>
  <c r="B88" i="11"/>
  <c r="E88" i="11" s="1"/>
  <c r="B52" i="11"/>
  <c r="E52" i="11" s="1"/>
  <c r="O30" i="9"/>
  <c r="O34" i="9"/>
  <c r="B56" i="11"/>
  <c r="E56" i="11" s="1"/>
  <c r="B60" i="11"/>
  <c r="E60" i="11" s="1"/>
  <c r="O38" i="9"/>
  <c r="O25" i="9"/>
  <c r="B47" i="11"/>
  <c r="E47" i="11" s="1"/>
  <c r="B43" i="11"/>
  <c r="E43" i="11" s="1"/>
  <c r="O21" i="9"/>
  <c r="O65" i="9"/>
  <c r="O16" i="9"/>
  <c r="B34" i="11"/>
  <c r="E34" i="11" s="1"/>
  <c r="O12" i="9"/>
  <c r="B45" i="11"/>
  <c r="E45" i="11" s="1"/>
  <c r="O23" i="9"/>
  <c r="B74" i="11"/>
  <c r="E74" i="11" s="1"/>
  <c r="O52" i="9"/>
  <c r="B61" i="11"/>
  <c r="E61" i="11" s="1"/>
  <c r="O39" i="9"/>
  <c r="B57" i="11"/>
  <c r="E57" i="11" s="1"/>
  <c r="O35" i="9"/>
  <c r="B63" i="11"/>
  <c r="E63" i="11" s="1"/>
  <c r="O41" i="9"/>
  <c r="O49" i="9"/>
  <c r="E3" i="9"/>
  <c r="B3" i="9" s="1"/>
  <c r="E4" i="9"/>
  <c r="B4" i="9" s="1"/>
  <c r="B27" i="2"/>
  <c r="P2" i="9"/>
  <c r="Q2" i="9"/>
  <c r="C24" i="11" s="1"/>
  <c r="R2" i="9"/>
  <c r="D24" i="11" s="1"/>
  <c r="B90" i="11" l="1"/>
  <c r="E90" i="11" s="1"/>
  <c r="O6" i="9"/>
  <c r="H24" i="14"/>
  <c r="H25" i="14"/>
  <c r="O60" i="9"/>
  <c r="O72" i="9"/>
  <c r="M65" i="11"/>
  <c r="L65" i="11"/>
  <c r="K65" i="11"/>
  <c r="J65" i="11"/>
  <c r="I65" i="11"/>
  <c r="G65" i="11"/>
  <c r="H65" i="11"/>
  <c r="M44" i="11"/>
  <c r="I44" i="11"/>
  <c r="L44" i="11"/>
  <c r="K44" i="11"/>
  <c r="J44" i="11"/>
  <c r="G44" i="11"/>
  <c r="H44" i="11"/>
  <c r="M46" i="11"/>
  <c r="L46" i="11"/>
  <c r="K46" i="11"/>
  <c r="J46" i="11"/>
  <c r="I46" i="11"/>
  <c r="G46" i="11"/>
  <c r="H46" i="11"/>
  <c r="M49" i="11"/>
  <c r="L49" i="11"/>
  <c r="K49" i="11"/>
  <c r="J49" i="11"/>
  <c r="I49" i="11"/>
  <c r="G49" i="11"/>
  <c r="H49" i="11"/>
  <c r="M71" i="11"/>
  <c r="L71" i="11"/>
  <c r="K71" i="11"/>
  <c r="J71" i="11"/>
  <c r="I71" i="11"/>
  <c r="G71" i="11"/>
  <c r="H71" i="11"/>
  <c r="L63" i="11"/>
  <c r="M63" i="11"/>
  <c r="I63" i="11"/>
  <c r="J63" i="11"/>
  <c r="K63" i="11"/>
  <c r="G63" i="11"/>
  <c r="H63" i="11"/>
  <c r="M30" i="11"/>
  <c r="L30" i="11"/>
  <c r="K30" i="11"/>
  <c r="J30" i="11"/>
  <c r="I30" i="11"/>
  <c r="G30" i="11"/>
  <c r="H30" i="11"/>
  <c r="M97" i="11"/>
  <c r="L97" i="11"/>
  <c r="K97" i="11"/>
  <c r="J97" i="11"/>
  <c r="I97" i="11"/>
  <c r="G97" i="11"/>
  <c r="H97" i="11"/>
  <c r="L43" i="11"/>
  <c r="K43" i="11"/>
  <c r="J43" i="11"/>
  <c r="I43" i="11"/>
  <c r="M43" i="11"/>
  <c r="G43" i="11"/>
  <c r="H43" i="11"/>
  <c r="M39" i="11"/>
  <c r="L39" i="11"/>
  <c r="K39" i="11"/>
  <c r="J39" i="11"/>
  <c r="I39" i="11"/>
  <c r="G39" i="11"/>
  <c r="H39" i="11"/>
  <c r="I50" i="11"/>
  <c r="J50" i="11"/>
  <c r="L50" i="11"/>
  <c r="M50" i="11"/>
  <c r="K50" i="11"/>
  <c r="G50" i="11"/>
  <c r="H50" i="11"/>
  <c r="M89" i="11"/>
  <c r="L89" i="11"/>
  <c r="K89" i="11"/>
  <c r="J89" i="11"/>
  <c r="I89" i="11"/>
  <c r="G89" i="11"/>
  <c r="H89" i="11"/>
  <c r="K41" i="11"/>
  <c r="J41" i="11"/>
  <c r="L41" i="11"/>
  <c r="M41" i="11"/>
  <c r="I41" i="11"/>
  <c r="G41" i="11"/>
  <c r="H41" i="11"/>
  <c r="M77" i="11"/>
  <c r="L77" i="11"/>
  <c r="K77" i="11"/>
  <c r="J77" i="11"/>
  <c r="I77" i="11"/>
  <c r="G77" i="11"/>
  <c r="H77" i="11"/>
  <c r="M38" i="11"/>
  <c r="L38" i="11"/>
  <c r="K38" i="11"/>
  <c r="I38" i="11"/>
  <c r="J38" i="11"/>
  <c r="G38" i="11"/>
  <c r="H38" i="11"/>
  <c r="J69" i="11"/>
  <c r="I69" i="11"/>
  <c r="K69" i="11"/>
  <c r="L69" i="11"/>
  <c r="M69" i="11"/>
  <c r="G69" i="11"/>
  <c r="H69" i="11"/>
  <c r="L91" i="11"/>
  <c r="K91" i="11"/>
  <c r="J91" i="11"/>
  <c r="I91" i="11"/>
  <c r="M91" i="11"/>
  <c r="G91" i="11"/>
  <c r="H91" i="11"/>
  <c r="J51" i="11"/>
  <c r="M51" i="11"/>
  <c r="L51" i="11"/>
  <c r="I51" i="11"/>
  <c r="K51" i="11"/>
  <c r="G51" i="11"/>
  <c r="H51" i="11"/>
  <c r="I31" i="11"/>
  <c r="J31" i="11"/>
  <c r="L31" i="11"/>
  <c r="K31" i="11"/>
  <c r="M31" i="11"/>
  <c r="G31" i="11"/>
  <c r="H31" i="11"/>
  <c r="I82" i="11"/>
  <c r="K82" i="11"/>
  <c r="J82" i="11"/>
  <c r="M82" i="11"/>
  <c r="L82" i="11"/>
  <c r="G82" i="11"/>
  <c r="H82" i="11"/>
  <c r="B32" i="11"/>
  <c r="E32" i="11" s="1"/>
  <c r="J53" i="11"/>
  <c r="I53" i="11"/>
  <c r="K53" i="11"/>
  <c r="M53" i="11"/>
  <c r="L53" i="11"/>
  <c r="G53" i="11"/>
  <c r="H53" i="11"/>
  <c r="M83" i="11"/>
  <c r="L83" i="11"/>
  <c r="K83" i="11"/>
  <c r="J83" i="11"/>
  <c r="I83" i="11"/>
  <c r="G83" i="11"/>
  <c r="H83" i="11"/>
  <c r="M64" i="11"/>
  <c r="L64" i="11"/>
  <c r="K64" i="11"/>
  <c r="J64" i="11"/>
  <c r="I64" i="11"/>
  <c r="G64" i="11"/>
  <c r="H64" i="11"/>
  <c r="L75" i="11"/>
  <c r="K75" i="11"/>
  <c r="J75" i="11"/>
  <c r="I75" i="11"/>
  <c r="M75" i="11"/>
  <c r="G75" i="11"/>
  <c r="H75" i="11"/>
  <c r="K60" i="11"/>
  <c r="I60" i="11"/>
  <c r="M60" i="11"/>
  <c r="L60" i="11"/>
  <c r="J60" i="11"/>
  <c r="G60" i="11"/>
  <c r="H60" i="11"/>
  <c r="I42" i="11"/>
  <c r="M42" i="11"/>
  <c r="L42" i="11"/>
  <c r="K42" i="11"/>
  <c r="J42" i="11"/>
  <c r="G42" i="11"/>
  <c r="H42" i="11"/>
  <c r="K47" i="11"/>
  <c r="M47" i="11"/>
  <c r="L47" i="11"/>
  <c r="J47" i="11"/>
  <c r="I47" i="11"/>
  <c r="G47" i="11"/>
  <c r="H47" i="11"/>
  <c r="J61" i="11"/>
  <c r="M61" i="11"/>
  <c r="L61" i="11"/>
  <c r="K61" i="11"/>
  <c r="I61" i="11"/>
  <c r="G61" i="11"/>
  <c r="H61" i="11"/>
  <c r="M36" i="11"/>
  <c r="L36" i="11"/>
  <c r="K36" i="11"/>
  <c r="J36" i="11"/>
  <c r="I36" i="11"/>
  <c r="G36" i="11"/>
  <c r="H36" i="11"/>
  <c r="M93" i="11"/>
  <c r="L93" i="11"/>
  <c r="K93" i="11"/>
  <c r="J93" i="11"/>
  <c r="I93" i="11"/>
  <c r="G93" i="11"/>
  <c r="H93" i="11"/>
  <c r="I98" i="11"/>
  <c r="K98" i="11"/>
  <c r="J98" i="11"/>
  <c r="M98" i="11"/>
  <c r="L98" i="11"/>
  <c r="G98" i="11"/>
  <c r="H98" i="11"/>
  <c r="M55" i="11"/>
  <c r="L55" i="11"/>
  <c r="K55" i="11"/>
  <c r="J55" i="11"/>
  <c r="I55" i="11"/>
  <c r="G55" i="11"/>
  <c r="H55" i="11"/>
  <c r="M54" i="11"/>
  <c r="I54" i="11"/>
  <c r="J54" i="11"/>
  <c r="L54" i="11"/>
  <c r="K54" i="11"/>
  <c r="G54" i="11"/>
  <c r="H54" i="11"/>
  <c r="K56" i="11"/>
  <c r="J56" i="11"/>
  <c r="I56" i="11"/>
  <c r="L56" i="11"/>
  <c r="M56" i="11"/>
  <c r="G56" i="11"/>
  <c r="H56" i="11"/>
  <c r="M84" i="11"/>
  <c r="L84" i="11"/>
  <c r="K84" i="11"/>
  <c r="J84" i="11"/>
  <c r="I84" i="11"/>
  <c r="G84" i="11"/>
  <c r="H84" i="11"/>
  <c r="M74" i="11"/>
  <c r="L74" i="11"/>
  <c r="K74" i="11"/>
  <c r="J74" i="11"/>
  <c r="I74" i="11"/>
  <c r="G74" i="11"/>
  <c r="H74" i="11"/>
  <c r="J95" i="11"/>
  <c r="I95" i="11"/>
  <c r="M95" i="11"/>
  <c r="L95" i="11"/>
  <c r="K95" i="11"/>
  <c r="G95" i="11"/>
  <c r="H95" i="11"/>
  <c r="I34" i="11"/>
  <c r="J34" i="11"/>
  <c r="M34" i="11"/>
  <c r="K34" i="11"/>
  <c r="L34" i="11"/>
  <c r="G34" i="11"/>
  <c r="H34" i="11"/>
  <c r="K88" i="11"/>
  <c r="J88" i="11"/>
  <c r="I88" i="11"/>
  <c r="L88" i="11"/>
  <c r="M88" i="11"/>
  <c r="G88" i="11"/>
  <c r="H88" i="11"/>
  <c r="I79" i="11"/>
  <c r="J79" i="11"/>
  <c r="M79" i="11"/>
  <c r="L79" i="11"/>
  <c r="K79" i="11"/>
  <c r="G79" i="11"/>
  <c r="H79" i="11"/>
  <c r="M92" i="11"/>
  <c r="I92" i="11"/>
  <c r="L92" i="11"/>
  <c r="K92" i="11"/>
  <c r="J92" i="11"/>
  <c r="G92" i="11"/>
  <c r="H92" i="11"/>
  <c r="J57" i="11"/>
  <c r="K57" i="11"/>
  <c r="M57" i="11"/>
  <c r="L57" i="11"/>
  <c r="I57" i="11"/>
  <c r="G57" i="11"/>
  <c r="H57" i="11"/>
  <c r="K48" i="11"/>
  <c r="M48" i="11"/>
  <c r="J48" i="11"/>
  <c r="L48" i="11"/>
  <c r="I48" i="11"/>
  <c r="G48" i="11"/>
  <c r="H48" i="11"/>
  <c r="I35" i="11"/>
  <c r="L35" i="11"/>
  <c r="K35" i="11"/>
  <c r="J35" i="11"/>
  <c r="M35" i="11"/>
  <c r="G35" i="11"/>
  <c r="H35" i="11"/>
  <c r="K72" i="11"/>
  <c r="J72" i="11"/>
  <c r="I72" i="11"/>
  <c r="M72" i="11"/>
  <c r="L72" i="11"/>
  <c r="G72" i="11"/>
  <c r="H72" i="11"/>
  <c r="M87" i="11"/>
  <c r="L87" i="11"/>
  <c r="K87" i="11"/>
  <c r="J87" i="11"/>
  <c r="I87" i="11"/>
  <c r="G87" i="11"/>
  <c r="H87" i="11"/>
  <c r="M90" i="11"/>
  <c r="L90" i="11"/>
  <c r="K90" i="11"/>
  <c r="J90" i="11"/>
  <c r="I90" i="11"/>
  <c r="G90" i="11"/>
  <c r="H90" i="11"/>
  <c r="M94" i="11"/>
  <c r="L94" i="11"/>
  <c r="K94" i="11"/>
  <c r="J94" i="11"/>
  <c r="I94" i="11"/>
  <c r="G94" i="11"/>
  <c r="H94" i="11"/>
  <c r="K29" i="11"/>
  <c r="J29" i="11"/>
  <c r="I29" i="11"/>
  <c r="M29" i="11"/>
  <c r="L29" i="11"/>
  <c r="G29" i="11"/>
  <c r="H29" i="11"/>
  <c r="B58" i="11"/>
  <c r="E58" i="11" s="1"/>
  <c r="B73" i="11"/>
  <c r="E73" i="11" s="1"/>
  <c r="M81" i="11"/>
  <c r="L81" i="11"/>
  <c r="K81" i="11"/>
  <c r="J81" i="11"/>
  <c r="I81" i="11"/>
  <c r="G81" i="11"/>
  <c r="H81" i="11"/>
  <c r="M99" i="11"/>
  <c r="L99" i="11"/>
  <c r="K99" i="11"/>
  <c r="J99" i="11"/>
  <c r="I99" i="11"/>
  <c r="G99" i="11"/>
  <c r="H99" i="11"/>
  <c r="I45" i="11"/>
  <c r="M45" i="11"/>
  <c r="L45" i="11"/>
  <c r="K45" i="11"/>
  <c r="J45" i="11"/>
  <c r="G45" i="11"/>
  <c r="H45" i="11"/>
  <c r="J37" i="11"/>
  <c r="I37" i="11"/>
  <c r="M37" i="11"/>
  <c r="K37" i="11"/>
  <c r="L37" i="11"/>
  <c r="G37" i="11"/>
  <c r="H37" i="11"/>
  <c r="M52" i="11"/>
  <c r="L52" i="11"/>
  <c r="K52" i="11"/>
  <c r="J52" i="11"/>
  <c r="I52" i="11"/>
  <c r="G52" i="11"/>
  <c r="H52" i="11"/>
  <c r="L28" i="11"/>
  <c r="K28" i="11"/>
  <c r="M28" i="11"/>
  <c r="J28" i="11"/>
  <c r="I28" i="11"/>
  <c r="G28" i="11"/>
  <c r="H28" i="11"/>
  <c r="M80" i="11"/>
  <c r="L80" i="11"/>
  <c r="K80" i="11"/>
  <c r="J80" i="11"/>
  <c r="I80" i="11"/>
  <c r="G80" i="11"/>
  <c r="H80" i="11"/>
  <c r="C5" i="9"/>
  <c r="E5" i="9" s="1"/>
  <c r="B5" i="9" s="1"/>
  <c r="B27" i="18"/>
  <c r="B28" i="2"/>
  <c r="B59" i="11"/>
  <c r="E59" i="11" s="1"/>
  <c r="O59" i="9"/>
  <c r="O70" i="9"/>
  <c r="B40" i="11"/>
  <c r="E40" i="11" s="1"/>
  <c r="O27" i="9"/>
  <c r="B100" i="11"/>
  <c r="E100" i="11" s="1"/>
  <c r="B85" i="11"/>
  <c r="E85" i="11" s="1"/>
  <c r="O24" i="9"/>
  <c r="B62" i="11"/>
  <c r="E62" i="11" s="1"/>
  <c r="O50" i="9"/>
  <c r="O29" i="9"/>
  <c r="O9" i="9"/>
  <c r="B66" i="11"/>
  <c r="E66" i="11" s="1"/>
  <c r="O61" i="9"/>
  <c r="O13" i="9"/>
  <c r="B86" i="11"/>
  <c r="E86" i="11" s="1"/>
  <c r="B70" i="11"/>
  <c r="E70" i="11" s="1"/>
  <c r="B78" i="11"/>
  <c r="E78" i="11" s="1"/>
  <c r="O19" i="9"/>
  <c r="B96" i="11"/>
  <c r="E96" i="11" s="1"/>
  <c r="B33" i="11"/>
  <c r="E33" i="11" s="1"/>
  <c r="O55" i="9"/>
  <c r="B27" i="11"/>
  <c r="E27" i="11" s="1"/>
  <c r="G27" i="11" s="1"/>
  <c r="H27" i="11" s="1"/>
  <c r="O47" i="9"/>
  <c r="O22" i="9"/>
  <c r="O33" i="9"/>
  <c r="B76" i="11"/>
  <c r="E76" i="11" s="1"/>
  <c r="O76" i="9"/>
  <c r="O69" i="9"/>
  <c r="B67" i="11"/>
  <c r="E67" i="11" s="1"/>
  <c r="B68" i="11"/>
  <c r="E68" i="11" s="1"/>
  <c r="O4" i="9"/>
  <c r="O53" i="9"/>
  <c r="O3" i="9"/>
  <c r="B25" i="11"/>
  <c r="E25" i="11" s="1"/>
  <c r="I26" i="11"/>
  <c r="M26" i="11"/>
  <c r="K26" i="11"/>
  <c r="L26" i="11"/>
  <c r="J26" i="11"/>
  <c r="G26" i="11"/>
  <c r="H26" i="11" s="1"/>
  <c r="O2" i="9"/>
  <c r="B24" i="11"/>
  <c r="M27" i="11" l="1"/>
  <c r="I27" i="11"/>
  <c r="J27" i="11"/>
  <c r="L27" i="11"/>
  <c r="K27" i="11"/>
  <c r="M78" i="11"/>
  <c r="L78" i="11"/>
  <c r="K78" i="11"/>
  <c r="J78" i="11"/>
  <c r="I78" i="11"/>
  <c r="G78" i="11"/>
  <c r="H78" i="11"/>
  <c r="I32" i="11"/>
  <c r="M32" i="11"/>
  <c r="K32" i="11"/>
  <c r="L32" i="11"/>
  <c r="J32" i="11"/>
  <c r="G32" i="11"/>
  <c r="H32" i="11"/>
  <c r="J70" i="11"/>
  <c r="M70" i="11"/>
  <c r="L70" i="11"/>
  <c r="K70" i="11"/>
  <c r="I70" i="11"/>
  <c r="G70" i="11"/>
  <c r="H70" i="11"/>
  <c r="L59" i="11"/>
  <c r="K59" i="11"/>
  <c r="J59" i="11"/>
  <c r="I59" i="11"/>
  <c r="M59" i="11"/>
  <c r="G59" i="11"/>
  <c r="H59" i="11"/>
  <c r="M73" i="11"/>
  <c r="L73" i="11"/>
  <c r="K73" i="11"/>
  <c r="J73" i="11"/>
  <c r="I73" i="11"/>
  <c r="G73" i="11"/>
  <c r="H73" i="11"/>
  <c r="M68" i="11"/>
  <c r="L68" i="11"/>
  <c r="K68" i="11"/>
  <c r="J68" i="11"/>
  <c r="I68" i="11"/>
  <c r="G68" i="11"/>
  <c r="H68" i="11"/>
  <c r="M86" i="11"/>
  <c r="L86" i="11"/>
  <c r="K86" i="11"/>
  <c r="J86" i="11"/>
  <c r="I86" i="11"/>
  <c r="G86" i="11"/>
  <c r="H86" i="11"/>
  <c r="J85" i="11"/>
  <c r="I85" i="11"/>
  <c r="L85" i="11"/>
  <c r="K85" i="11"/>
  <c r="M85" i="11"/>
  <c r="G85" i="11"/>
  <c r="H85" i="11"/>
  <c r="M100" i="11"/>
  <c r="L100" i="11"/>
  <c r="K100" i="11"/>
  <c r="J100" i="11"/>
  <c r="I100" i="11"/>
  <c r="G100" i="11"/>
  <c r="H100" i="11"/>
  <c r="I66" i="11"/>
  <c r="J66" i="11"/>
  <c r="M66" i="11"/>
  <c r="K66" i="11"/>
  <c r="L66" i="11"/>
  <c r="G66" i="11"/>
  <c r="H66" i="11"/>
  <c r="M58" i="11"/>
  <c r="L58" i="11"/>
  <c r="K58" i="11"/>
  <c r="J58" i="11"/>
  <c r="I58" i="11"/>
  <c r="G58" i="11"/>
  <c r="H58" i="11"/>
  <c r="M33" i="11"/>
  <c r="L33" i="11"/>
  <c r="K33" i="11"/>
  <c r="J33" i="11"/>
  <c r="I33" i="11"/>
  <c r="G33" i="11"/>
  <c r="H33" i="11"/>
  <c r="I67" i="11"/>
  <c r="M67" i="11"/>
  <c r="L67" i="11"/>
  <c r="K67" i="11"/>
  <c r="J67" i="11"/>
  <c r="G67" i="11"/>
  <c r="H67" i="11"/>
  <c r="M62" i="11"/>
  <c r="L62" i="11"/>
  <c r="K62" i="11"/>
  <c r="J62" i="11"/>
  <c r="I62" i="11"/>
  <c r="G62" i="11"/>
  <c r="H62" i="11"/>
  <c r="E24" i="11"/>
  <c r="J24" i="11" s="1"/>
  <c r="M96" i="11"/>
  <c r="L96" i="11"/>
  <c r="K96" i="11"/>
  <c r="J96" i="11"/>
  <c r="I96" i="11"/>
  <c r="G96" i="11"/>
  <c r="H96" i="11"/>
  <c r="K40" i="11"/>
  <c r="J40" i="11"/>
  <c r="I40" i="11"/>
  <c r="L40" i="11"/>
  <c r="M40" i="11"/>
  <c r="G40" i="11"/>
  <c r="H40" i="11"/>
  <c r="I76" i="11"/>
  <c r="M76" i="11"/>
  <c r="L76" i="11"/>
  <c r="K76" i="11"/>
  <c r="J76" i="11"/>
  <c r="G76" i="11"/>
  <c r="H76" i="11"/>
  <c r="C6" i="9"/>
  <c r="B28" i="18"/>
  <c r="E9" i="9"/>
  <c r="B9" i="9" s="1"/>
  <c r="L25" i="11"/>
  <c r="K25" i="11"/>
  <c r="M25" i="11"/>
  <c r="J25" i="11"/>
  <c r="I25" i="11"/>
  <c r="G25" i="11"/>
  <c r="H25" i="11" s="1"/>
  <c r="L24" i="11" l="1"/>
  <c r="K24" i="11"/>
  <c r="G24" i="11"/>
  <c r="H24" i="11" s="1"/>
  <c r="M24" i="11"/>
  <c r="I24" i="11"/>
  <c r="E6" i="9"/>
  <c r="B6" i="9" s="1"/>
  <c r="E7" i="9"/>
  <c r="B7" i="9" s="1"/>
  <c r="E8" i="9"/>
  <c r="B8" i="9" s="1"/>
  <c r="E11" i="9"/>
  <c r="B11" i="9" s="1"/>
  <c r="E10" i="9"/>
  <c r="B10" i="9" s="1"/>
  <c r="D2" i="9" l="1"/>
  <c r="D6" i="9"/>
  <c r="D11" i="9"/>
  <c r="D9" i="9"/>
  <c r="D7" i="9"/>
  <c r="D4" i="9"/>
  <c r="D8" i="9"/>
  <c r="D10" i="9"/>
  <c r="D5" i="9"/>
  <c r="D3" i="9"/>
  <c r="B30" i="3" l="1"/>
  <c r="J12" i="17"/>
  <c r="B31" i="3"/>
  <c r="K12" i="17"/>
  <c r="B32" i="3"/>
  <c r="L12" i="17"/>
  <c r="B33" i="3"/>
  <c r="M12" i="17"/>
  <c r="B27" i="3"/>
  <c r="G12" i="17"/>
  <c r="B26" i="3"/>
  <c r="F12" i="17"/>
  <c r="B28" i="3"/>
  <c r="H12" i="17"/>
  <c r="B25" i="3"/>
  <c r="E12" i="17"/>
  <c r="B29" i="3"/>
  <c r="I12" i="17"/>
  <c r="B24" i="3"/>
  <c r="D12" i="17"/>
</calcChain>
</file>

<file path=xl/sharedStrings.xml><?xml version="1.0" encoding="utf-8"?>
<sst xmlns="http://schemas.openxmlformats.org/spreadsheetml/2006/main" count="1248" uniqueCount="347">
  <si>
    <t>DO NOT REMOVE OR EDIT INFORMATION IN ROWS 1 THROUGH 5
FOR INTERNAL USE ONLY</t>
  </si>
  <si>
    <t>Template Name</t>
  </si>
  <si>
    <t>CitationID</t>
  </si>
  <si>
    <t>Template Version</t>
  </si>
  <si>
    <t>Last Updated Date</t>
  </si>
  <si>
    <t xml:space="preserve">40 CFR Part 63, Subpart MMMMM National Emission Standards for Hazardous Air Pollutants: Flexible Polyurethane Foam Fabrication Operations - §63.8818(e) Compliance Report </t>
  </si>
  <si>
    <t xml:space="preserve">
</t>
  </si>
  <si>
    <t>SITE INFORMATION</t>
  </si>
  <si>
    <t>REPORTING PERIOD</t>
  </si>
  <si>
    <t>ADDITIONAL INFORMATION</t>
  </si>
  <si>
    <t xml:space="preserve">Address 2 </t>
  </si>
  <si>
    <t>County</t>
  </si>
  <si>
    <t>Responsible Agency Facility ID 
(State Facility Identifier)</t>
  </si>
  <si>
    <t>Please enter any additional information.</t>
  </si>
  <si>
    <t xml:space="preserve">Enter associated file name reference. </t>
  </si>
  <si>
    <t>RecordId</t>
  </si>
  <si>
    <t>CompanyName</t>
  </si>
  <si>
    <t>AddressLine1</t>
  </si>
  <si>
    <t>AddressLine2</t>
  </si>
  <si>
    <t>CityName</t>
  </si>
  <si>
    <t>CountyName</t>
  </si>
  <si>
    <t>StateName</t>
  </si>
  <si>
    <t>ZIPCode</t>
  </si>
  <si>
    <t>StateFacId</t>
  </si>
  <si>
    <t>PeriodStartDate</t>
  </si>
  <si>
    <t>PeriodEndDate</t>
  </si>
  <si>
    <t>AddInfo</t>
  </si>
  <si>
    <t>AddFile</t>
  </si>
  <si>
    <t>e.g.: 1</t>
  </si>
  <si>
    <t>e.g.: ABC Company</t>
  </si>
  <si>
    <t>e.g.: 123 Main Street</t>
  </si>
  <si>
    <t>e.g.: Suite 100</t>
  </si>
  <si>
    <t>e.g.: Brooklyn</t>
  </si>
  <si>
    <t>e.g.: Kings</t>
  </si>
  <si>
    <t>e.g.: NY</t>
  </si>
  <si>
    <t>e.g.: 11221</t>
  </si>
  <si>
    <t>e.g.: 9145555555</t>
  </si>
  <si>
    <t>e.g.: 01/01/2017</t>
  </si>
  <si>
    <t>e.g.: 6/30/2017</t>
  </si>
  <si>
    <r>
      <t xml:space="preserve">e.g.: addlinfo.zip </t>
    </r>
    <r>
      <rPr>
        <b/>
        <sz val="11"/>
        <color theme="1"/>
        <rFont val="Calibri"/>
        <family val="2"/>
        <scheme val="minor"/>
      </rPr>
      <t/>
    </r>
  </si>
  <si>
    <t>RegulatedOperation</t>
  </si>
  <si>
    <t>MonitorIdentification</t>
  </si>
  <si>
    <t>OperatingTime</t>
  </si>
  <si>
    <t>DowntimeDuration</t>
  </si>
  <si>
    <t>DowntimePercent</t>
  </si>
  <si>
    <t>DowntimeMonitoringMal</t>
  </si>
  <si>
    <t>DowntimeNonmonitoringMal</t>
  </si>
  <si>
    <t>DowntimeQualityControl</t>
  </si>
  <si>
    <t>DowntimeOtherKnown</t>
  </si>
  <si>
    <t>DowntimeOtherUnknown</t>
  </si>
  <si>
    <t>e.g.: Open Molding</t>
  </si>
  <si>
    <t>e.g. Omega NB1-ICSS-14U-12</t>
  </si>
  <si>
    <t>e.g.: 6240</t>
  </si>
  <si>
    <t>e.g.: 0.00</t>
  </si>
  <si>
    <t>40 CFR Part 63, Subpart MMMMM National Emission Standards for Hazardous Air Pollutants: Flexible Polyurethane Foam Fabrication Operations - §63.8818(f)(2)  Compliance Report Spreadsheet Template</t>
  </si>
  <si>
    <t>CPMSOutageDescription</t>
  </si>
  <si>
    <t>CPMSStartDate</t>
  </si>
  <si>
    <t>CPMSStartTime</t>
  </si>
  <si>
    <t>CPMSEndDate</t>
  </si>
  <si>
    <t>CPMSEndTime</t>
  </si>
  <si>
    <t>CorrectiveAction</t>
  </si>
  <si>
    <t>e.g. Inoperative</t>
  </si>
  <si>
    <t>e.g.: 15:52</t>
  </si>
  <si>
    <t>e.g.: 09:15</t>
  </si>
  <si>
    <t>e.g.: replaced thermocouple</t>
  </si>
  <si>
    <t>ParameterLimitations</t>
  </si>
  <si>
    <t>DeviationDuration</t>
  </si>
  <si>
    <t>DeviationDurationPercent</t>
  </si>
  <si>
    <t>DeviationDurationEquipment</t>
  </si>
  <si>
    <t>DeviationDurationProcess</t>
  </si>
  <si>
    <t>DeviationDurationOtherKnown</t>
  </si>
  <si>
    <t>DeviationDurationOtherUnknown</t>
  </si>
  <si>
    <t>e.g.: Average Combustion Temperature</t>
  </si>
  <si>
    <t>LimitStartDate</t>
  </si>
  <si>
    <t>LimitStartTime</t>
  </si>
  <si>
    <t>LimitEndDate</t>
  </si>
  <si>
    <t>LimitEndTime</t>
  </si>
  <si>
    <t>e.g.: 15:00</t>
  </si>
  <si>
    <t>CMSAuditDate</t>
  </si>
  <si>
    <t>e.g. 5/7/2017</t>
  </si>
  <si>
    <t>HAPMonitored</t>
  </si>
  <si>
    <t>e.g.: Toluene</t>
  </si>
  <si>
    <r>
      <rPr>
        <b/>
        <sz val="10"/>
        <color theme="1"/>
        <rFont val="Calibri"/>
        <family val="2"/>
        <scheme val="minor"/>
      </rPr>
      <t>Instructions for Spreadsheet Template</t>
    </r>
    <r>
      <rPr>
        <sz val="10"/>
        <color theme="1"/>
        <rFont val="Calibri"/>
        <family val="2"/>
        <scheme val="minor"/>
      </rPr>
      <t xml:space="preserve">
</t>
    </r>
    <r>
      <rPr>
        <b/>
        <sz val="10"/>
        <color theme="1"/>
        <rFont val="Calibri"/>
        <family val="2"/>
        <scheme val="minor"/>
      </rPr>
      <t>Purpose:</t>
    </r>
    <r>
      <rPr>
        <sz val="10"/>
        <color theme="1"/>
        <rFont val="Calibri"/>
        <family val="2"/>
        <scheme val="minor"/>
      </rPr>
      <t xml:space="preserve">
This spreadsheet template was designed by the U.S. EPA to facilitate Compliance reporting for facilities subject under the 40 CFR part 63, subpart MMMMM National Emission Standards for Hazardous Air Pollutants: Flexible Polyurethane Foam Fabrication Operations  
</t>
    </r>
  </si>
  <si>
    <r>
      <rPr>
        <b/>
        <sz val="10"/>
        <color theme="1"/>
        <rFont val="Calibri"/>
        <family val="2"/>
        <scheme val="minor"/>
      </rPr>
      <t>Electronic reporting:</t>
    </r>
    <r>
      <rPr>
        <sz val="10"/>
        <color theme="1"/>
        <rFont val="Calibri"/>
        <family val="2"/>
        <scheme val="minor"/>
      </rPr>
      <t xml:space="preserve">
Electronic submission of Compliance Reports through the EPA's Compliance and Emissions Data Reporting Interface (CEDRI) is required under</t>
    </r>
    <r>
      <rPr>
        <sz val="11"/>
        <rFont val="Calibri"/>
        <family val="2"/>
        <scheme val="minor"/>
      </rPr>
      <t xml:space="preserve"> </t>
    </r>
    <r>
      <rPr>
        <sz val="10"/>
        <rFont val="Calibri"/>
        <family val="2"/>
        <scheme val="minor"/>
      </rPr>
      <t>§63.8818(k)</t>
    </r>
    <r>
      <rPr>
        <sz val="11"/>
        <rFont val="Calibri"/>
        <family val="2"/>
        <scheme val="minor"/>
      </rPr>
      <t>.</t>
    </r>
    <r>
      <rPr>
        <sz val="10"/>
        <color theme="1"/>
        <rFont val="Calibri"/>
        <family val="2"/>
        <scheme val="minor"/>
      </rPr>
      <t xml:space="preserve"> CEDRI is accessed through the EPA's Central Data Exchange (https://cdx.epa.gov).
</t>
    </r>
  </si>
  <si>
    <t>Once all data have been entered in the worksheet, combine this Excel workbook and all attachment files (including any ZIP file containing separate Excel file(s), if applicable) into a single ZIP file for upload to CEDRI.
Please ensure that your report includes all of the required data elements found in the tables contained in the tabs shown below.</t>
  </si>
  <si>
    <r>
      <t xml:space="preserve">Company Record No.
</t>
    </r>
    <r>
      <rPr>
        <sz val="11"/>
        <color rgb="FF0070C0"/>
        <rFont val="Calibri"/>
        <family val="2"/>
        <scheme val="minor"/>
      </rPr>
      <t>(Field value will automatically generate if a value is not entered)</t>
    </r>
  </si>
  <si>
    <t>Company Name 
(§63.8818(e)(1) &amp; 
§63.10(e)(3)(vi)(A))</t>
  </si>
  <si>
    <t>Address 
(§63.8818(e)(1) &amp; 
§63.10(e)(3)(vi)(A))</t>
  </si>
  <si>
    <t>City 
(§63.8818(e)(1) &amp; 
§63.10(e)(3)(vi)(A))</t>
  </si>
  <si>
    <t>Zip Code 
(§63.8818(e)(1) &amp; 
§63.10(e)(3)(vi)(A))</t>
  </si>
  <si>
    <t>Rank</t>
  </si>
  <si>
    <t>Name</t>
  </si>
  <si>
    <t>Unitlist</t>
  </si>
  <si>
    <t>Column1</t>
  </si>
  <si>
    <r>
      <t xml:space="preserve">Company Record No. 
</t>
    </r>
    <r>
      <rPr>
        <b/>
        <sz val="11"/>
        <color rgb="FF0070C0"/>
        <rFont val="Calibri"/>
        <family val="2"/>
        <scheme val="minor"/>
      </rPr>
      <t>(Autocompleted)</t>
    </r>
  </si>
  <si>
    <t>Corrective Action Taken
(§63.10(c)(11) or (12) and §63.8818(e)(5)(ii))</t>
  </si>
  <si>
    <r>
      <t xml:space="preserve">Cause of Deviation
(§63.10(e)(3)(vi)(I) and §63.8818(e)(5)(ii))
</t>
    </r>
    <r>
      <rPr>
        <sz val="11"/>
        <color rgb="FF0070C0"/>
        <rFont val="Calibri"/>
        <family val="2"/>
        <scheme val="minor"/>
      </rPr>
      <t>(Select from dropdown)</t>
    </r>
  </si>
  <si>
    <t>Startup/Shutdown</t>
  </si>
  <si>
    <r>
      <t xml:space="preserve">Company Record No.
</t>
    </r>
    <r>
      <rPr>
        <sz val="11"/>
        <color rgb="FF0070C0"/>
        <rFont val="Calibri"/>
        <family val="2"/>
        <scheme val="minor"/>
      </rPr>
      <t>(Autocompleted)</t>
    </r>
  </si>
  <si>
    <r>
      <t xml:space="preserve">Regulated Operation 
(§63.10(e)(3)(vi)(D))
</t>
    </r>
    <r>
      <rPr>
        <sz val="11"/>
        <color rgb="FF0070C0"/>
        <rFont val="Calibri"/>
        <family val="2"/>
        <scheme val="minor"/>
      </rPr>
      <t>(Autocompleted)</t>
    </r>
  </si>
  <si>
    <t>op</t>
  </si>
  <si>
    <t>ID</t>
  </si>
  <si>
    <t>parameter</t>
  </si>
  <si>
    <r>
      <t xml:space="preserve">Company Record No.
</t>
    </r>
    <r>
      <rPr>
        <b/>
        <sz val="11"/>
        <color rgb="FF0070C0"/>
        <rFont val="Calibri"/>
        <family val="2"/>
        <scheme val="minor"/>
      </rPr>
      <t>(Select from Dropdown)</t>
    </r>
  </si>
  <si>
    <r>
      <t xml:space="preserve">Company Record No.
</t>
    </r>
    <r>
      <rPr>
        <sz val="11"/>
        <color rgb="FF0070C0"/>
        <rFont val="Calibri"/>
        <family val="2"/>
        <scheme val="minor"/>
      </rPr>
      <t>(Select from dropdown)</t>
    </r>
  </si>
  <si>
    <t>PeriodChangeDesc</t>
  </si>
  <si>
    <t>e.g.:</t>
  </si>
  <si>
    <r>
      <t xml:space="preserve">Company Record No. 
</t>
    </r>
    <r>
      <rPr>
        <sz val="11"/>
        <color rgb="FF0070C0"/>
        <rFont val="Calibri"/>
        <family val="2"/>
        <scheme val="minor"/>
      </rPr>
      <t>(Select from dropdown)</t>
    </r>
  </si>
  <si>
    <t>Monitoring Equipment Manufacturer and Model Number
(§63.10(e)(3)(vi)(F))</t>
  </si>
  <si>
    <t>Date of Latest CMS Certification or Audit
(§63.10(e)(3)(vi)(G))</t>
  </si>
  <si>
    <t>Identification of Hazardous Air Pollutant Monitored
(§63.10(e)(3)(vi)(B))</t>
  </si>
  <si>
    <t>e.g.: Yes</t>
  </si>
  <si>
    <t>e.g.: Not Applicable</t>
  </si>
  <si>
    <t>e.g.: No</t>
  </si>
  <si>
    <r>
      <t xml:space="preserve">Was CPMS Inoperative (i.e., down) or Out of Control?
</t>
    </r>
    <r>
      <rPr>
        <sz val="11"/>
        <color rgb="FF0070C0"/>
        <rFont val="Calibri"/>
        <family val="2"/>
        <scheme val="minor"/>
      </rPr>
      <t>(Select from dropdown)</t>
    </r>
  </si>
  <si>
    <t>Corrective Action Taken/ Nature of Repairs or Adjustment to CMS
(§63.10(c)(11) or (12)</t>
  </si>
  <si>
    <t>e.g.: Quality Assurance/Quality Control Calibrations</t>
  </si>
  <si>
    <t>e.g.: Control Equipment Problems</t>
  </si>
  <si>
    <t>CPMS</t>
  </si>
  <si>
    <t>State</t>
  </si>
  <si>
    <t>AK</t>
  </si>
  <si>
    <t>AL</t>
  </si>
  <si>
    <t>AR</t>
  </si>
  <si>
    <t>AS</t>
  </si>
  <si>
    <t>AZ</t>
  </si>
  <si>
    <t>CA</t>
  </si>
  <si>
    <t>CO</t>
  </si>
  <si>
    <t>CT</t>
  </si>
  <si>
    <t>DC</t>
  </si>
  <si>
    <t>DE</t>
  </si>
  <si>
    <t>FL</t>
  </si>
  <si>
    <t>GA</t>
  </si>
  <si>
    <t>GU</t>
  </si>
  <si>
    <t>HI</t>
  </si>
  <si>
    <t>IA</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</si>
  <si>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</si>
  <si>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</si>
  <si>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</si>
  <si>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</si>
  <si>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</si>
  <si>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</si>
  <si>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</si>
  <si>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</si>
  <si>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</si>
  <si>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</si>
  <si>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</si>
  <si>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</si>
  <si>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</si>
  <si>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</si>
  <si>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</si>
  <si>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</si>
  <si>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</si>
  <si>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</si>
  <si>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</si>
  <si>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</si>
  <si>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</si>
  <si>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</si>
  <si>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</si>
  <si>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</si>
  <si>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</si>
  <si>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</si>
  <si>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</si>
  <si>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</si>
  <si>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</si>
  <si>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</si>
  <si>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</si>
  <si>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</si>
  <si>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</si>
  <si>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</si>
  <si>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</si>
  <si>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</si>
  <si>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</si>
  <si>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</si>
  <si>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</si>
  <si>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</si>
  <si>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r>
      <t xml:space="preserve">Company Record No. 
</t>
    </r>
    <r>
      <rPr>
        <sz val="11"/>
        <color rgb="FF0070C0"/>
        <rFont val="Calibri"/>
        <family val="2"/>
        <scheme val="minor"/>
      </rPr>
      <t>(Autocompleted)</t>
    </r>
  </si>
  <si>
    <r>
      <t xml:space="preserve">Regulated Operation
(§63.10(e)(3)(vi)(D))
</t>
    </r>
    <r>
      <rPr>
        <sz val="11"/>
        <color rgb="FF0070C0"/>
        <rFont val="Calibri"/>
        <family val="2"/>
        <scheme val="minor"/>
      </rPr>
      <t>(Autocompleted)</t>
    </r>
  </si>
  <si>
    <r>
      <t xml:space="preserve">Monitoring Equipment Manufacturer and Model Number
(§63.10(e)(3)(vi)(F))
</t>
    </r>
    <r>
      <rPr>
        <sz val="11"/>
        <color rgb="FF0070C0"/>
        <rFont val="Calibri"/>
        <family val="2"/>
        <scheme val="minor"/>
      </rPr>
      <t>(Autocompleted)</t>
    </r>
  </si>
  <si>
    <t>e.g. 1 Open Molding Omega NB1-ICSS-14U-12</t>
  </si>
  <si>
    <t>UniqueName</t>
  </si>
  <si>
    <t>Unique</t>
  </si>
  <si>
    <t>CollectiveName</t>
  </si>
  <si>
    <t>RankID</t>
  </si>
  <si>
    <t>RankOp</t>
  </si>
  <si>
    <t>RankParameter</t>
  </si>
  <si>
    <t>RankCPMS</t>
  </si>
  <si>
    <t>CPMSInfoRank</t>
  </si>
  <si>
    <t>DeviationRank</t>
  </si>
  <si>
    <t>CPMSDetailRank</t>
  </si>
  <si>
    <r>
      <t xml:space="preserve">Company ID, Regulated Operation, and Monitoring Equipment Manufacturer and Model Number 
(§63.10(e)(3)(vi)(F))
</t>
    </r>
    <r>
      <rPr>
        <sz val="11"/>
        <color rgb="FF0070C0"/>
        <rFont val="Calibri"/>
        <family val="2"/>
        <scheme val="minor"/>
      </rPr>
      <t xml:space="preserve">(Select from dropdown) </t>
    </r>
  </si>
  <si>
    <r>
      <t xml:space="preserve">Total Duration of Downtime
 Due to Quality Assurance/Quality Control Calibrations
(§63.10(e)(3)(vi)(J))
</t>
    </r>
    <r>
      <rPr>
        <sz val="11"/>
        <color rgb="FF0070C0"/>
        <rFont val="Calibri"/>
        <family val="2"/>
        <scheme val="minor"/>
      </rPr>
      <t>(Autocalculated)</t>
    </r>
  </si>
  <si>
    <t>Control Equipment Problem</t>
  </si>
  <si>
    <t>Process Problem</t>
  </si>
  <si>
    <t>Other Known Cause</t>
  </si>
  <si>
    <t>Other Unknown Cause</t>
  </si>
  <si>
    <t>Monitoring Equipment Malfunction</t>
  </si>
  <si>
    <t>Nonmonitoring Equipment Malfunction</t>
  </si>
  <si>
    <t>Quality Assurance/Quality Control Calibration</t>
  </si>
  <si>
    <r>
      <t xml:space="preserve">Total Duration of Downtime Due
 to Monitoring Equipment
 Malfunction
(§63.10(e)(3)(vi)(J))
</t>
    </r>
    <r>
      <rPr>
        <sz val="11"/>
        <color rgb="FF0070C0"/>
        <rFont val="Calibri"/>
        <family val="2"/>
        <scheme val="minor"/>
      </rPr>
      <t>(Autocalculated)</t>
    </r>
  </si>
  <si>
    <r>
      <t xml:space="preserve">Total Duration of Downtime 
Due to Other Unknown
 Causes
(§63.10(e)(3)(vi)(J))
</t>
    </r>
    <r>
      <rPr>
        <sz val="11"/>
        <color rgb="FF0070C0"/>
        <rFont val="Calibri"/>
        <family val="2"/>
        <scheme val="minor"/>
      </rPr>
      <t>(Autocalculated)</t>
    </r>
  </si>
  <si>
    <r>
      <t xml:space="preserve">Total Duration of Downtime
 Due to Nonmonitoring Equipment Malfunction
(§63.10(e)(3)(vi)(J))
</t>
    </r>
    <r>
      <rPr>
        <sz val="11"/>
        <color rgb="FF0070C0"/>
        <rFont val="Calibri"/>
        <family val="2"/>
        <scheme val="minor"/>
      </rPr>
      <t>(Autocalculated)</t>
    </r>
  </si>
  <si>
    <r>
      <t xml:space="preserve">Total Duration of
 CPMS Downtime (hours) 
(§63.10(e)(3)(vi)(J),            §63.8818(f)(2), and            §63.8818(e)(5)(iii))
</t>
    </r>
    <r>
      <rPr>
        <sz val="11"/>
        <color rgb="FF0070C0"/>
        <rFont val="Calibri"/>
        <family val="2"/>
        <scheme val="minor"/>
      </rPr>
      <t>(Autocalculated)</t>
    </r>
  </si>
  <si>
    <r>
      <t xml:space="preserve">Total Duration of 
Deviation from 
Emission or Operating Limit 
(hours) 
(§63.10(e)(3)(vi)(I) and      §63.8818(e)(5)(ii))
</t>
    </r>
    <r>
      <rPr>
        <sz val="11"/>
        <color rgb="FF0070C0"/>
        <rFont val="Calibri"/>
        <family val="2"/>
        <scheme val="minor"/>
      </rPr>
      <t>(Autocalculated)</t>
    </r>
  </si>
  <si>
    <r>
      <t xml:space="preserve">Total Duration of Deviation from 
Emission or Operating Limit Due to Startup/Shutdown
(hours)  
(§63.10(e)(3)(vi)(I) and §63.8818(e)(5)(iii))
</t>
    </r>
    <r>
      <rPr>
        <sz val="11"/>
        <color rgb="FF0070C0"/>
        <rFont val="Calibri"/>
        <family val="2"/>
        <scheme val="minor"/>
      </rPr>
      <t>(Autocalculated)</t>
    </r>
  </si>
  <si>
    <r>
      <t xml:space="preserve">Total Duration of Deviation from 
Emission or Operating Limit Due to Control Equipment Problems 
(hours)  
(§63.10(e)(3)(vi)(I) and §63.8818(e)(5)(iii))
</t>
    </r>
    <r>
      <rPr>
        <sz val="11"/>
        <color rgb="FF0070C0"/>
        <rFont val="Calibri"/>
        <family val="2"/>
        <scheme val="minor"/>
      </rPr>
      <t>(Autocalculated)</t>
    </r>
  </si>
  <si>
    <r>
      <t xml:space="preserve">Total Duration of Deviation from
Emission or Operating Limit Due to 
Process Problems 
(hours)  
(§63.10(e)(3)(vi)(I) and                         §63.8818(e)(5)(iii))
</t>
    </r>
    <r>
      <rPr>
        <sz val="11"/>
        <color rgb="FF0070C0"/>
        <rFont val="Calibri"/>
        <family val="2"/>
        <scheme val="minor"/>
      </rPr>
      <t>(Autocalculated)</t>
    </r>
  </si>
  <si>
    <r>
      <t xml:space="preserve">Total Duration of Deviation from 
Emission or Operating Limit Due to Other Known Causes 
(hours)  
(§63.10(e)(3)(vi)(I) and                    §63.8818(e)(5)(iii))
</t>
    </r>
    <r>
      <rPr>
        <sz val="11"/>
        <color rgb="FF0070C0"/>
        <rFont val="Calibri"/>
        <family val="2"/>
        <scheme val="minor"/>
      </rPr>
      <t>(Autocalculated)</t>
    </r>
  </si>
  <si>
    <r>
      <t xml:space="preserve">Total Duration of Deviation from Emission or Operating Limit Due to Other Unknown Causes  (hours)  
(§63.10(e)(3)(vi)(I) and                      §63.8818(e)(5)(iii))
</t>
    </r>
    <r>
      <rPr>
        <sz val="11"/>
        <color rgb="FF0070C0"/>
        <rFont val="Calibri"/>
        <family val="2"/>
        <scheme val="minor"/>
      </rPr>
      <t>(Autocalculated)</t>
    </r>
  </si>
  <si>
    <r>
      <t xml:space="preserve">State
 Abbreviation 
(§63.8818(e)(1) &amp; 
§63.10(e)(3)(vi)(A))
</t>
    </r>
    <r>
      <rPr>
        <sz val="11"/>
        <color rgb="FF0070C0"/>
        <rFont val="Calibri"/>
        <family val="2"/>
        <scheme val="minor"/>
      </rPr>
      <t>(Select from dropdown)</t>
    </r>
  </si>
  <si>
    <t>Worksheet Name</t>
  </si>
  <si>
    <t>Parent</t>
  </si>
  <si>
    <t>JSON Key</t>
  </si>
  <si>
    <t>Parent Primary Key</t>
  </si>
  <si>
    <t>Child Foreign Key</t>
  </si>
  <si>
    <t>Company_Information</t>
  </si>
  <si>
    <t>records</t>
  </si>
  <si>
    <t>Certification</t>
  </si>
  <si>
    <t>Deviation_Detail</t>
  </si>
  <si>
    <t>Deviation_Summary</t>
  </si>
  <si>
    <t>CPMS_Info</t>
  </si>
  <si>
    <t>Description_of_Changes</t>
  </si>
  <si>
    <t>CPMS_Detail</t>
  </si>
  <si>
    <t>CPMS_Summary</t>
  </si>
  <si>
    <t>Revision Number</t>
  </si>
  <si>
    <t>Date</t>
  </si>
  <si>
    <t>Revisions</t>
  </si>
  <si>
    <t>Draft version submitted to docket</t>
  </si>
  <si>
    <t xml:space="preserve">IMPORTANT: The spreadsheet must be uploaded into CEDRI as a single ZIP file, which must include this Excel workbook and any related attachments that were referenced in the workbook (e.g.., additional information file found in the "Company_Information" worksheet).
Note: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t>
  </si>
  <si>
    <t xml:space="preserve">Do not submit information you claim as confidential business information (CBI) to EPA via CEDRI. EPA will make all the information submitted through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t>
  </si>
  <si>
    <t xml:space="preserve">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t>
  </si>
  <si>
    <t xml:space="preserve">U.S. EPA/OAQPS/CORE CBI Office Attention: Group Leader, 
Measurement Policy Group MD C404-02
4930 Old Page Rd
Durham, North Carolina 27703
</t>
  </si>
  <si>
    <r>
      <rPr>
        <b/>
        <sz val="10"/>
        <rFont val="Calibri"/>
        <family val="2"/>
        <scheme val="minor"/>
      </rPr>
      <t xml:space="preserve">The CEDRI spreadsheet template upload feature allows you to submit data in a single report for a single company or multiple companies, as well as multiple sites, using this EPA provided Excel workbook.  Data for each company must be entered into the worksheet labeled "Company_Information" in this Excel workbook.  Each row in the "Company_Information" worksheet includes the data for a single company. The Company Record No. is a user assigned identifier used to match the information on each tab to the appropriate company. </t>
    </r>
    <r>
      <rPr>
        <sz val="10"/>
        <color theme="1"/>
        <rFont val="Calibri"/>
        <family val="2"/>
        <scheme val="minor"/>
      </rPr>
      <t xml:space="preserve">
For each facility record found in the "Company_Information" worksheet, you may reference a single file attachment that includes additional information. 
</t>
    </r>
  </si>
  <si>
    <t xml:space="preserve">Within the tabs, example rows are colored light red (rows 14 through 23), and the XML tags (row 13) are colored green.  These rows are locked; no data entry is made in these rows. 
</t>
  </si>
  <si>
    <t xml:space="preserve">Some cells are linked to previous tabs or are calculations dependant upon data entry. Many cells have a dynamic dropdown which changes based upon entries in preceding tabs, these dropdown menus will be blank if the appropriate data has not been completed. 
</t>
  </si>
  <si>
    <t xml:space="preserve">Cells with calculated results are locked and colored light pink 
</t>
  </si>
  <si>
    <t xml:space="preserve">e.g.:  </t>
  </si>
  <si>
    <t>e.g.: 3/2/2020</t>
  </si>
  <si>
    <t>e.g.: 3/3/2020</t>
  </si>
  <si>
    <t>e.g.: 23.13</t>
  </si>
  <si>
    <t>e.g.: 47.13</t>
  </si>
  <si>
    <t>e.g.: 2</t>
  </si>
  <si>
    <t>e.g.: 70.27</t>
  </si>
  <si>
    <t>e.g.: 17.38</t>
  </si>
  <si>
    <t>e.g.: 1.13%</t>
  </si>
  <si>
    <t>CPMSCause</t>
  </si>
  <si>
    <t>CPMSCorrectiveAction</t>
  </si>
  <si>
    <t>CPMSIdOpEquip</t>
  </si>
  <si>
    <t>e.g.: 0.28%</t>
  </si>
  <si>
    <t>Scrubber - Daily Average Inlet Flow Rate Above Minimum</t>
  </si>
  <si>
    <t>Scrubber - Daily Average pH Withun Established Range</t>
  </si>
  <si>
    <t>Venturi Scrubber - Daily Average Pressure Drop Within Range</t>
  </si>
  <si>
    <t>Other Control Device (Specify Limit by Typing Here)</t>
  </si>
  <si>
    <t>Loop Slitter - No HAP-Based Adhesives</t>
  </si>
  <si>
    <t>Flame Lamination - Reduce HAP by 90%</t>
  </si>
  <si>
    <t>Flame Lamination - Emit no more than 1.45 lb/hr HCl</t>
  </si>
  <si>
    <r>
      <t xml:space="preserve">Emission and Operating Parameter Limitation Deviated From 
(§63.10(e)(3)(vi)(E))
</t>
    </r>
    <r>
      <rPr>
        <sz val="11"/>
        <color rgb="FF0070C0"/>
        <rFont val="Calibri"/>
        <family val="2"/>
        <scheme val="minor"/>
      </rPr>
      <t>(Autocompleted)</t>
    </r>
  </si>
  <si>
    <t>OMB No.: 2060-0516 Form 5900-602 For further Paperwork Reduction Act information see: 
https://www.epa.gov/electronic-reporting-air-emissions/paperwork-reduction-act-pra-cedri-and-ert</t>
  </si>
  <si>
    <r>
      <t xml:space="preserve">Total Duration of
 CPMS Downtime as
 a percent of Total
 Source Operating Time
(§63.10(e)(3)(vi)(J))
</t>
    </r>
    <r>
      <rPr>
        <sz val="11"/>
        <color rgb="FF0070C0"/>
        <rFont val="Calibri"/>
        <family val="2"/>
        <scheme val="minor"/>
      </rPr>
      <t>(Autocalculated)</t>
    </r>
  </si>
  <si>
    <r>
      <t>Cause of Deviation
(§63.10(e)(3)(vi)(I), 63.10</t>
    </r>
    <r>
      <rPr>
        <sz val="11"/>
        <color rgb="FF000000"/>
        <rFont val="Calibri"/>
        <family val="2"/>
        <scheme val="minor"/>
      </rPr>
      <t>(c)(10),</t>
    </r>
    <r>
      <rPr>
        <sz val="11"/>
        <color rgb="FF000000"/>
        <rFont val="Calibri"/>
        <family val="2"/>
        <scheme val="minor"/>
      </rPr>
      <t xml:space="preserve"> and §63.8818(e)(5)(iii))
</t>
    </r>
    <r>
      <rPr>
        <sz val="11"/>
        <color rgb="FF0070C0"/>
        <rFont val="Calibri"/>
        <family val="2"/>
        <scheme val="minor"/>
      </rPr>
      <t>(Select from dropdown)</t>
    </r>
  </si>
  <si>
    <r>
      <t xml:space="preserve">Total Duration of 
Deviation from
Emission or Operating Limit as a 
percent of 
Total Source Operating Time 
(§63.10(e)(3)(vi)(I))
</t>
    </r>
    <r>
      <rPr>
        <sz val="11"/>
        <color rgb="FF0070C0"/>
        <rFont val="Calibri"/>
        <family val="2"/>
        <scheme val="minor"/>
      </rPr>
      <t>(Autocalculated)</t>
    </r>
  </si>
  <si>
    <r>
      <t xml:space="preserve">Total Duration of Downtime 
Due to Other Known 
Causes
(§63.10(e)(3)(vi)(J))
</t>
    </r>
    <r>
      <rPr>
        <sz val="11"/>
        <color rgb="FF0070C0"/>
        <rFont val="Calibri"/>
        <family val="2"/>
        <scheme val="minor"/>
      </rPr>
      <t>(Autocalculated)</t>
    </r>
  </si>
  <si>
    <t>When Any Adhesive Used in Reporting Period Was Not Included in List Submitted With Notification of Compliance, Provide Updated List of Adhesives 
(§63.8818(g)(1))</t>
  </si>
  <si>
    <t>Select Yes in the table below for each emission limit or operating standard applicable to the facility 
(§63.10(e)(3)(vi)(E))</t>
  </si>
  <si>
    <t>Company Record Number</t>
  </si>
  <si>
    <t>Emission Limit or Operating Standard</t>
  </si>
  <si>
    <t>e.g.: N/A</t>
  </si>
  <si>
    <r>
      <t xml:space="preserve">Company Record No.  
</t>
    </r>
    <r>
      <rPr>
        <b/>
        <sz val="11"/>
        <color rgb="FF0070C0"/>
        <rFont val="Calibri"/>
        <family val="2"/>
        <scheme val="minor"/>
      </rPr>
      <t>(Autocompleted)</t>
    </r>
  </si>
  <si>
    <t>Yes</t>
  </si>
  <si>
    <t>Regulated Operation
(§63.10(e)(3)(vi)(D))</t>
  </si>
  <si>
    <t>No</t>
  </si>
  <si>
    <t>Total Source Operating Time 
(hours)
(§63.10(e)(3)(vi)(H),  §63.10(c)(13) and §63.8818(e)(5)(i))</t>
  </si>
  <si>
    <t>RankOpHours</t>
  </si>
  <si>
    <t>IdandOp</t>
  </si>
  <si>
    <t>e.g.: 1 Open Molding</t>
  </si>
  <si>
    <r>
      <t xml:space="preserve">Total Source
Operating Time 
(hours)
(§63.10(e)(3)(vi)(H),  §63.10(c)(13) and §63.8818(e)(5)(i))
</t>
    </r>
    <r>
      <rPr>
        <sz val="11"/>
        <color rgb="FF0070C0"/>
        <rFont val="Calibri"/>
        <family val="2"/>
        <scheme val="minor"/>
      </rPr>
      <t>(Autocompleted)</t>
    </r>
  </si>
  <si>
    <r>
      <t xml:space="preserve">Total Source
Operating Time
(hours)
(§63.10(e)(3)(vi)(H),    §63.10(c)(13), and       §63.8818(e)(5)(i))
</t>
    </r>
    <r>
      <rPr>
        <sz val="11"/>
        <color rgb="FF0070C0"/>
        <rFont val="Calibri"/>
        <family val="2"/>
        <scheme val="minor"/>
      </rPr>
      <t>(Autocompleted)</t>
    </r>
  </si>
  <si>
    <t>NumDeviations_DS</t>
  </si>
  <si>
    <t>NumDeviations_CPMSS</t>
  </si>
  <si>
    <r>
      <rPr>
        <b/>
        <sz val="10"/>
        <rFont val="Calibri"/>
        <family val="2"/>
        <scheme val="minor"/>
      </rPr>
      <t>Certification:</t>
    </r>
    <r>
      <rPr>
        <sz val="10"/>
        <rFont val="Calibri"/>
        <family val="2"/>
        <scheme val="minor"/>
      </rPr>
      <t xml:space="preserve">
The Date of Report required by  §63.10(e)(3)(vi)(M) and  §63.8818(e)(3) and the certification of truth and accuracy of §63.10(e)(3)(vi)(L) and  §63.8818(e)(2)  are completed through the process of submission to CEDRI.  </t>
    </r>
  </si>
  <si>
    <r>
      <t xml:space="preserve">Selecting Yes certifies that "There were no deviations from any emissions limitations [emission limits or operating limits] during the reporting period."
If no, go to Deviation tabs.
(§63.10(e)(3)(v) and §63.8818(e)(4))
</t>
    </r>
    <r>
      <rPr>
        <b/>
        <sz val="10"/>
        <color rgb="FF0070C0"/>
        <rFont val="Arial"/>
        <family val="2"/>
      </rPr>
      <t>(Select from dropdown)</t>
    </r>
  </si>
  <si>
    <r>
      <t xml:space="preserve">Selecting Yes certifies that "Each adhesive used at the affected source during the reporting period met the Table 1 emission limit."
(§63.8818(g)(2))
</t>
    </r>
    <r>
      <rPr>
        <sz val="10"/>
        <color rgb="FF0070C0"/>
        <rFont val="Arial"/>
        <family val="2"/>
      </rPr>
      <t>(Select from dropdown)</t>
    </r>
  </si>
  <si>
    <r>
      <t xml:space="preserve">Selecting Yes certifies that "There were no periods where a CMS was inoperative, out of control, repaired or adjusted during this reporting period." 
If no, go to </t>
    </r>
    <r>
      <rPr>
        <b/>
        <sz val="10"/>
        <rFont val="Arial"/>
        <family val="2"/>
      </rPr>
      <t xml:space="preserve">CPMS </t>
    </r>
    <r>
      <rPr>
        <b/>
        <sz val="10"/>
        <color theme="1"/>
        <rFont val="Arial"/>
        <family val="2"/>
      </rPr>
      <t xml:space="preserve">tabs.
(§63.10(e)(3)(v))
</t>
    </r>
    <r>
      <rPr>
        <b/>
        <sz val="10"/>
        <color rgb="FF0070C0"/>
        <rFont val="Arial"/>
        <family val="2"/>
      </rPr>
      <t>(Select from dropdown)</t>
    </r>
  </si>
  <si>
    <r>
      <t xml:space="preserve">Selecting Yes certifies that "There were no periods when the continuous parameter monitoring system (CPMS) was out of control during this reporting period." 
If no, go to </t>
    </r>
    <r>
      <rPr>
        <b/>
        <sz val="10"/>
        <rFont val="Arial"/>
        <family val="2"/>
      </rPr>
      <t>CPMS</t>
    </r>
    <r>
      <rPr>
        <b/>
        <sz val="10"/>
        <color theme="1"/>
        <rFont val="Arial"/>
        <family val="2"/>
      </rPr>
      <t xml:space="preserve"> tabs.
(§63.8818(f)(1))
</t>
    </r>
    <r>
      <rPr>
        <b/>
        <sz val="10"/>
        <color rgb="FF0070C0"/>
        <rFont val="Arial"/>
        <family val="2"/>
      </rPr>
      <t>(Select from dropdown)</t>
    </r>
  </si>
  <si>
    <t>Description of any changes to CMS, processes, or controls which have occurred since the last reporting period
(§63.10(e)(3)(vi)(K))</t>
  </si>
  <si>
    <t>AdhesiveList</t>
  </si>
  <si>
    <t>Starting Date Emission Limit or Operating Parameter Limit Exceeded (Required when total duration of exceedances &gt; 1% Total Operating Time)
(§63.10(c)(7) or (8))</t>
  </si>
  <si>
    <t>Starting Time Emission Limit or Operating Parameter Limit Exceeded (Required when total duration of exceedances &gt; 1% Total Operating Time)
(§63.10(c)(7) or (8))</t>
  </si>
  <si>
    <t>Ending Date Emission Limit or Operating Parameter Limit Exceeded (Required when total duration of exceedances &gt; 1% Total Operating Time)
(§63.10(c)(7) or (8))</t>
  </si>
  <si>
    <t>Ending Time Emission Limit or Operating Parameter Limit Exceeded (Required when total duration of exceedances &gt; 1% Total Operating Time)
(§63.10(c)(7) or (8))</t>
  </si>
  <si>
    <r>
      <t xml:space="preserve">Duration of Deviation from 
Emission or Operating Limit 
(hours) 
(§63.10(e)(3)(vi)(I) and 
§63.8818(e)(5)(ii))
</t>
    </r>
    <r>
      <rPr>
        <sz val="11"/>
        <color rgb="FF0070C0"/>
        <rFont val="Calibri"/>
        <family val="2"/>
        <scheme val="minor"/>
      </rPr>
      <t>(Manual Entry or Autocalculated)</t>
    </r>
  </si>
  <si>
    <t>Starting Date CPMS 
Inoperative or Out of Control (For Inoperative, Required when Downtime &gt;5% of Total Operating Time) 
(§63.10(c)(5) or (6) and §63.8818(f)(2))</t>
  </si>
  <si>
    <r>
      <t xml:space="preserve">Duration of
 CPMS Downtime (hours) 
(§63.10(e)(3)(vi)(J),            §63.8818(f)(2), and            §63.8818(e)(5)(iii))
</t>
    </r>
    <r>
      <rPr>
        <sz val="11"/>
        <color rgb="FF0070C0"/>
        <rFont val="Calibri"/>
        <family val="2"/>
        <scheme val="minor"/>
      </rPr>
      <t>(Manual Entry or Autocalculated)</t>
    </r>
  </si>
  <si>
    <t>Beginning Date of Reporting Period  
(§63.8818(e)(3) &amp; 
§63.10(e)(3)(vi)(C))</t>
  </si>
  <si>
    <t>Ending Date of
 Reporting Period
(§63.8818(e)(3) &amp; 
§63.10(e)(3)(vi)(C))</t>
  </si>
  <si>
    <t xml:space="preserve">Starting Time CPMS Inoperative or Out of Control (For Inoperative, Required when Downtime &gt;5% of Total Operating Time) 
(§63.10(c)(5) or (6) and §63.8818(f)(2)) </t>
  </si>
  <si>
    <t>Ending Date CPMS 
Inoperative or Out of Control (For Inoperative, Required when Downtime &gt;5% of Total Operating Time) 
(§63.10(c)(5) or (6) and §63.8818(f)(2))</t>
  </si>
  <si>
    <t>Ending Time CPMS Inoperative or Out of Control (For Inoperative, Required when Downtime &gt;5% of Total Operating Time) 
(§63.10(c)(5) or (6) and §63.8818(f)(2))</t>
  </si>
  <si>
    <r>
      <t xml:space="preserve">Emission and Operating Parameter Limitation Deviated From 
(§63.10(e)(3)(vi)(E) and 
§63.8818(e)(5)(ii))
</t>
    </r>
    <r>
      <rPr>
        <sz val="11"/>
        <color rgb="FF0070C0"/>
        <rFont val="Calibri"/>
        <family val="2"/>
        <scheme val="minor"/>
      </rPr>
      <t>(Select form dropdown)</t>
    </r>
  </si>
  <si>
    <r>
      <t xml:space="preserve">Company Record Number and Regulated Operation 
(§63.10(e)(3)(vi)(D) and 
§63.8818(e)(5)(ii))
</t>
    </r>
    <r>
      <rPr>
        <sz val="11"/>
        <color rgb="FF0070C0"/>
        <rFont val="Calibri"/>
        <family val="2"/>
        <scheme val="minor"/>
      </rPr>
      <t>(Select from dropdown)</t>
    </r>
  </si>
  <si>
    <r>
      <t xml:space="preserve">Regulated Operation 
(§63.10(e)(3)(vi)(D) and 
§63.8818(e)(5)(ii))
</t>
    </r>
    <r>
      <rPr>
        <sz val="11"/>
        <color rgb="FF0070C0"/>
        <rFont val="Calibri"/>
        <family val="2"/>
        <scheme val="minor"/>
      </rPr>
      <t>(Autocompleted)</t>
    </r>
  </si>
  <si>
    <t>PeriodType</t>
  </si>
  <si>
    <t>e.g.: Malfunction</t>
  </si>
  <si>
    <r>
      <t xml:space="preserve">Period Type
(§63.10(c)(7) or (8))
</t>
    </r>
    <r>
      <rPr>
        <sz val="11"/>
        <color rgb="FF0070C0"/>
        <rFont val="Calibri"/>
        <family val="2"/>
        <scheme val="minor"/>
      </rPr>
      <t>(Select from dropdown)</t>
    </r>
  </si>
  <si>
    <t xml:space="preserve">Added Worksheet  Map tab for JSON parsing. Added Revisions tab to track revisions. Added Lists tab for background calculation of dynamic dropdowns and other static lists for data validation. Corrected multiple data validation errors. Updated cell orientation for data entry rows and header rows. Added "e.g.:" to all blank example cells. Removed redundant * and Required Field notations.  Added Regulated_Operation tab to collect in one place the various affected sources and their operating time and made Total Source Operating Time a lookup on Summary tabs. Added Emission_and_Operating_Limits tab to collect information required by 63.10(e)(3)(vi)(E) and Emis_and_Op_Parsing to parse the data.  Added Description_of_Changes tab and removed from CPMS_Info.  Added Loop_Slitter_Adhesive for 63.8818(g) requirements.  Welcome tab - Added form number and PRA information, updated language on  to reflect new structure and updated general language, added language to clarify that date of report and certification of responsible official are completed through CEDRI certification process and removed these elements from Certification and Company_Information tabs. Certifications  - Revised certification statements to clarify the proper response and added adhesive certifying statement from 63.8818(g)(2) and updated reg citations. Split CPMS Summary into CPMS_Detail and CPMS_Summary to properly address 63.10(e)(3)(v) and (vi)(J).  Split Deviation Summary tab to Deviation_Detail and Deviation_Summary tab to properly account for 63.10(e)(3)(v) and (vi)(I). </t>
  </si>
  <si>
    <t>Number of CPMS Deviations
§63.8818(e)(5)(iii))</t>
  </si>
  <si>
    <t>Number of Limitation Deviations
(§63.8818(e)(5)(ii))</t>
  </si>
  <si>
    <r>
      <rPr>
        <b/>
        <sz val="10"/>
        <color theme="1"/>
        <rFont val="Calibri"/>
        <family val="2"/>
        <scheme val="minor"/>
      </rPr>
      <t>Template Navigation and Tabs to Complete:</t>
    </r>
    <r>
      <rPr>
        <sz val="10"/>
        <color theme="1"/>
        <rFont val="Calibri"/>
        <family val="2"/>
        <scheme val="minor"/>
      </rPr>
      <t xml:space="preserve">
Gray Tabs:  The gray tab (Company_Information) contains general information that is likely to be unchanged from report to report.  After completing the gray tab, the workbook may be saved as a site specific template to use in subsequent reports to limit redundant data entry.  
Green Tabs:  Green tabs (Certification, Regulated_Operation, CPMS_Info, Description_of_Changes, and Loop_Slitter_Adhesive) are to be completed as necessary to complete the periodic (annual or semiannual) report.   
Blue Tabs:  Blue tabs (Emission_and_Operating_Limits, Deviaton_Detail, Deviation_Summary, CPMS_Detail, and CPMS_Summary) are to be completed if deviations or if CPMS out-of-control periods or downtime periods occur. </t>
    </r>
  </si>
  <si>
    <t>DeviationCertification</t>
  </si>
  <si>
    <t>CPMSCertification</t>
  </si>
  <si>
    <t>CMSCertification</t>
  </si>
  <si>
    <t>AdhesiveCertification</t>
  </si>
  <si>
    <t>New or reconstructed flame lamination affected source - Reduce HAP emissions by 90%</t>
  </si>
  <si>
    <t>Existing flame lamination affected source - Emit no more than 1.45 lbs/hr of HCl per flame lamination line</t>
  </si>
  <si>
    <t>Existing, new, or reconstructed loop slitter adhesive use affected source - No use of HAP-based adhesives</t>
  </si>
  <si>
    <t>Scrubber - Maintain the daily average scrubber effluent pH within the operating range value establishe dduring the performance test</t>
  </si>
  <si>
    <t>Scrubber - Maintain the daily average scrubber inlet liquid flow rate above the mininum value established during the performance test</t>
  </si>
  <si>
    <t>Scrubber (Venturi Scrubbers only) - Maintain the daily average pressure drop across the venturi within the operating range value established during the performance test</t>
  </si>
  <si>
    <t>Other control device to which flame lamination emissions are ducted - Maintain your operating parameter(s) within the ranges established during the performance test and according to your monitoring plan</t>
  </si>
  <si>
    <t>No use of HAP-based adhesives</t>
  </si>
  <si>
    <t>Reduce HAP emissions by 90%</t>
  </si>
  <si>
    <t>Emit no more than 1.45 lbs/hr of HCl per flame lamination line</t>
  </si>
  <si>
    <t>Maintain the daily average scrubber inlet liquid flow rate above the mininum value established during the performance test</t>
  </si>
  <si>
    <t>Maintain the daily average pressure drop across the venturi within the operating range value established during the performance test</t>
  </si>
  <si>
    <t>Maintain the daily average scrubber effluent pH within the operating range value establishe dduring the performance test</t>
  </si>
  <si>
    <t>Maintain your operating parameter(s) within the ranges established during the performance test and according to your monitoring plan</t>
  </si>
  <si>
    <t>HAPAdhesive</t>
  </si>
  <si>
    <t>HAPPercent</t>
  </si>
  <si>
    <t>HClEmissions</t>
  </si>
  <si>
    <t>ScrubberFlow</t>
  </si>
  <si>
    <t>ScrubberpH</t>
  </si>
  <si>
    <t>ScrubberPressure</t>
  </si>
  <si>
    <t>OtherDeviceParameter</t>
  </si>
  <si>
    <t>Flexible Polyurethane Foam Fabrication Operations</t>
  </si>
  <si>
    <t>40 CFR Part 63, Subpart MMMMM National Emission Standards for Hazardous Air Pollutants:</t>
  </si>
  <si>
    <t>§63.8818  Compliance Report Spreadsheet Template</t>
  </si>
  <si>
    <t>Identification of Each Hazardous Air Pollutant Monitored at the Affected Source
(§63.10(e)(3)(vi)(B))</t>
  </si>
  <si>
    <t>e.g.: HCl, particulate matter</t>
  </si>
  <si>
    <t>HAPIdentification</t>
  </si>
  <si>
    <t xml:space="preserve">63.8818(e) </t>
  </si>
  <si>
    <t>§63.8818(e) Compliance Report Spreadsheet Template</t>
  </si>
  <si>
    <t>Loop_Slitter_Adhesive</t>
  </si>
  <si>
    <t>DeviationDurationSS</t>
  </si>
  <si>
    <t xml:space="preserve">For further Paperwork Reduction Act information see: </t>
  </si>
  <si>
    <t>https://www.epa.gov/electronic-reporting-air-emissions/paperwork-reduction-act-pra-cedri-and-ert</t>
  </si>
  <si>
    <t xml:space="preserve"> For further Paperwork Reduction Act information see: 
https://www.epa.gov/electronic-reporting-air-emissions/paperwork-reduction-act-pra-cedri-and-ert</t>
  </si>
  <si>
    <t>v2.01</t>
  </si>
  <si>
    <t>Updated Welcome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</si>
</sst>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00"/>
    <numFmt numFmtId="166" formatCode="m/d/yyyy;@"/>
    <numFmt numFmtId="167" formatCode="h:mm;@"/>
    <numFmt numFmtId="168" formatCode="#,##0.00\ [$€-1];[Red]\-#,##0.00\ [$€-1]"/>
  </numFmts>
  <fonts count="31"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0"/>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0"/>
      <name val="Calibri"/>
      <family val="2"/>
      <scheme val="minor"/>
    </font>
    <font>
      <b/>
      <sz val="10"/>
      <name val="Calibri"/>
      <family val="2"/>
      <scheme val="minor"/>
    </font>
    <font>
      <i/>
      <sz val="10"/>
      <color theme="1"/>
      <name val="Calibri"/>
      <family val="2"/>
      <scheme val="minor"/>
    </font>
    <font>
      <sz val="11"/>
      <color rgb="FF000000"/>
      <name val="Calibri"/>
      <family val="2"/>
      <scheme val="minor"/>
    </font>
    <font>
      <sz val="11"/>
      <color rgb="FF0070C0"/>
      <name val="Calibri"/>
      <family val="2"/>
      <scheme val="minor"/>
    </font>
    <font>
      <b/>
      <sz val="11"/>
      <color rgb="FF000000"/>
      <name val="Calibri"/>
      <family val="2"/>
      <scheme val="minor"/>
    </font>
    <font>
      <b/>
      <sz val="11"/>
      <color rgb="FF0070C0"/>
      <name val="Calibri"/>
      <family val="2"/>
      <scheme val="minor"/>
    </font>
    <font>
      <sz val="11"/>
      <color theme="1"/>
      <name val="Arial"/>
      <family val="2"/>
    </font>
    <font>
      <sz val="10"/>
      <color theme="1"/>
      <name val="Arial"/>
      <family val="2"/>
    </font>
    <font>
      <b/>
      <sz val="10"/>
      <name val="Arial"/>
      <family val="2"/>
    </font>
    <font>
      <b/>
      <sz val="10"/>
      <color theme="1"/>
      <name val="Arial"/>
      <family val="2"/>
    </font>
    <font>
      <sz val="9"/>
      <color theme="1"/>
      <name val="Arial"/>
      <family val="2"/>
    </font>
    <font>
      <sz val="12"/>
      <color theme="1"/>
      <name val="Arial"/>
      <family val="2"/>
    </font>
    <font>
      <b/>
      <sz val="10"/>
      <color rgb="FF0070C0"/>
      <name val="Arial"/>
      <family val="2"/>
    </font>
    <font>
      <sz val="11"/>
      <color theme="1"/>
      <name val="Calibri"/>
      <family val="2"/>
      <scheme val="minor"/>
    </font>
    <font>
      <sz val="12"/>
      <color rgb="FF2F2F2F"/>
      <name val="Segoe UI"/>
      <family val="2"/>
    </font>
    <font>
      <b/>
      <sz val="11"/>
      <color rgb="FF000000"/>
      <name val="Segoe UI"/>
      <family val="2"/>
    </font>
    <font>
      <sz val="11"/>
      <color rgb="FF000000"/>
      <name val="Segoe UI"/>
      <family val="2"/>
    </font>
    <font>
      <sz val="10"/>
      <color rgb="FF242729"/>
      <name val="Consolas"/>
      <family val="3"/>
    </font>
    <font>
      <sz val="10"/>
      <color rgb="FF0070C0"/>
      <name val="Arial"/>
      <family val="2"/>
    </font>
    <font>
      <b/>
      <sz val="11"/>
      <name val="Calibri"/>
      <family val="2"/>
      <scheme val="minor"/>
    </font>
    <font>
      <b/>
      <sz val="12"/>
      <color theme="1"/>
      <name val="Calibri"/>
      <family val="2"/>
      <scheme val="minor"/>
    </font>
    <font>
      <sz val="11"/>
      <color rgb="FF2F2F2F"/>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5" tint="0.59996337778862885"/>
        <bgColor indexed="64"/>
      </patternFill>
    </fill>
    <fill>
      <patternFill patternType="solid">
        <fgColor theme="0" tint="-0.14999847407452621"/>
        <bgColor indexed="64"/>
      </patternFill>
    </fill>
    <fill>
      <patternFill patternType="solid">
        <fgColor theme="2" tint="-9.9978637043366805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bottom style="thin">
        <color indexed="64"/>
      </bottom>
      <diagonal/>
    </border>
    <border>
      <left style="medium">
        <color indexed="64"/>
      </left>
      <right style="medium">
        <color auto="1"/>
      </right>
      <top style="thin">
        <color indexed="64"/>
      </top>
      <bottom style="thin">
        <color indexed="64"/>
      </bottom>
      <diagonal/>
    </border>
  </borders>
  <cellStyleXfs count="2">
    <xf numFmtId="0" fontId="0" fillId="0" borderId="0"/>
    <xf numFmtId="9" fontId="22" fillId="0" borderId="0" applyFont="0" applyFill="0" applyBorder="0" applyAlignment="0" applyProtection="0"/>
  </cellStyleXfs>
  <cellXfs count="286">
    <xf numFmtId="0" fontId="0" fillId="0" borderId="0" xfId="0"/>
    <xf numFmtId="0" fontId="2" fillId="2" borderId="0" xfId="0" applyFont="1" applyFill="1" applyAlignment="1">
      <alignment horizontal="centerContinuous" vertical="center" wrapText="1"/>
    </xf>
    <xf numFmtId="0" fontId="2" fillId="0" borderId="0" xfId="0" applyFont="1" applyAlignment="1">
      <alignment vertical="center"/>
    </xf>
    <xf numFmtId="0" fontId="3" fillId="0" borderId="0" xfId="0" applyFont="1"/>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0" xfId="0" applyFont="1" applyFill="1"/>
    <xf numFmtId="0" fontId="3" fillId="2" borderId="0" xfId="0" applyFont="1" applyFill="1"/>
    <xf numFmtId="2" fontId="3" fillId="2" borderId="0" xfId="0" applyNumberFormat="1" applyFont="1" applyFill="1"/>
    <xf numFmtId="2" fontId="3" fillId="0" borderId="0" xfId="0" applyNumberFormat="1" applyFont="1"/>
    <xf numFmtId="14" fontId="3" fillId="2" borderId="0" xfId="0" applyNumberFormat="1" applyFont="1" applyFill="1" applyAlignment="1">
      <alignment horizontal="left"/>
    </xf>
    <xf numFmtId="14" fontId="3" fillId="0" borderId="0" xfId="0" applyNumberFormat="1" applyFont="1"/>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Continuous" vertical="center" wrapText="1"/>
    </xf>
    <xf numFmtId="0" fontId="0" fillId="0" borderId="0" xfId="0" applyAlignment="1">
      <alignment horizontal="centerContinuous" wrapText="1"/>
    </xf>
    <xf numFmtId="0" fontId="3" fillId="0" borderId="0" xfId="0" applyFont="1" applyAlignment="1">
      <alignment vertical="top" wrapText="1"/>
    </xf>
    <xf numFmtId="0" fontId="10" fillId="0" borderId="0" xfId="0" applyFont="1" applyAlignment="1">
      <alignment vertical="center" wrapText="1"/>
    </xf>
    <xf numFmtId="0" fontId="0" fillId="0" borderId="0" xfId="0" applyAlignment="1">
      <alignment vertical="top" wrapText="1"/>
    </xf>
    <xf numFmtId="0" fontId="2" fillId="0" borderId="0" xfId="0" applyFont="1" applyAlignment="1">
      <alignment vertical="top" wrapText="1"/>
    </xf>
    <xf numFmtId="0" fontId="2" fillId="2" borderId="0" xfId="0" applyFont="1" applyFill="1" applyAlignment="1">
      <alignment horizontal="left" vertical="center"/>
    </xf>
    <xf numFmtId="0" fontId="3" fillId="2" borderId="0" xfId="0" applyFont="1" applyFill="1" applyAlignment="1">
      <alignment horizontal="left"/>
    </xf>
    <xf numFmtId="2" fontId="3" fillId="2" borderId="0" xfId="0" applyNumberFormat="1" applyFont="1" applyFill="1" applyAlignment="1">
      <alignment horizontal="left"/>
    </xf>
    <xf numFmtId="14" fontId="3" fillId="2" borderId="0" xfId="0" applyNumberFormat="1" applyFont="1" applyFill="1"/>
    <xf numFmtId="0" fontId="5"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left"/>
    </xf>
    <xf numFmtId="0" fontId="1" fillId="0" borderId="0" xfId="0" applyFont="1" applyAlignment="1">
      <alignment vertical="top" wrapText="1"/>
    </xf>
    <xf numFmtId="1" fontId="1" fillId="0" borderId="0" xfId="0" applyNumberFormat="1" applyFont="1" applyAlignment="1">
      <alignment vertical="top"/>
    </xf>
    <xf numFmtId="1" fontId="0" fillId="0" borderId="0" xfId="0" applyNumberFormat="1" applyAlignment="1">
      <alignment vertical="top"/>
    </xf>
    <xf numFmtId="0" fontId="1" fillId="0" borderId="2" xfId="0" applyFont="1" applyBorder="1" applyAlignment="1">
      <alignment vertical="top"/>
    </xf>
    <xf numFmtId="0" fontId="1" fillId="0" borderId="3" xfId="0" applyFont="1" applyBorder="1" applyAlignment="1">
      <alignment horizontal="centerContinuous" vertical="top"/>
    </xf>
    <xf numFmtId="0" fontId="1" fillId="0" borderId="4" xfId="0" applyFont="1" applyBorder="1" applyAlignment="1">
      <alignment vertical="top"/>
    </xf>
    <xf numFmtId="0" fontId="1" fillId="0" borderId="2" xfId="0" applyFont="1" applyBorder="1" applyAlignment="1">
      <alignment horizontal="centerContinuous" vertical="top" wrapText="1"/>
    </xf>
    <xf numFmtId="0" fontId="0" fillId="0" borderId="4" xfId="0" applyBorder="1" applyAlignment="1">
      <alignment horizontal="centerContinuous" vertical="top" wrapText="1"/>
    </xf>
    <xf numFmtId="0" fontId="1" fillId="0" borderId="2" xfId="0" applyFont="1" applyBorder="1" applyAlignment="1">
      <alignment horizontal="centerContinuous" vertical="top"/>
    </xf>
    <xf numFmtId="0" fontId="1" fillId="0" borderId="4" xfId="0" applyFont="1" applyBorder="1" applyAlignment="1">
      <alignment horizontal="centerContinuous" vertical="top"/>
    </xf>
    <xf numFmtId="0" fontId="0" fillId="0" borderId="0" xfId="0" applyAlignment="1">
      <alignment horizontal="center"/>
    </xf>
    <xf numFmtId="1" fontId="11" fillId="3" borderId="9" xfId="0" applyNumberFormat="1" applyFont="1" applyFill="1" applyBorder="1" applyAlignment="1">
      <alignment vertical="center"/>
    </xf>
    <xf numFmtId="49" fontId="0" fillId="3" borderId="10" xfId="0" applyNumberFormat="1"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1" fontId="11" fillId="4" borderId="12" xfId="0" applyNumberFormat="1" applyFont="1" applyFill="1" applyBorder="1" applyAlignment="1">
      <alignment vertical="center"/>
    </xf>
    <xf numFmtId="49" fontId="0" fillId="4" borderId="1" xfId="0" applyNumberFormat="1" applyFill="1" applyBorder="1" applyAlignment="1">
      <alignment vertical="top"/>
    </xf>
    <xf numFmtId="0" fontId="0" fillId="4" borderId="1" xfId="0" applyFill="1" applyBorder="1" applyAlignment="1">
      <alignment vertical="top"/>
    </xf>
    <xf numFmtId="164" fontId="0" fillId="4" borderId="1" xfId="0" applyNumberFormat="1" applyFill="1" applyBorder="1" applyAlignment="1">
      <alignment vertical="top"/>
    </xf>
    <xf numFmtId="0" fontId="0" fillId="4" borderId="13" xfId="0" applyFill="1" applyBorder="1" applyAlignment="1">
      <alignment vertical="top" wrapText="1"/>
    </xf>
    <xf numFmtId="0" fontId="0" fillId="0" borderId="14" xfId="0" applyBorder="1" applyAlignment="1" applyProtection="1">
      <alignment wrapText="1"/>
      <protection locked="0"/>
    </xf>
    <xf numFmtId="0" fontId="0" fillId="0" borderId="14" xfId="0" applyBorder="1" applyProtection="1">
      <protection locked="0"/>
    </xf>
    <xf numFmtId="165" fontId="0" fillId="0" borderId="14" xfId="0" applyNumberFormat="1" applyBorder="1" applyProtection="1">
      <protection locked="0"/>
    </xf>
    <xf numFmtId="166" fontId="0" fillId="0" borderId="14" xfId="0" applyNumberFormat="1" applyBorder="1" applyProtection="1">
      <protection locked="0"/>
    </xf>
    <xf numFmtId="0" fontId="0" fillId="0" borderId="15" xfId="0" applyBorder="1" applyAlignment="1" applyProtection="1">
      <alignment wrapText="1"/>
      <protection locked="0"/>
    </xf>
    <xf numFmtId="0" fontId="0" fillId="0" borderId="16" xfId="0" applyBorder="1" applyAlignment="1">
      <alignment horizontal="center"/>
    </xf>
    <xf numFmtId="0" fontId="0" fillId="2" borderId="0" xfId="0" applyFill="1" applyAlignment="1">
      <alignment horizontal="centerContinuous" vertical="center" wrapText="1"/>
    </xf>
    <xf numFmtId="0" fontId="15" fillId="0" borderId="0" xfId="0" applyFont="1"/>
    <xf numFmtId="0" fontId="16" fillId="0" borderId="0" xfId="0" applyFont="1"/>
    <xf numFmtId="0" fontId="16" fillId="0" borderId="0" xfId="0" applyFont="1" applyAlignment="1">
      <alignment horizontal="centerContinuous"/>
    </xf>
    <xf numFmtId="0" fontId="17" fillId="0" borderId="0" xfId="0" applyFont="1" applyAlignment="1">
      <alignment horizontal="left" vertical="top" wrapText="1"/>
    </xf>
    <xf numFmtId="0" fontId="18" fillId="0" borderId="0" xfId="0" applyFont="1"/>
    <xf numFmtId="0" fontId="19" fillId="0" borderId="0" xfId="0" applyFont="1"/>
    <xf numFmtId="0" fontId="20" fillId="0" borderId="0" xfId="0" applyFont="1"/>
    <xf numFmtId="0" fontId="13" fillId="0" borderId="21" xfId="0" applyFont="1" applyBorder="1" applyAlignment="1">
      <alignment horizontal="center" vertical="center" wrapText="1"/>
    </xf>
    <xf numFmtId="0" fontId="18" fillId="0" borderId="8" xfId="0" applyFont="1" applyBorder="1" applyAlignment="1">
      <alignment horizontal="center" wrapText="1"/>
    </xf>
    <xf numFmtId="1" fontId="11" fillId="3" borderId="17" xfId="0" applyNumberFormat="1" applyFont="1" applyFill="1" applyBorder="1" applyAlignment="1">
      <alignment vertical="center"/>
    </xf>
    <xf numFmtId="0" fontId="0" fillId="3" borderId="11" xfId="0" applyFill="1" applyBorder="1" applyAlignment="1">
      <alignment horizontal="left" wrapText="1"/>
    </xf>
    <xf numFmtId="1" fontId="11" fillId="4" borderId="18" xfId="0" applyNumberFormat="1" applyFont="1" applyFill="1" applyBorder="1" applyAlignment="1">
      <alignment vertical="center"/>
    </xf>
    <xf numFmtId="0" fontId="0" fillId="5" borderId="18" xfId="0" applyFill="1" applyBorder="1" applyAlignment="1">
      <alignment wrapText="1"/>
    </xf>
    <xf numFmtId="0" fontId="0" fillId="5" borderId="18" xfId="0" applyFill="1" applyBorder="1"/>
    <xf numFmtId="0" fontId="0" fillId="0" borderId="1" xfId="0" applyBorder="1" applyProtection="1">
      <protection locked="0"/>
    </xf>
    <xf numFmtId="0" fontId="0" fillId="5" borderId="19" xfId="0" applyFill="1" applyBorder="1"/>
    <xf numFmtId="0" fontId="0" fillId="0" borderId="20" xfId="0" applyBorder="1" applyProtection="1">
      <protection locked="0"/>
    </xf>
    <xf numFmtId="0" fontId="15" fillId="0" borderId="0" xfId="0" applyFont="1" applyProtection="1">
      <protection locked="0"/>
    </xf>
    <xf numFmtId="0" fontId="2" fillId="2" borderId="0" xfId="0" applyFont="1" applyFill="1" applyAlignment="1">
      <alignment vertical="center" wrapText="1"/>
    </xf>
    <xf numFmtId="0" fontId="5" fillId="0" borderId="0" xfId="0" applyFont="1" applyAlignment="1">
      <alignment horizontal="centerContinuous" vertical="center" wrapText="1"/>
    </xf>
    <xf numFmtId="0" fontId="1" fillId="0" borderId="0" xfId="0" applyFont="1" applyAlignment="1">
      <alignment horizontal="centerContinuous" vertical="top" wrapText="1"/>
    </xf>
    <xf numFmtId="0" fontId="0" fillId="0" borderId="0" xfId="0" applyAlignment="1">
      <alignment wrapText="1"/>
    </xf>
    <xf numFmtId="0" fontId="1" fillId="0" borderId="0" xfId="0" applyFont="1" applyAlignment="1">
      <alignment horizontal="center" vertical="top"/>
    </xf>
    <xf numFmtId="0" fontId="1" fillId="0" borderId="23" xfId="0" applyFont="1" applyBorder="1" applyAlignment="1">
      <alignment horizontal="center" wrapText="1"/>
    </xf>
    <xf numFmtId="0" fontId="1" fillId="0" borderId="23" xfId="0" applyFont="1" applyBorder="1"/>
    <xf numFmtId="0" fontId="0" fillId="0" borderId="0" xfId="0" applyAlignment="1">
      <alignment horizontal="center" wrapText="1"/>
    </xf>
    <xf numFmtId="1" fontId="11" fillId="3" borderId="25" xfId="0" applyNumberFormat="1" applyFont="1" applyFill="1" applyBorder="1" applyAlignment="1">
      <alignment vertical="center"/>
    </xf>
    <xf numFmtId="1" fontId="11" fillId="3" borderId="10" xfId="0" applyNumberFormat="1" applyFont="1" applyFill="1" applyBorder="1" applyAlignment="1">
      <alignment vertical="center"/>
    </xf>
    <xf numFmtId="49" fontId="0" fillId="3" borderId="10" xfId="0" applyNumberFormat="1" applyFill="1" applyBorder="1" applyAlignment="1">
      <alignment vertical="top" wrapText="1"/>
    </xf>
    <xf numFmtId="49" fontId="0" fillId="3" borderId="26" xfId="0" applyNumberFormat="1" applyFill="1" applyBorder="1" applyAlignment="1">
      <alignment vertical="top"/>
    </xf>
    <xf numFmtId="49" fontId="0" fillId="3" borderId="9" xfId="0" applyNumberFormat="1" applyFill="1" applyBorder="1" applyAlignment="1">
      <alignment vertical="top"/>
    </xf>
    <xf numFmtId="1" fontId="11" fillId="4" borderId="1" xfId="0" applyNumberFormat="1" applyFont="1" applyFill="1" applyBorder="1" applyAlignment="1">
      <alignment vertical="center"/>
    </xf>
    <xf numFmtId="49" fontId="0" fillId="4" borderId="1" xfId="0" applyNumberFormat="1" applyFill="1" applyBorder="1" applyAlignment="1">
      <alignment vertical="top" wrapText="1"/>
    </xf>
    <xf numFmtId="49" fontId="0" fillId="4" borderId="12" xfId="0" applyNumberFormat="1" applyFill="1" applyBorder="1" applyAlignment="1">
      <alignment vertical="top"/>
    </xf>
    <xf numFmtId="1" fontId="11" fillId="4" borderId="13" xfId="0" applyNumberFormat="1" applyFont="1" applyFill="1" applyBorder="1" applyAlignment="1">
      <alignment vertical="center"/>
    </xf>
    <xf numFmtId="0" fontId="0" fillId="0" borderId="1" xfId="0" applyBorder="1" applyAlignment="1" applyProtection="1">
      <alignment wrapText="1"/>
      <protection locked="0"/>
    </xf>
    <xf numFmtId="2" fontId="0" fillId="0" borderId="1" xfId="0" applyNumberFormat="1" applyBorder="1" applyProtection="1">
      <protection locked="0"/>
    </xf>
    <xf numFmtId="10" fontId="0" fillId="5" borderId="1" xfId="1" applyNumberFormat="1" applyFont="1" applyFill="1" applyBorder="1" applyProtection="1"/>
    <xf numFmtId="0" fontId="0" fillId="0" borderId="12" xfId="0" applyBorder="1" applyAlignment="1" applyProtection="1">
      <alignment wrapText="1"/>
      <protection locked="0"/>
    </xf>
    <xf numFmtId="0" fontId="0" fillId="0" borderId="0" xfId="0" applyProtection="1">
      <protection locked="0"/>
    </xf>
    <xf numFmtId="0" fontId="3" fillId="0" borderId="0" xfId="0" applyFont="1" applyAlignment="1">
      <alignment wrapText="1"/>
    </xf>
    <xf numFmtId="0" fontId="1" fillId="0" borderId="0" xfId="0" applyFont="1" applyAlignment="1">
      <alignment horizontal="centerContinuous" vertical="top"/>
    </xf>
    <xf numFmtId="0" fontId="1" fillId="0" borderId="0" xfId="0" applyFont="1" applyAlignment="1">
      <alignment vertical="top"/>
    </xf>
    <xf numFmtId="0" fontId="1" fillId="0" borderId="0" xfId="0" applyFont="1" applyAlignment="1">
      <alignment horizontal="left" vertical="top" wrapText="1"/>
    </xf>
    <xf numFmtId="1" fontId="0" fillId="0" borderId="0" xfId="0" applyNumberFormat="1" applyAlignment="1">
      <alignment vertical="top" wrapText="1"/>
    </xf>
    <xf numFmtId="0" fontId="1" fillId="0" borderId="0" xfId="0" applyFont="1" applyAlignment="1">
      <alignment wrapText="1"/>
    </xf>
    <xf numFmtId="0" fontId="1" fillId="0" borderId="0" xfId="0" applyFont="1" applyAlignment="1">
      <alignment horizontal="center" wrapText="1"/>
    </xf>
    <xf numFmtId="166" fontId="0" fillId="0" borderId="1" xfId="0" applyNumberFormat="1" applyBorder="1" applyProtection="1">
      <protection locked="0"/>
    </xf>
    <xf numFmtId="167" fontId="0" fillId="0" borderId="1" xfId="0" applyNumberFormat="1" applyBorder="1" applyProtection="1">
      <protection locked="0"/>
    </xf>
    <xf numFmtId="14" fontId="0" fillId="0" borderId="1" xfId="0" applyNumberFormat="1" applyBorder="1" applyProtection="1">
      <protection locked="0"/>
    </xf>
    <xf numFmtId="167" fontId="0" fillId="0" borderId="14" xfId="0" applyNumberFormat="1" applyBorder="1" applyProtection="1">
      <protection locked="0"/>
    </xf>
    <xf numFmtId="14" fontId="0" fillId="0" borderId="14" xfId="0" applyNumberFormat="1" applyBorder="1" applyProtection="1">
      <protection locked="0"/>
    </xf>
    <xf numFmtId="0" fontId="1" fillId="0" borderId="23" xfId="0" applyFont="1" applyBorder="1" applyAlignment="1">
      <alignment wrapText="1"/>
    </xf>
    <xf numFmtId="0" fontId="0" fillId="6" borderId="28" xfId="0" applyFill="1" applyBorder="1" applyAlignment="1" applyProtection="1">
      <alignment horizontal="center"/>
      <protection locked="0"/>
    </xf>
    <xf numFmtId="0" fontId="0" fillId="0" borderId="0" xfId="0" applyAlignment="1" applyProtection="1">
      <alignment wrapText="1"/>
      <protection locked="0"/>
    </xf>
    <xf numFmtId="0" fontId="0" fillId="6" borderId="0" xfId="0" applyFill="1" applyAlignment="1" applyProtection="1">
      <alignment horizontal="center"/>
      <protection locked="0"/>
    </xf>
    <xf numFmtId="0" fontId="0" fillId="0" borderId="28" xfId="0" applyBorder="1" applyAlignment="1" applyProtection="1">
      <alignment wrapText="1"/>
      <protection locked="0"/>
    </xf>
    <xf numFmtId="0" fontId="24" fillId="0" borderId="0" xfId="0" applyFont="1"/>
    <xf numFmtId="0" fontId="25" fillId="0" borderId="0" xfId="0" applyFont="1"/>
    <xf numFmtId="0" fontId="26" fillId="0" borderId="0" xfId="0" applyFont="1" applyAlignment="1">
      <alignment horizontal="left" vertical="center" wrapText="1" indent="1"/>
    </xf>
    <xf numFmtId="0" fontId="0" fillId="0" borderId="1" xfId="0" applyBorder="1"/>
    <xf numFmtId="0" fontId="25" fillId="0" borderId="1" xfId="0" applyFont="1" applyBorder="1"/>
    <xf numFmtId="0" fontId="26" fillId="0" borderId="1" xfId="0" applyFont="1" applyBorder="1" applyAlignment="1">
      <alignment horizontal="left" vertical="center" wrapText="1" indent="1"/>
    </xf>
    <xf numFmtId="0" fontId="1" fillId="0" borderId="29" xfId="0" applyFont="1" applyBorder="1"/>
    <xf numFmtId="0" fontId="0" fillId="7" borderId="0" xfId="0" applyFill="1"/>
    <xf numFmtId="0" fontId="26" fillId="7" borderId="0" xfId="0" applyFont="1" applyFill="1" applyAlignment="1">
      <alignment horizontal="left" vertical="center" wrapText="1" indent="1"/>
    </xf>
    <xf numFmtId="2" fontId="0" fillId="5" borderId="1" xfId="0" applyNumberFormat="1" applyFill="1" applyBorder="1" applyProtection="1"/>
    <xf numFmtId="0" fontId="0" fillId="0" borderId="16" xfId="0" applyFill="1" applyBorder="1" applyProtection="1"/>
    <xf numFmtId="166" fontId="0" fillId="0" borderId="16" xfId="0" applyNumberFormat="1" applyFill="1" applyBorder="1" applyProtection="1"/>
    <xf numFmtId="167" fontId="0" fillId="0" borderId="16" xfId="0" applyNumberFormat="1" applyFill="1" applyBorder="1" applyProtection="1"/>
    <xf numFmtId="0" fontId="0" fillId="0" borderId="16" xfId="0" applyFill="1" applyBorder="1" applyAlignment="1" applyProtection="1">
      <alignment wrapText="1"/>
    </xf>
    <xf numFmtId="0" fontId="0" fillId="0" borderId="0" xfId="0" applyFill="1" applyBorder="1" applyProtection="1"/>
    <xf numFmtId="166" fontId="0" fillId="0" borderId="0" xfId="0" applyNumberFormat="1" applyFill="1" applyBorder="1" applyProtection="1"/>
    <xf numFmtId="167" fontId="0" fillId="0" borderId="0" xfId="0" applyNumberFormat="1" applyFill="1" applyBorder="1" applyProtection="1"/>
    <xf numFmtId="0" fontId="0" fillId="0" borderId="0" xfId="0" applyFill="1" applyBorder="1" applyAlignment="1" applyProtection="1">
      <alignment wrapText="1"/>
    </xf>
    <xf numFmtId="0" fontId="0" fillId="5" borderId="1" xfId="0" applyFill="1" applyBorder="1" applyAlignment="1" applyProtection="1">
      <alignment wrapText="1"/>
    </xf>
    <xf numFmtId="0" fontId="0" fillId="5" borderId="12" xfId="0" applyFill="1" applyBorder="1" applyAlignment="1" applyProtection="1">
      <alignment wrapText="1"/>
    </xf>
    <xf numFmtId="0" fontId="0" fillId="5" borderId="20" xfId="0" applyFill="1" applyBorder="1" applyAlignment="1" applyProtection="1">
      <alignment wrapText="1"/>
    </xf>
    <xf numFmtId="0" fontId="0" fillId="5" borderId="27" xfId="0" applyFill="1" applyBorder="1" applyAlignment="1" applyProtection="1">
      <alignment wrapText="1"/>
    </xf>
    <xf numFmtId="0" fontId="15" fillId="0" borderId="0" xfId="0" applyFont="1" applyProtection="1"/>
    <xf numFmtId="166" fontId="2" fillId="2" borderId="0" xfId="0" applyNumberFormat="1" applyFont="1" applyFill="1" applyAlignment="1">
      <alignment horizontal="left" vertical="center"/>
    </xf>
    <xf numFmtId="0" fontId="13" fillId="0" borderId="24" xfId="0" applyFont="1" applyBorder="1" applyAlignment="1">
      <alignment horizontal="center" vertical="center" wrapText="1"/>
    </xf>
    <xf numFmtId="0" fontId="13" fillId="0" borderId="7" xfId="0" applyFont="1" applyBorder="1" applyAlignment="1">
      <alignment horizontal="center" wrapText="1"/>
    </xf>
    <xf numFmtId="0" fontId="11" fillId="0" borderId="24" xfId="0" applyFont="1" applyBorder="1" applyAlignment="1">
      <alignment horizontal="center" wrapText="1"/>
    </xf>
    <xf numFmtId="1" fontId="11" fillId="3" borderId="30" xfId="0" applyNumberFormat="1" applyFont="1" applyFill="1" applyBorder="1" applyAlignment="1">
      <alignment vertical="center"/>
    </xf>
    <xf numFmtId="0" fontId="0" fillId="3" borderId="34" xfId="0" applyFill="1" applyBorder="1"/>
    <xf numFmtId="0" fontId="7" fillId="8" borderId="31" xfId="0" applyFont="1" applyFill="1" applyBorder="1" applyAlignment="1">
      <alignment horizontal="left"/>
    </xf>
    <xf numFmtId="0" fontId="7" fillId="0" borderId="13"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1" fontId="7" fillId="4" borderId="17" xfId="0" applyNumberFormat="1" applyFont="1" applyFill="1" applyBorder="1" applyAlignment="1">
      <alignment vertical="center"/>
    </xf>
    <xf numFmtId="0" fontId="7" fillId="8" borderId="32" xfId="0" applyFont="1" applyFill="1" applyBorder="1"/>
    <xf numFmtId="1" fontId="7" fillId="4" borderId="18" xfId="0" applyNumberFormat="1" applyFont="1" applyFill="1" applyBorder="1" applyAlignment="1">
      <alignment vertical="center"/>
    </xf>
    <xf numFmtId="0" fontId="7" fillId="8" borderId="31" xfId="0" applyFont="1" applyFill="1" applyBorder="1" applyAlignment="1">
      <alignment horizontal="left" vertical="top"/>
    </xf>
    <xf numFmtId="0" fontId="7" fillId="8" borderId="31" xfId="0" applyFont="1" applyFill="1" applyBorder="1"/>
    <xf numFmtId="0" fontId="28" fillId="8" borderId="31" xfId="0" applyFont="1" applyFill="1" applyBorder="1"/>
    <xf numFmtId="0" fontId="13" fillId="0" borderId="0" xfId="0" applyFont="1" applyAlignment="1">
      <alignment horizontal="center" wrapText="1"/>
    </xf>
    <xf numFmtId="0" fontId="11" fillId="0" borderId="20" xfId="0" applyFont="1" applyBorder="1" applyAlignment="1">
      <alignment horizontal="center" wrapText="1"/>
    </xf>
    <xf numFmtId="0" fontId="11" fillId="0" borderId="7" xfId="0" applyFont="1" applyBorder="1" applyAlignment="1">
      <alignment horizontal="center" wrapText="1"/>
    </xf>
    <xf numFmtId="0" fontId="0" fillId="3" borderId="9" xfId="0" applyNumberFormat="1" applyFill="1" applyBorder="1" applyAlignment="1">
      <alignment vertical="top"/>
    </xf>
    <xf numFmtId="0" fontId="0" fillId="4" borderId="1" xfId="0" applyNumberFormat="1" applyFill="1" applyBorder="1" applyAlignment="1">
      <alignment vertical="top"/>
    </xf>
    <xf numFmtId="49" fontId="0" fillId="4" borderId="31" xfId="0" applyNumberFormat="1" applyFill="1" applyBorder="1" applyAlignment="1">
      <alignment vertical="top"/>
    </xf>
    <xf numFmtId="0" fontId="11" fillId="0" borderId="35" xfId="0" applyFont="1" applyBorder="1" applyAlignment="1">
      <alignment horizontal="center" wrapText="1"/>
    </xf>
    <xf numFmtId="49" fontId="0" fillId="3" borderId="32" xfId="0" applyNumberFormat="1" applyFill="1" applyBorder="1" applyAlignment="1">
      <alignment vertical="top" wrapText="1"/>
    </xf>
    <xf numFmtId="49" fontId="0" fillId="4" borderId="31" xfId="0" applyNumberFormat="1" applyFill="1" applyBorder="1" applyAlignment="1">
      <alignment vertical="top" wrapText="1"/>
    </xf>
    <xf numFmtId="0" fontId="0" fillId="0" borderId="31" xfId="0" applyBorder="1" applyAlignment="1" applyProtection="1">
      <alignment wrapText="1"/>
      <protection locked="0"/>
    </xf>
    <xf numFmtId="0" fontId="0" fillId="0" borderId="35" xfId="0" applyBorder="1" applyAlignment="1" applyProtection="1">
      <alignment wrapText="1"/>
      <protection locked="0"/>
    </xf>
    <xf numFmtId="1" fontId="11" fillId="4" borderId="31" xfId="0" applyNumberFormat="1" applyFont="1" applyFill="1" applyBorder="1" applyAlignment="1">
      <alignment vertical="center"/>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8" xfId="0" applyFont="1" applyBorder="1" applyAlignment="1">
      <alignment horizontal="center" wrapText="1"/>
    </xf>
    <xf numFmtId="0" fontId="1" fillId="0" borderId="0" xfId="0" applyFont="1" applyFill="1" applyBorder="1"/>
    <xf numFmtId="0" fontId="18" fillId="0" borderId="6" xfId="0" applyFont="1" applyBorder="1" applyAlignment="1">
      <alignment horizontal="center" wrapText="1"/>
    </xf>
    <xf numFmtId="0" fontId="16" fillId="0" borderId="36" xfId="0" applyFont="1" applyBorder="1" applyAlignment="1" applyProtection="1">
      <alignment horizontal="center" wrapText="1"/>
    </xf>
    <xf numFmtId="0" fontId="0" fillId="5" borderId="14" xfId="0" applyFill="1" applyBorder="1" applyAlignment="1" applyProtection="1">
      <alignment wrapText="1"/>
    </xf>
    <xf numFmtId="0" fontId="0" fillId="5" borderId="33" xfId="0" applyFill="1" applyBorder="1" applyAlignment="1" applyProtection="1">
      <alignment wrapText="1"/>
    </xf>
    <xf numFmtId="0" fontId="0" fillId="0" borderId="33" xfId="0" applyBorder="1" applyAlignment="1" applyProtection="1">
      <alignment wrapText="1"/>
      <protection locked="0"/>
    </xf>
    <xf numFmtId="2" fontId="0" fillId="0" borderId="14" xfId="0" applyNumberFormat="1" applyBorder="1" applyProtection="1">
      <protection locked="0"/>
    </xf>
    <xf numFmtId="0" fontId="0" fillId="0" borderId="37" xfId="0" applyBorder="1" applyAlignment="1" applyProtection="1">
      <alignment wrapText="1"/>
      <protection locked="0"/>
    </xf>
    <xf numFmtId="0" fontId="0" fillId="0" borderId="20" xfId="0" applyBorder="1" applyAlignment="1" applyProtection="1">
      <alignment wrapText="1"/>
      <protection locked="0"/>
    </xf>
    <xf numFmtId="166" fontId="0" fillId="0" borderId="20" xfId="0" applyNumberFormat="1" applyBorder="1" applyProtection="1">
      <protection locked="0"/>
    </xf>
    <xf numFmtId="167" fontId="0" fillId="0" borderId="20" xfId="0" applyNumberFormat="1" applyBorder="1" applyProtection="1">
      <protection locked="0"/>
    </xf>
    <xf numFmtId="14" fontId="0" fillId="0" borderId="20" xfId="0" applyNumberFormat="1" applyBorder="1" applyProtection="1">
      <protection locked="0"/>
    </xf>
    <xf numFmtId="2" fontId="0" fillId="0" borderId="20" xfId="0" applyNumberFormat="1" applyBorder="1" applyProtection="1">
      <protection locked="0"/>
    </xf>
    <xf numFmtId="0" fontId="0" fillId="0" borderId="16" xfId="0" applyBorder="1" applyProtection="1"/>
    <xf numFmtId="166" fontId="0" fillId="0" borderId="16" xfId="0" applyNumberFormat="1" applyBorder="1" applyProtection="1"/>
    <xf numFmtId="167" fontId="0" fillId="0" borderId="16" xfId="0" applyNumberFormat="1" applyBorder="1" applyProtection="1"/>
    <xf numFmtId="14" fontId="0" fillId="0" borderId="16" xfId="0" applyNumberFormat="1" applyBorder="1" applyProtection="1"/>
    <xf numFmtId="0" fontId="0" fillId="0" borderId="16" xfId="0" applyBorder="1" applyAlignment="1" applyProtection="1">
      <alignment wrapText="1"/>
    </xf>
    <xf numFmtId="0" fontId="0" fillId="0" borderId="0" xfId="0" applyBorder="1" applyProtection="1"/>
    <xf numFmtId="166" fontId="0" fillId="0" borderId="0" xfId="0" applyNumberFormat="1" applyBorder="1" applyProtection="1"/>
    <xf numFmtId="167" fontId="0" fillId="0" borderId="0" xfId="0" applyNumberFormat="1" applyBorder="1" applyProtection="1"/>
    <xf numFmtId="14" fontId="0" fillId="0" borderId="0" xfId="0" applyNumberFormat="1" applyBorder="1" applyProtection="1"/>
    <xf numFmtId="0" fontId="0" fillId="0" borderId="0" xfId="0" applyBorder="1" applyAlignment="1" applyProtection="1">
      <alignment wrapText="1"/>
    </xf>
    <xf numFmtId="0" fontId="1" fillId="9" borderId="0" xfId="0" applyFont="1" applyFill="1"/>
    <xf numFmtId="0" fontId="3" fillId="0" borderId="0" xfId="0" applyFont="1" applyBorder="1" applyAlignment="1">
      <alignment vertical="top" wrapText="1"/>
    </xf>
    <xf numFmtId="2" fontId="3" fillId="2" borderId="0" xfId="0" applyNumberFormat="1" applyFont="1" applyFill="1" applyAlignment="1">
      <alignment wrapText="1"/>
    </xf>
    <xf numFmtId="14" fontId="3" fillId="2" borderId="0" xfId="0" applyNumberFormat="1" applyFont="1" applyFill="1" applyAlignment="1">
      <alignment horizontal="left" wrapText="1"/>
    </xf>
    <xf numFmtId="0" fontId="8" fillId="0" borderId="0" xfId="0" applyFont="1" applyAlignment="1">
      <alignment vertical="top" wrapText="1"/>
    </xf>
    <xf numFmtId="0" fontId="8" fillId="0" borderId="0" xfId="0" applyFont="1" applyAlignment="1">
      <alignment horizontal="left" vertical="top" wrapText="1"/>
    </xf>
    <xf numFmtId="0" fontId="5" fillId="0" borderId="0" xfId="0" applyFont="1" applyAlignment="1">
      <alignment horizontal="left" vertical="top" wrapText="1"/>
    </xf>
    <xf numFmtId="14" fontId="29" fillId="0" borderId="0" xfId="0" applyNumberFormat="1" applyFont="1" applyAlignment="1">
      <alignment wrapText="1"/>
    </xf>
    <xf numFmtId="0" fontId="1" fillId="0" borderId="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8" xfId="0" applyFont="1" applyBorder="1" applyAlignment="1">
      <alignment horizontal="center" vertical="center" wrapText="1"/>
    </xf>
    <xf numFmtId="0" fontId="0" fillId="0" borderId="14" xfId="0" applyFont="1" applyBorder="1" applyAlignment="1" applyProtection="1">
      <alignment wrapText="1"/>
      <protection locked="0"/>
    </xf>
    <xf numFmtId="0" fontId="7"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 xfId="0" applyFont="1" applyBorder="1" applyAlignment="1" applyProtection="1">
      <alignment wrapText="1"/>
      <protection locked="0"/>
    </xf>
    <xf numFmtId="0" fontId="0" fillId="0" borderId="12"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12" xfId="0" applyFont="1" applyBorder="1" applyAlignment="1" applyProtection="1">
      <alignment wrapText="1"/>
      <protection locked="0"/>
    </xf>
    <xf numFmtId="0" fontId="0" fillId="0" borderId="33" xfId="0" applyFont="1" applyBorder="1" applyAlignment="1" applyProtection="1">
      <alignment wrapText="1"/>
      <protection locked="0"/>
    </xf>
    <xf numFmtId="14" fontId="1" fillId="0" borderId="0" xfId="0" applyNumberFormat="1" applyFont="1"/>
    <xf numFmtId="0" fontId="1" fillId="0" borderId="0" xfId="0" applyFont="1"/>
    <xf numFmtId="0" fontId="1"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1" fillId="0" borderId="36" xfId="0" applyFont="1" applyBorder="1"/>
    <xf numFmtId="1" fontId="11" fillId="4" borderId="39" xfId="0" applyNumberFormat="1" applyFont="1" applyFill="1" applyBorder="1" applyAlignment="1">
      <alignment vertical="center"/>
    </xf>
    <xf numFmtId="0" fontId="1" fillId="0" borderId="6" xfId="0" applyFont="1" applyBorder="1"/>
    <xf numFmtId="0" fontId="13" fillId="0" borderId="38" xfId="0" applyFont="1" applyBorder="1" applyAlignment="1">
      <alignment horizontal="center" wrapText="1"/>
    </xf>
    <xf numFmtId="0" fontId="13" fillId="0" borderId="6" xfId="0" applyFont="1" applyBorder="1" applyAlignment="1">
      <alignment horizontal="center" wrapText="1"/>
    </xf>
    <xf numFmtId="1" fontId="11" fillId="3" borderId="26" xfId="0" applyNumberFormat="1" applyFont="1" applyFill="1" applyBorder="1" applyAlignment="1">
      <alignment vertical="center"/>
    </xf>
    <xf numFmtId="49" fontId="0" fillId="0" borderId="0" xfId="0" applyNumberFormat="1" applyAlignment="1">
      <alignment vertical="top"/>
    </xf>
    <xf numFmtId="0" fontId="0" fillId="5" borderId="18" xfId="0" applyFill="1" applyBorder="1" applyAlignment="1">
      <alignment vertical="top" wrapText="1"/>
    </xf>
    <xf numFmtId="0" fontId="0" fillId="5" borderId="1" xfId="0" applyFill="1" applyBorder="1" applyAlignment="1">
      <alignment vertical="top" wrapText="1"/>
    </xf>
    <xf numFmtId="0" fontId="0" fillId="5" borderId="1" xfId="0" applyFont="1" applyFill="1" applyBorder="1" applyProtection="1"/>
    <xf numFmtId="0" fontId="0" fillId="0" borderId="1" xfId="0" applyBorder="1" applyAlignment="1" applyProtection="1">
      <alignment horizontal="left" vertical="top" wrapText="1"/>
      <protection locked="0"/>
    </xf>
    <xf numFmtId="0" fontId="0" fillId="0" borderId="0" xfId="0" applyAlignment="1">
      <alignment horizontal="left" vertical="top"/>
    </xf>
    <xf numFmtId="0" fontId="0" fillId="0" borderId="14" xfId="0" applyBorder="1" applyAlignment="1" applyProtection="1">
      <alignment horizontal="left" vertical="top" wrapText="1"/>
      <protection locked="0"/>
    </xf>
    <xf numFmtId="0" fontId="30" fillId="5" borderId="1" xfId="0" applyFont="1" applyFill="1" applyBorder="1" applyProtection="1"/>
    <xf numFmtId="0" fontId="0" fillId="5" borderId="20" xfId="0" applyFont="1" applyFill="1" applyBorder="1" applyProtection="1"/>
    <xf numFmtId="14" fontId="2" fillId="2" borderId="0" xfId="0" applyNumberFormat="1" applyFont="1" applyFill="1" applyAlignment="1">
      <alignment horizontal="left" vertical="center"/>
    </xf>
    <xf numFmtId="1" fontId="11" fillId="4" borderId="1" xfId="0" applyNumberFormat="1" applyFont="1" applyFill="1" applyBorder="1" applyAlignment="1">
      <alignment horizontal="left" vertical="top"/>
    </xf>
    <xf numFmtId="49" fontId="0" fillId="4" borderId="1" xfId="0" applyNumberFormat="1" applyFill="1" applyBorder="1" applyAlignment="1">
      <alignment horizontal="left" vertical="top"/>
    </xf>
    <xf numFmtId="1" fontId="11" fillId="4" borderId="12" xfId="0" applyNumberFormat="1" applyFont="1" applyFill="1" applyBorder="1" applyAlignment="1">
      <alignment horizontal="left" vertical="top"/>
    </xf>
    <xf numFmtId="0" fontId="0" fillId="0" borderId="0" xfId="0" applyAlignment="1">
      <alignment horizontal="left" vertical="top" wrapText="1"/>
    </xf>
    <xf numFmtId="14" fontId="0" fillId="0" borderId="1" xfId="0" applyNumberFormat="1" applyBorder="1" applyAlignment="1" applyProtection="1">
      <alignment horizontal="left" vertical="top" wrapText="1"/>
      <protection locked="0"/>
    </xf>
    <xf numFmtId="14" fontId="0" fillId="0" borderId="14" xfId="0" applyNumberForma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2" fontId="0" fillId="0" borderId="1" xfId="0" applyNumberFormat="1" applyFill="1" applyBorder="1" applyProtection="1">
      <protection locked="0"/>
    </xf>
    <xf numFmtId="0" fontId="0" fillId="5" borderId="1" xfId="0" applyFill="1" applyBorder="1" applyAlignment="1" applyProtection="1">
      <alignment horizontal="left" vertical="top" wrapText="1"/>
    </xf>
    <xf numFmtId="0" fontId="0" fillId="5" borderId="12" xfId="0" applyFill="1" applyBorder="1" applyAlignment="1" applyProtection="1">
      <alignment horizontal="left" vertical="top" wrapText="1"/>
    </xf>
    <xf numFmtId="0" fontId="0" fillId="5" borderId="1" xfId="0" applyFill="1" applyBorder="1" applyAlignment="1" applyProtection="1">
      <alignment horizontal="left" vertical="top"/>
    </xf>
    <xf numFmtId="2" fontId="0" fillId="5" borderId="1" xfId="0" applyNumberFormat="1" applyFill="1" applyBorder="1" applyAlignment="1" applyProtection="1">
      <alignment horizontal="left" vertical="top"/>
    </xf>
    <xf numFmtId="10" fontId="0" fillId="5" borderId="1" xfId="1" applyNumberFormat="1" applyFont="1" applyFill="1" applyBorder="1" applyAlignment="1" applyProtection="1">
      <alignment horizontal="left" vertical="top"/>
    </xf>
    <xf numFmtId="0" fontId="23" fillId="5" borderId="1" xfId="0" applyFont="1" applyFill="1" applyBorder="1" applyAlignment="1" applyProtection="1">
      <alignment horizontal="left" vertical="top"/>
    </xf>
    <xf numFmtId="0" fontId="0" fillId="5" borderId="20" xfId="0" applyFill="1" applyBorder="1" applyAlignment="1" applyProtection="1">
      <alignment horizontal="left" vertical="top" wrapText="1"/>
    </xf>
    <xf numFmtId="0" fontId="0" fillId="5" borderId="27" xfId="0" applyFill="1" applyBorder="1" applyAlignment="1" applyProtection="1">
      <alignment horizontal="left" vertical="top" wrapText="1"/>
    </xf>
    <xf numFmtId="0" fontId="0" fillId="5" borderId="20" xfId="0" applyFill="1" applyBorder="1" applyAlignment="1" applyProtection="1">
      <alignment horizontal="left" vertical="top"/>
    </xf>
    <xf numFmtId="10" fontId="0" fillId="5" borderId="20" xfId="1" applyNumberFormat="1" applyFont="1" applyFill="1" applyBorder="1" applyAlignment="1" applyProtection="1">
      <alignment horizontal="left" vertical="top"/>
    </xf>
    <xf numFmtId="2" fontId="0" fillId="7" borderId="9" xfId="0" applyNumberFormat="1" applyFill="1" applyBorder="1" applyAlignment="1">
      <alignment horizontal="left" vertical="top" wrapText="1"/>
    </xf>
    <xf numFmtId="14" fontId="0" fillId="7" borderId="10" xfId="0" applyNumberFormat="1" applyFill="1" applyBorder="1" applyAlignment="1">
      <alignment horizontal="left" vertical="top" wrapText="1"/>
    </xf>
    <xf numFmtId="0" fontId="0" fillId="7" borderId="11" xfId="0" applyFill="1" applyBorder="1" applyAlignment="1">
      <alignment horizontal="left" vertical="top" wrapText="1"/>
    </xf>
    <xf numFmtId="2" fontId="0" fillId="0" borderId="12" xfId="0" applyNumberFormat="1" applyBorder="1" applyAlignment="1">
      <alignment horizontal="left" vertical="top" wrapText="1"/>
    </xf>
    <xf numFmtId="14" fontId="0" fillId="0" borderId="1" xfId="0" applyNumberFormat="1"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1" xfId="0" applyFill="1" applyBorder="1" applyAlignment="1" applyProtection="1">
      <alignment horizontal="left" vertical="top"/>
      <protection locked="0"/>
    </xf>
    <xf numFmtId="0" fontId="23" fillId="0" borderId="1" xfId="0" applyFont="1" applyFill="1" applyBorder="1" applyAlignment="1" applyProtection="1">
      <alignment horizontal="left" vertical="top"/>
      <protection locked="0"/>
    </xf>
    <xf numFmtId="0" fontId="0" fillId="0" borderId="14" xfId="0" applyFill="1" applyBorder="1" applyAlignment="1" applyProtection="1">
      <alignment horizontal="left" vertical="top"/>
      <protection locked="0"/>
    </xf>
    <xf numFmtId="1" fontId="0" fillId="0" borderId="1" xfId="0" applyNumberFormat="1" applyFill="1" applyBorder="1" applyProtection="1">
      <protection locked="0"/>
    </xf>
    <xf numFmtId="0" fontId="0" fillId="10" borderId="32" xfId="0" applyFill="1" applyBorder="1" applyAlignment="1">
      <alignment wrapText="1"/>
    </xf>
    <xf numFmtId="1" fontId="11" fillId="4" borderId="40" xfId="0" applyNumberFormat="1" applyFont="1" applyFill="1" applyBorder="1" applyAlignment="1">
      <alignment vertical="center" wrapText="1"/>
    </xf>
    <xf numFmtId="0" fontId="0" fillId="9" borderId="17" xfId="0" applyFill="1" applyBorder="1" applyAlignment="1" applyProtection="1">
      <alignment wrapText="1"/>
      <protection locked="0"/>
    </xf>
    <xf numFmtId="0" fontId="0" fillId="9" borderId="10" xfId="0" applyFill="1" applyBorder="1" applyAlignment="1" applyProtection="1">
      <alignment wrapText="1"/>
      <protection locked="0"/>
    </xf>
    <xf numFmtId="0" fontId="0" fillId="0" borderId="31" xfId="0" applyBorder="1" applyAlignment="1">
      <alignment wrapText="1"/>
    </xf>
    <xf numFmtId="1" fontId="11" fillId="4" borderId="41" xfId="0" applyNumberFormat="1" applyFont="1" applyFill="1" applyBorder="1" applyAlignment="1">
      <alignment vertical="center" wrapText="1"/>
    </xf>
    <xf numFmtId="0" fontId="0" fillId="0" borderId="18" xfId="0" applyBorder="1" applyAlignment="1" applyProtection="1">
      <alignment wrapText="1"/>
      <protection locked="0"/>
    </xf>
    <xf numFmtId="0" fontId="0" fillId="9" borderId="31" xfId="0" applyFill="1" applyBorder="1" applyAlignment="1">
      <alignment wrapText="1"/>
    </xf>
    <xf numFmtId="0" fontId="0" fillId="9" borderId="18" xfId="0" applyFill="1" applyBorder="1" applyAlignment="1" applyProtection="1">
      <alignment wrapText="1"/>
      <protection locked="0"/>
    </xf>
    <xf numFmtId="0" fontId="0" fillId="9" borderId="1" xfId="0" applyFill="1" applyBorder="1" applyAlignment="1" applyProtection="1">
      <alignment wrapText="1"/>
      <protection locked="0"/>
    </xf>
    <xf numFmtId="0" fontId="13" fillId="0" borderId="6" xfId="0" applyFont="1" applyFill="1" applyBorder="1" applyAlignment="1">
      <alignment horizontal="center" wrapText="1"/>
    </xf>
    <xf numFmtId="0" fontId="5" fillId="0" borderId="0" xfId="0" applyFont="1" applyAlignment="1">
      <alignment horizontal="centerContinuous" vertical="center"/>
    </xf>
    <xf numFmtId="0" fontId="0" fillId="0" borderId="0" xfId="0" applyAlignment="1"/>
    <xf numFmtId="0" fontId="11" fillId="0" borderId="1" xfId="0" applyFont="1" applyFill="1" applyBorder="1" applyAlignment="1" applyProtection="1">
      <alignment horizontal="center" wrapText="1"/>
    </xf>
    <xf numFmtId="0" fontId="0" fillId="0" borderId="1" xfId="0" applyBorder="1" applyAlignment="1" applyProtection="1">
      <alignment horizontal="left" vertical="top"/>
      <protection locked="0"/>
    </xf>
    <xf numFmtId="0" fontId="0" fillId="3" borderId="1" xfId="0" applyFill="1" applyBorder="1" applyProtection="1"/>
    <xf numFmtId="0" fontId="0" fillId="4" borderId="1" xfId="0" applyFill="1" applyBorder="1" applyAlignment="1" applyProtection="1">
      <alignment horizontal="left" vertical="top"/>
    </xf>
    <xf numFmtId="168" fontId="3" fillId="2" borderId="0" xfId="0" applyNumberFormat="1" applyFont="1" applyFill="1" applyAlignment="1">
      <alignment horizontal="left" wrapText="1"/>
    </xf>
    <xf numFmtId="0" fontId="2" fillId="0" borderId="0" xfId="0" applyFont="1" applyFill="1"/>
    <xf numFmtId="14" fontId="3" fillId="0" borderId="0" xfId="0" applyNumberFormat="1" applyFont="1" applyFill="1" applyAlignment="1">
      <alignment horizontal="left" wrapText="1"/>
    </xf>
    <xf numFmtId="14" fontId="3" fillId="0" borderId="0" xfId="0" applyNumberFormat="1" applyFont="1" applyFill="1"/>
    <xf numFmtId="0" fontId="0" fillId="0" borderId="0" xfId="0" applyFill="1"/>
    <xf numFmtId="0" fontId="3" fillId="0" borderId="0" xfId="0" applyFont="1" applyFill="1"/>
  </cellXfs>
  <cellStyles count="2">
    <cellStyle name="Normal" xfId="0" builtinId="0"/>
    <cellStyle name="Percent" xfId="1" builtinId="5"/>
  </cellStyles>
  <dxfs count="125">
    <dxf>
      <alignment horizontal="left" vertical="top" textRotation="0" indent="0" justifyLastLine="0" shrinkToFit="0" readingOrder="0"/>
      <border diagonalUp="0" diagonalDown="0" outline="0">
        <left style="thin">
          <color indexed="64"/>
        </left>
        <right/>
        <top style="thin">
          <color indexed="64"/>
        </top>
        <bottom style="thin">
          <color indexed="64"/>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border>
        <bottom style="medium">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rder>
    </dxf>
    <dxf>
      <fill>
        <patternFill patternType="solid">
          <fgColor rgb="FF000000"/>
          <bgColor rgb="FFFCE4D6"/>
        </patternFill>
      </fill>
      <protection locked="1" hidden="0"/>
    </dxf>
    <dxf>
      <border outline="0">
        <bottom style="medium">
          <color rgb="FF000000"/>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2"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numFmt numFmtId="0" formatCode="Genera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rder>
    </dxf>
    <dxf>
      <fill>
        <patternFill patternType="solid">
          <fgColor rgb="FF000000"/>
          <bgColor rgb="FFFCE4D6"/>
        </patternFill>
      </fill>
      <protection locked="1" hidden="0"/>
    </dxf>
    <dxf>
      <border>
        <bottom style="medium">
          <color rgb="FF000000"/>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bottom/>
      </border>
      <protection locked="1" hidden="0"/>
    </dxf>
    <dxf>
      <numFmt numFmtId="2" formatCode="0.00"/>
      <alignment horizontal="general" vertical="bottom" textRotation="0" wrapText="1" indent="0" justifyLastLine="0" shrinkToFit="0" readingOrder="0"/>
      <border diagonalUp="0" diagonalDown="0">
        <left style="thin">
          <color indexed="64"/>
        </left>
        <right style="medium">
          <color indexed="64"/>
        </right>
        <top style="thin">
          <color auto="1"/>
        </top>
        <bottom style="thin">
          <color auto="1"/>
        </bottom>
        <vertical/>
        <horizontal/>
      </border>
      <protection locked="0" hidden="0"/>
    </dxf>
    <dxf>
      <numFmt numFmtId="2" formatCode="0.0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numFmt numFmtId="167" formatCode="h:mm;@"/>
      <border diagonalUp="0" diagonalDown="0">
        <left style="thin">
          <color indexed="64"/>
        </left>
        <right style="thin">
          <color indexed="64"/>
        </right>
        <top style="thin">
          <color indexed="64"/>
        </top>
        <bottom style="thin">
          <color indexed="64"/>
        </bottom>
        <vertical/>
        <horizontal/>
      </border>
      <protection locked="0" hidden="0"/>
    </dxf>
    <dxf>
      <numFmt numFmtId="19" formatCode="m/d/yyyy"/>
      <border diagonalUp="0" diagonalDown="0">
        <left style="thin">
          <color indexed="64"/>
        </left>
        <right style="thin">
          <color indexed="64"/>
        </right>
        <top style="thin">
          <color indexed="64"/>
        </top>
        <bottom style="thin">
          <color indexed="64"/>
        </bottom>
        <vertical/>
        <horizontal/>
      </border>
      <protection locked="0" hidden="0"/>
    </dxf>
    <dxf>
      <numFmt numFmtId="167" formatCode="h:mm;@"/>
      <border diagonalUp="0" diagonalDown="0">
        <left style="thin">
          <color indexed="64"/>
        </left>
        <right style="thin">
          <color indexed="64"/>
        </right>
        <top style="thin">
          <color indexed="64"/>
        </top>
        <bottom style="thin">
          <color indexed="64"/>
        </bottom>
        <vertical/>
        <horizontal/>
      </border>
      <protection locked="0" hidden="0"/>
    </dxf>
    <dxf>
      <numFmt numFmtId="166" formatCode="m/d/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rder>
    </dxf>
    <dxf>
      <fill>
        <patternFill patternType="solid">
          <fgColor rgb="FF000000"/>
          <bgColor rgb="FFFCE4D6"/>
        </patternFill>
      </fill>
      <protection locked="1" hidden="0"/>
    </dxf>
    <dxf>
      <border outline="0">
        <bottom style="medium">
          <color rgb="FF000000"/>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medium">
          <color indexed="64"/>
        </right>
        <top style="thin">
          <color auto="1"/>
        </top>
        <bottom style="thin">
          <color auto="1"/>
        </bottom>
        <vertical/>
        <horizontal/>
      </border>
      <protection locked="0"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numFmt numFmtId="167" formatCode="h:mm;@"/>
      <border diagonalUp="0" diagonalDown="0">
        <left style="thin">
          <color indexed="64"/>
        </left>
        <right style="thin">
          <color indexed="64"/>
        </right>
        <top style="thin">
          <color indexed="64"/>
        </top>
        <bottom style="thin">
          <color indexed="64"/>
        </bottom>
        <vertical/>
        <horizontal/>
      </border>
      <protection locked="0" hidden="0"/>
    </dxf>
    <dxf>
      <numFmt numFmtId="166" formatCode="m/d/yyyy;@"/>
      <border diagonalUp="0" diagonalDown="0">
        <left style="thin">
          <color indexed="64"/>
        </left>
        <right style="thin">
          <color indexed="64"/>
        </right>
        <top style="thin">
          <color indexed="64"/>
        </top>
        <bottom style="thin">
          <color indexed="64"/>
        </bottom>
        <vertical/>
        <horizontal/>
      </border>
      <protection locked="0" hidden="0"/>
    </dxf>
    <dxf>
      <numFmt numFmtId="167" formatCode="h:mm;@"/>
      <border diagonalUp="0" diagonalDown="0">
        <left style="thin">
          <color indexed="64"/>
        </left>
        <right style="thin">
          <color indexed="64"/>
        </right>
        <top style="thin">
          <color indexed="64"/>
        </top>
        <bottom style="thin">
          <color indexed="64"/>
        </bottom>
        <vertical/>
        <horizontal/>
      </border>
      <protection locked="0" hidden="0"/>
    </dxf>
    <dxf>
      <numFmt numFmtId="166" formatCode="m/d/yyyy;@"/>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rder>
    </dxf>
    <dxf>
      <fill>
        <patternFill patternType="solid">
          <fgColor indexed="64"/>
          <bgColor theme="5" tint="0.79998168889431442"/>
        </patternFill>
      </fill>
      <protection locked="1" hidden="0"/>
    </dxf>
    <dxf>
      <border>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bottom/>
      </border>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top style="medium">
          <color rgb="FF000000"/>
        </top>
        <bottom style="thin">
          <color indexed="64"/>
        </bottom>
      </border>
    </dxf>
    <dxf>
      <border outline="0">
        <bottom style="medium">
          <color indexed="64"/>
        </bottom>
      </border>
    </dxf>
    <dxf>
      <font>
        <b/>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70C0"/>
        <name val="Calibri"/>
        <scheme val="minor"/>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5" tint="0.79998168889431442"/>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bottom style="medium">
          <color auto="1"/>
        </bottom>
      </border>
    </dxf>
    <dxf>
      <fill>
        <patternFill patternType="none">
          <fgColor indexed="64"/>
          <bgColor auto="1"/>
        </patternFill>
      </fill>
      <alignment vertical="bottom" textRotation="0" indent="0" justifyLastLine="0" shrinkToFit="0" readingOrder="0"/>
    </dxf>
    <dxf>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thin">
          <color rgb="FF000000"/>
        </right>
        <top style="medium">
          <color rgb="FF000000"/>
        </top>
        <bottom style="medium">
          <color rgb="FF000000"/>
        </bottom>
      </border>
    </dxf>
    <dxf>
      <protection locked="0" hidden="0"/>
    </dxf>
    <dxf>
      <border>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thin">
          <color rgb="FF000000"/>
        </right>
        <top style="medium">
          <color rgb="FF000000"/>
        </top>
        <bottom style="medium">
          <color rgb="FF000000"/>
        </bottom>
      </border>
    </dxf>
    <dxf>
      <protection locked="0" hidden="0"/>
    </dxf>
    <dxf>
      <border>
        <bottom style="medium">
          <color rgb="FF000000"/>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scheme val="none"/>
      </font>
      <protection locked="1" hidden="0"/>
    </dxf>
    <dxf>
      <border outline="0">
        <top style="medium">
          <color auto="1"/>
        </top>
      </border>
    </dxf>
    <dxf>
      <font>
        <b val="0"/>
        <i val="0"/>
        <strike val="0"/>
        <condense val="0"/>
        <extend val="0"/>
        <outline val="0"/>
        <shadow val="0"/>
        <u val="none"/>
        <vertAlign val="baseline"/>
        <sz val="11"/>
        <color theme="1"/>
        <name val="Arial"/>
        <scheme val="none"/>
      </font>
      <protection locked="1" hidden="0"/>
    </dxf>
    <dxf>
      <border outline="0">
        <bottom style="medium">
          <color auto="1"/>
        </bottom>
      </border>
    </dxf>
    <dxf>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right style="medium">
          <color indexed="64"/>
        </right>
        <top/>
        <bottom/>
        <vertical/>
        <horizontal/>
      </border>
      <protection locked="0" hidden="0"/>
    </dxf>
    <dxf>
      <border outline="0">
        <left style="medium">
          <color indexed="64"/>
        </left>
        <right style="medium">
          <color indexed="64"/>
        </right>
        <top style="medium">
          <color indexed="64"/>
        </top>
        <bottom style="medium">
          <color indexed="64"/>
        </bottom>
      </border>
    </dxf>
    <dxf>
      <protection locked="0"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3505200</xdr:colOff>
      <xdr:row>13</xdr:row>
      <xdr:rowOff>47625</xdr:rowOff>
    </xdr:from>
    <xdr:to>
      <xdr:col>1</xdr:col>
      <xdr:colOff>4200525</xdr:colOff>
      <xdr:row>13</xdr:row>
      <xdr:rowOff>581025</xdr:rowOff>
    </xdr:to>
    <xdr:pic>
      <xdr:nvPicPr>
        <xdr:cNvPr id="5" name="Picture 4" descr="Trangle containing an excalation poitnt to draw attentio to text in this cell (B9)" title="Attention Triangle">
          <a:extLst>
            <a:ext uri="{FF2B5EF4-FFF2-40B4-BE49-F238E27FC236}">
              <a16:creationId xmlns:a16="http://schemas.microsoft.com/office/drawing/2014/main" id="{61B4D31D-578B-4ECC-BF4B-BDE453402E8C}"/>
            </a:ext>
          </a:extLst>
        </xdr:cNvPr>
        <xdr:cNvPicPr/>
      </xdr:nvPicPr>
      <xdr:blipFill>
        <a:blip xmlns:r="http://schemas.openxmlformats.org/officeDocument/2006/relationships" r:embed="rId1"/>
        <a:stretch>
          <a:fillRect/>
        </a:stretch>
      </xdr:blipFill>
      <xdr:spPr>
        <a:xfrm>
          <a:off x="3505200" y="7400925"/>
          <a:ext cx="695325"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cginn_kevin_epa_gov/Documents/Coatings%20Forms/Flexible%20Foam/HCl%20template%2010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Welcome"/>
      <sheetName val="Company_Information"/>
      <sheetName val="Certification_Statements"/>
      <sheetName val="Emission_and_Operating_Limits"/>
      <sheetName val="Emis_and_Op_Parsing"/>
      <sheetName val="Affected_Source"/>
      <sheetName val="LDAR"/>
      <sheetName val="Description_of_Changes"/>
      <sheetName val="Storage_Tanks"/>
      <sheetName val="CMS_Identification"/>
      <sheetName val="CMS_Malfunctions"/>
      <sheetName val="CMS_Inoperative_OoC"/>
      <sheetName val="CMS_Downtime_Summary"/>
      <sheetName val="Limit_Deviation_Detail"/>
      <sheetName val="Limit_Deviation_Summary"/>
      <sheetName val="Revisions"/>
      <sheetName val="Worksheet Map"/>
      <sheetName val="HCl template 10032022"/>
    </sheetNames>
    <sheetDataSet>
      <sheetData sheetId="0" refreshError="1">
        <row r="2">
          <cell r="C2" t="str">
            <v/>
          </cell>
          <cell r="E2" t="str">
            <v/>
          </cell>
          <cell r="BJ2" t="str">
            <v xml:space="preserve">  </v>
          </cell>
        </row>
        <row r="3">
          <cell r="E3" t="str">
            <v/>
          </cell>
          <cell r="BJ3" t="str">
            <v xml:space="preserve">  </v>
          </cell>
        </row>
        <row r="4">
          <cell r="E4" t="str">
            <v/>
          </cell>
          <cell r="BJ4" t="str">
            <v xml:space="preserve">  </v>
          </cell>
        </row>
        <row r="5">
          <cell r="E5" t="str">
            <v/>
          </cell>
          <cell r="BJ5" t="str">
            <v xml:space="preserve">  </v>
          </cell>
        </row>
        <row r="6">
          <cell r="E6" t="str">
            <v/>
          </cell>
          <cell r="BJ6" t="str">
            <v xml:space="preserve">  </v>
          </cell>
        </row>
        <row r="7">
          <cell r="E7" t="str">
            <v/>
          </cell>
          <cell r="BJ7" t="str">
            <v xml:space="preserve">  </v>
          </cell>
        </row>
        <row r="8">
          <cell r="E8" t="str">
            <v/>
          </cell>
          <cell r="BJ8" t="str">
            <v xml:space="preserve">  </v>
          </cell>
        </row>
        <row r="9">
          <cell r="E9" t="str">
            <v/>
          </cell>
          <cell r="BJ9" t="str">
            <v xml:space="preserve">  </v>
          </cell>
        </row>
        <row r="10">
          <cell r="E10" t="str">
            <v/>
          </cell>
          <cell r="BJ10" t="str">
            <v xml:space="preserve">  </v>
          </cell>
        </row>
        <row r="11">
          <cell r="E11" t="str">
            <v/>
          </cell>
          <cell r="BJ11" t="str">
            <v xml:space="preserve">  </v>
          </cell>
        </row>
        <row r="12">
          <cell r="E12" t="str">
            <v/>
          </cell>
          <cell r="BJ12" t="str">
            <v xml:space="preserve">  </v>
          </cell>
        </row>
        <row r="13">
          <cell r="E13" t="str">
            <v/>
          </cell>
          <cell r="BJ13" t="str">
            <v xml:space="preserve">  </v>
          </cell>
        </row>
        <row r="14">
          <cell r="E14" t="str">
            <v/>
          </cell>
          <cell r="BJ14" t="str">
            <v xml:space="preserve">  </v>
          </cell>
        </row>
        <row r="15">
          <cell r="E15" t="str">
            <v/>
          </cell>
          <cell r="BJ15" t="str">
            <v xml:space="preserve">  </v>
          </cell>
        </row>
        <row r="16">
          <cell r="E16" t="str">
            <v/>
          </cell>
          <cell r="BJ16" t="str">
            <v xml:space="preserve">  </v>
          </cell>
        </row>
        <row r="17">
          <cell r="E17" t="str">
            <v/>
          </cell>
          <cell r="BJ17" t="str">
            <v xml:space="preserve">  </v>
          </cell>
        </row>
        <row r="18">
          <cell r="E18" t="str">
            <v/>
          </cell>
          <cell r="BJ18" t="str">
            <v xml:space="preserve">  </v>
          </cell>
        </row>
        <row r="19">
          <cell r="E19" t="str">
            <v/>
          </cell>
          <cell r="BJ19" t="str">
            <v xml:space="preserve">  </v>
          </cell>
        </row>
        <row r="20">
          <cell r="E20" t="str">
            <v/>
          </cell>
          <cell r="BJ20" t="str">
            <v xml:space="preserve">  </v>
          </cell>
        </row>
        <row r="21">
          <cell r="E21" t="str">
            <v/>
          </cell>
          <cell r="BJ21" t="str">
            <v xml:space="preserve">  </v>
          </cell>
        </row>
        <row r="22">
          <cell r="E22" t="str">
            <v/>
          </cell>
          <cell r="BJ22" t="str">
            <v xml:space="preserve">  </v>
          </cell>
        </row>
        <row r="23">
          <cell r="E23" t="str">
            <v/>
          </cell>
          <cell r="BJ23" t="str">
            <v xml:space="preserve">  </v>
          </cell>
        </row>
        <row r="24">
          <cell r="E24" t="str">
            <v/>
          </cell>
          <cell r="BJ24" t="str">
            <v xml:space="preserve">  </v>
          </cell>
        </row>
        <row r="25">
          <cell r="E25" t="str">
            <v/>
          </cell>
          <cell r="BJ25" t="str">
            <v xml:space="preserve">  </v>
          </cell>
        </row>
        <row r="26">
          <cell r="E26" t="str">
            <v/>
          </cell>
          <cell r="BJ26" t="str">
            <v xml:space="preserve">  </v>
          </cell>
        </row>
        <row r="27">
          <cell r="E27" t="str">
            <v/>
          </cell>
          <cell r="BJ27" t="str">
            <v xml:space="preserve">  </v>
          </cell>
        </row>
        <row r="28">
          <cell r="E28" t="str">
            <v/>
          </cell>
          <cell r="BJ28" t="str">
            <v xml:space="preserve">  </v>
          </cell>
        </row>
        <row r="29">
          <cell r="E29" t="str">
            <v/>
          </cell>
          <cell r="BJ29" t="str">
            <v xml:space="preserve">  </v>
          </cell>
        </row>
        <row r="30">
          <cell r="E30" t="str">
            <v/>
          </cell>
          <cell r="BJ30" t="str">
            <v xml:space="preserve">  </v>
          </cell>
        </row>
        <row r="31">
          <cell r="E31" t="str">
            <v/>
          </cell>
          <cell r="BJ31" t="str">
            <v xml:space="preserve">  </v>
          </cell>
        </row>
        <row r="32">
          <cell r="E32" t="str">
            <v/>
          </cell>
          <cell r="BJ32" t="str">
            <v xml:space="preserve">  </v>
          </cell>
        </row>
        <row r="33">
          <cell r="E33" t="str">
            <v/>
          </cell>
          <cell r="BJ33" t="str">
            <v xml:space="preserve">  </v>
          </cell>
        </row>
        <row r="34">
          <cell r="E34" t="str">
            <v/>
          </cell>
          <cell r="P34" t="str">
            <v>Process Vent, Existing Source - 99% HCl Reduction</v>
          </cell>
          <cell r="BJ34" t="str">
            <v xml:space="preserve">  </v>
          </cell>
        </row>
        <row r="35">
          <cell r="E35" t="str">
            <v/>
          </cell>
          <cell r="P35" t="str">
            <v>Process Vent, Existing Source - 20 ppm HCl by Volume</v>
          </cell>
          <cell r="BJ35" t="str">
            <v xml:space="preserve">  </v>
          </cell>
        </row>
        <row r="36">
          <cell r="E36" t="str">
            <v/>
          </cell>
          <cell r="P36" t="str">
            <v>Process Vent, Existing Source - 99% CL2 Reduction</v>
          </cell>
          <cell r="BJ36" t="str">
            <v xml:space="preserve">  </v>
          </cell>
        </row>
        <row r="37">
          <cell r="E37" t="str">
            <v/>
          </cell>
          <cell r="P37" t="str">
            <v>Process Vent, Existing Source - 100 ppm CL2 by Volume</v>
          </cell>
          <cell r="BJ37" t="str">
            <v xml:space="preserve">  </v>
          </cell>
        </row>
        <row r="38">
          <cell r="E38" t="str">
            <v/>
          </cell>
          <cell r="P38" t="str">
            <v>Storage Tank, Existing Source - 99% HCl Reduction</v>
          </cell>
          <cell r="BJ38" t="str">
            <v xml:space="preserve">  </v>
          </cell>
        </row>
        <row r="39">
          <cell r="E39" t="str">
            <v/>
          </cell>
          <cell r="P39" t="str">
            <v>Storage Tank, Existing Source - 120 ppm HCl by Volume</v>
          </cell>
          <cell r="BJ39" t="str">
            <v xml:space="preserve">  </v>
          </cell>
        </row>
        <row r="40">
          <cell r="E40" t="str">
            <v/>
          </cell>
          <cell r="P40" t="str">
            <v>Transfer Operation, Existing Source - 99% HCl Reduction</v>
          </cell>
          <cell r="BJ40" t="str">
            <v xml:space="preserve">  </v>
          </cell>
        </row>
        <row r="41">
          <cell r="E41" t="str">
            <v/>
          </cell>
          <cell r="P41" t="str">
            <v>Transfer Operation, Existing Source - 120 ppm HCl by Volume</v>
          </cell>
          <cell r="BJ41" t="str">
            <v xml:space="preserve">  </v>
          </cell>
        </row>
        <row r="42">
          <cell r="E42" t="str">
            <v/>
          </cell>
          <cell r="P42" t="str">
            <v>Process Vent, New Source - 99.4% HCl Reduction</v>
          </cell>
          <cell r="BJ42" t="str">
            <v xml:space="preserve">  </v>
          </cell>
        </row>
        <row r="43">
          <cell r="E43" t="str">
            <v/>
          </cell>
          <cell r="P43" t="str">
            <v>Process Vent, New Source - 12 ppm HCl by Volume</v>
          </cell>
          <cell r="BJ43" t="str">
            <v xml:space="preserve">  </v>
          </cell>
        </row>
        <row r="44">
          <cell r="E44" t="str">
            <v/>
          </cell>
          <cell r="P44" t="str">
            <v>Process Vent, New Source - 99.8% CL2 Reduction</v>
          </cell>
          <cell r="BJ44" t="str">
            <v xml:space="preserve">  </v>
          </cell>
        </row>
        <row r="45">
          <cell r="E45" t="str">
            <v/>
          </cell>
          <cell r="P45" t="str">
            <v>Process Vent, New Source - 20 ppm CL2 by Volume</v>
          </cell>
          <cell r="BJ45" t="str">
            <v xml:space="preserve">  </v>
          </cell>
        </row>
        <row r="46">
          <cell r="E46" t="str">
            <v/>
          </cell>
          <cell r="P46" t="str">
            <v>Storage Tank, New Source - 99.9% HCl Reduction</v>
          </cell>
          <cell r="BJ46" t="str">
            <v xml:space="preserve">  </v>
          </cell>
        </row>
        <row r="47">
          <cell r="E47" t="str">
            <v/>
          </cell>
          <cell r="P47" t="str">
            <v>Storage Tank, New Source - 12 ppm HCl by Volume</v>
          </cell>
          <cell r="BJ47" t="str">
            <v xml:space="preserve">  </v>
          </cell>
        </row>
        <row r="48">
          <cell r="E48" t="str">
            <v/>
          </cell>
          <cell r="P48" t="str">
            <v>Transfer Operation, New Source - 99% HCl Reduction</v>
          </cell>
          <cell r="BJ48" t="str">
            <v xml:space="preserve">  </v>
          </cell>
        </row>
        <row r="49">
          <cell r="E49" t="str">
            <v/>
          </cell>
          <cell r="P49" t="str">
            <v>Transfer Operation, New Source - 120 ppm HCl by Volume</v>
          </cell>
          <cell r="BJ49" t="str">
            <v xml:space="preserve">  </v>
          </cell>
        </row>
        <row r="50">
          <cell r="E50" t="str">
            <v/>
          </cell>
          <cell r="P50" t="str">
            <v>Caustic Scrubber or Scrubber/Absorber - inlet liquid or recirculating liquid flow rate</v>
          </cell>
          <cell r="BJ50" t="str">
            <v xml:space="preserve">  </v>
          </cell>
        </row>
        <row r="51">
          <cell r="E51" t="str">
            <v/>
          </cell>
          <cell r="P51" t="str">
            <v>Caustic Scrubber or Scrubber/Absorber - daily scrubber effluent pH</v>
          </cell>
          <cell r="BJ51" t="str">
            <v xml:space="preserve">  </v>
          </cell>
        </row>
        <row r="52">
          <cell r="E52" t="str">
            <v/>
          </cell>
          <cell r="P52" t="str">
            <v>Caustic Scrubber or Scrubber/Absorber - other (define here)</v>
          </cell>
          <cell r="BJ52" t="str">
            <v xml:space="preserve">  </v>
          </cell>
        </row>
        <row r="53">
          <cell r="E53" t="str">
            <v/>
          </cell>
          <cell r="P53" t="str">
            <v>Other Control Device to Which HCl Emissions are Ducted - established limits (define here)</v>
          </cell>
          <cell r="BJ53" t="str">
            <v xml:space="preserve">  </v>
          </cell>
        </row>
        <row r="54">
          <cell r="E54" t="str">
            <v/>
          </cell>
          <cell r="BJ54" t="str">
            <v xml:space="preserve">  </v>
          </cell>
        </row>
        <row r="55">
          <cell r="E55" t="str">
            <v/>
          </cell>
          <cell r="BJ55" t="str">
            <v xml:space="preserve">  </v>
          </cell>
        </row>
        <row r="56">
          <cell r="E56" t="str">
            <v/>
          </cell>
          <cell r="BJ56" t="str">
            <v xml:space="preserve">  </v>
          </cell>
        </row>
        <row r="57">
          <cell r="E57" t="str">
            <v/>
          </cell>
          <cell r="BJ57" t="str">
            <v xml:space="preserve">  </v>
          </cell>
        </row>
        <row r="58">
          <cell r="E58" t="str">
            <v/>
          </cell>
          <cell r="BJ58" t="str">
            <v xml:space="preserve">  </v>
          </cell>
        </row>
        <row r="59">
          <cell r="E59" t="str">
            <v/>
          </cell>
          <cell r="BJ59" t="str">
            <v xml:space="preserve">  </v>
          </cell>
        </row>
        <row r="60">
          <cell r="E60" t="str">
            <v/>
          </cell>
          <cell r="BJ60" t="str">
            <v xml:space="preserve">  </v>
          </cell>
        </row>
        <row r="61">
          <cell r="E61" t="str">
            <v/>
          </cell>
          <cell r="BJ61" t="str">
            <v xml:space="preserve">  </v>
          </cell>
        </row>
        <row r="62">
          <cell r="E62" t="str">
            <v/>
          </cell>
          <cell r="BJ62" t="str">
            <v xml:space="preserve">  </v>
          </cell>
        </row>
        <row r="63">
          <cell r="E63" t="str">
            <v/>
          </cell>
          <cell r="BJ63" t="str">
            <v xml:space="preserve">  </v>
          </cell>
        </row>
        <row r="64">
          <cell r="E64" t="str">
            <v/>
          </cell>
          <cell r="BJ64" t="str">
            <v xml:space="preserve">  </v>
          </cell>
        </row>
        <row r="65">
          <cell r="E65" t="str">
            <v/>
          </cell>
          <cell r="BJ65" t="str">
            <v xml:space="preserve">  </v>
          </cell>
        </row>
        <row r="66">
          <cell r="E66" t="str">
            <v/>
          </cell>
          <cell r="BJ66" t="str">
            <v xml:space="preserve">  </v>
          </cell>
        </row>
        <row r="67">
          <cell r="E67" t="str">
            <v/>
          </cell>
          <cell r="BJ67" t="str">
            <v xml:space="preserve">  </v>
          </cell>
        </row>
        <row r="68">
          <cell r="E68" t="str">
            <v/>
          </cell>
          <cell r="BJ68" t="str">
            <v xml:space="preserve">  </v>
          </cell>
        </row>
        <row r="69">
          <cell r="E69" t="str">
            <v/>
          </cell>
          <cell r="BJ69" t="str">
            <v xml:space="preserve">  </v>
          </cell>
        </row>
        <row r="70">
          <cell r="E70" t="str">
            <v/>
          </cell>
          <cell r="BJ70" t="str">
            <v xml:space="preserve">  </v>
          </cell>
        </row>
        <row r="71">
          <cell r="E71" t="str">
            <v/>
          </cell>
          <cell r="BJ71" t="str">
            <v xml:space="preserve">  </v>
          </cell>
        </row>
        <row r="72">
          <cell r="E72" t="str">
            <v/>
          </cell>
          <cell r="BJ72" t="str">
            <v xml:space="preserve">  </v>
          </cell>
        </row>
        <row r="73">
          <cell r="E73" t="str">
            <v/>
          </cell>
          <cell r="BJ73" t="str">
            <v xml:space="preserve">  </v>
          </cell>
        </row>
        <row r="74">
          <cell r="E74" t="str">
            <v/>
          </cell>
          <cell r="BJ74" t="str">
            <v xml:space="preserve">  </v>
          </cell>
        </row>
        <row r="75">
          <cell r="E75" t="str">
            <v/>
          </cell>
          <cell r="BJ75" t="str">
            <v xml:space="preserve">  </v>
          </cell>
        </row>
        <row r="76">
          <cell r="E76" t="str">
            <v/>
          </cell>
          <cell r="BJ76" t="str">
            <v xml:space="preserve">  </v>
          </cell>
        </row>
        <row r="77">
          <cell r="E77" t="str">
            <v/>
          </cell>
          <cell r="BJ77" t="str">
            <v xml:space="preserve">  </v>
          </cell>
        </row>
        <row r="78">
          <cell r="E78" t="str">
            <v/>
          </cell>
          <cell r="BJ78" t="str">
            <v xml:space="preserve">  </v>
          </cell>
        </row>
        <row r="79">
          <cell r="E79" t="str">
            <v/>
          </cell>
          <cell r="BJ79" t="str">
            <v xml:space="preserve">  </v>
          </cell>
        </row>
        <row r="80">
          <cell r="E80" t="str">
            <v/>
          </cell>
          <cell r="BJ80" t="str">
            <v xml:space="preserve">  </v>
          </cell>
        </row>
        <row r="81">
          <cell r="E81" t="str">
            <v/>
          </cell>
          <cell r="BJ81" t="str">
            <v xml:space="preserve">  </v>
          </cell>
        </row>
        <row r="82">
          <cell r="E82" t="str">
            <v/>
          </cell>
          <cell r="BJ82" t="str">
            <v xml:space="preserve">  </v>
          </cell>
        </row>
        <row r="83">
          <cell r="E83" t="str">
            <v/>
          </cell>
          <cell r="BJ83" t="str">
            <v xml:space="preserve">  </v>
          </cell>
        </row>
        <row r="84">
          <cell r="E84" t="str">
            <v/>
          </cell>
          <cell r="BJ84" t="str">
            <v xml:space="preserve">  </v>
          </cell>
        </row>
        <row r="85">
          <cell r="E85" t="str">
            <v/>
          </cell>
          <cell r="BJ85" t="str">
            <v xml:space="preserve">  </v>
          </cell>
        </row>
        <row r="86">
          <cell r="E86" t="str">
            <v/>
          </cell>
          <cell r="BJ86" t="str">
            <v xml:space="preserve">  </v>
          </cell>
        </row>
        <row r="87">
          <cell r="E87" t="str">
            <v/>
          </cell>
          <cell r="BJ87" t="str">
            <v xml:space="preserve">  </v>
          </cell>
        </row>
        <row r="88">
          <cell r="E88" t="str">
            <v/>
          </cell>
          <cell r="BJ88" t="str">
            <v xml:space="preserve">  </v>
          </cell>
        </row>
        <row r="89">
          <cell r="E89" t="str">
            <v/>
          </cell>
          <cell r="BJ89" t="str">
            <v xml:space="preserve">  </v>
          </cell>
        </row>
        <row r="90">
          <cell r="E90" t="str">
            <v/>
          </cell>
          <cell r="BJ90" t="str">
            <v xml:space="preserve">  </v>
          </cell>
        </row>
        <row r="91">
          <cell r="E91" t="str">
            <v/>
          </cell>
          <cell r="BJ91" t="str">
            <v xml:space="preserve">  </v>
          </cell>
        </row>
        <row r="92">
          <cell r="E92" t="str">
            <v/>
          </cell>
          <cell r="BJ92" t="str">
            <v xml:space="preserve">  </v>
          </cell>
        </row>
        <row r="93">
          <cell r="E93" t="str">
            <v/>
          </cell>
          <cell r="BJ93" t="str">
            <v xml:space="preserve">  </v>
          </cell>
        </row>
        <row r="94">
          <cell r="E94" t="str">
            <v/>
          </cell>
          <cell r="BJ94" t="str">
            <v xml:space="preserve">  </v>
          </cell>
        </row>
        <row r="95">
          <cell r="E95" t="str">
            <v/>
          </cell>
          <cell r="BJ95" t="str">
            <v xml:space="preserve">  </v>
          </cell>
        </row>
        <row r="96">
          <cell r="E96" t="str">
            <v/>
          </cell>
          <cell r="BJ96" t="str">
            <v xml:space="preserve">  </v>
          </cell>
        </row>
        <row r="97">
          <cell r="E97" t="str">
            <v/>
          </cell>
          <cell r="BJ97" t="str">
            <v xml:space="preserve">  </v>
          </cell>
        </row>
        <row r="98">
          <cell r="E98" t="str">
            <v/>
          </cell>
          <cell r="BJ98" t="str">
            <v xml:space="preserve">  </v>
          </cell>
        </row>
        <row r="99">
          <cell r="E99" t="str">
            <v/>
          </cell>
          <cell r="BJ99" t="str">
            <v xml:space="preserve">  </v>
          </cell>
        </row>
        <row r="100">
          <cell r="E100" t="str">
            <v/>
          </cell>
          <cell r="BJ100" t="str">
            <v xml:space="preserve">  </v>
          </cell>
        </row>
        <row r="101">
          <cell r="E101" t="str">
            <v/>
          </cell>
          <cell r="BJ101" t="str">
            <v xml:space="preserve">  </v>
          </cell>
        </row>
        <row r="102">
          <cell r="E102" t="str">
            <v/>
          </cell>
          <cell r="BJ102" t="str">
            <v xml:space="preserve">  </v>
          </cell>
        </row>
        <row r="103">
          <cell r="E103" t="str">
            <v/>
          </cell>
          <cell r="BJ103" t="str">
            <v xml:space="preserve">  </v>
          </cell>
        </row>
        <row r="104">
          <cell r="E104" t="str">
            <v/>
          </cell>
          <cell r="BJ104" t="str">
            <v xml:space="preserve">  </v>
          </cell>
        </row>
        <row r="105">
          <cell r="E105" t="str">
            <v/>
          </cell>
          <cell r="BJ105" t="str">
            <v xml:space="preserve">  </v>
          </cell>
        </row>
        <row r="106">
          <cell r="E106" t="str">
            <v/>
          </cell>
          <cell r="BJ106" t="str">
            <v xml:space="preserve">  </v>
          </cell>
        </row>
        <row r="107">
          <cell r="E107" t="str">
            <v/>
          </cell>
          <cell r="BJ107" t="str">
            <v xml:space="preserve">  </v>
          </cell>
        </row>
        <row r="108">
          <cell r="E108" t="str">
            <v/>
          </cell>
          <cell r="BJ108" t="str">
            <v xml:space="preserve">  </v>
          </cell>
        </row>
        <row r="109">
          <cell r="E109" t="str">
            <v/>
          </cell>
          <cell r="BJ109" t="str">
            <v xml:space="preserve">  </v>
          </cell>
        </row>
        <row r="110">
          <cell r="E110" t="str">
            <v/>
          </cell>
          <cell r="BJ110" t="str">
            <v xml:space="preserve">  </v>
          </cell>
        </row>
        <row r="111">
          <cell r="E111" t="str">
            <v/>
          </cell>
          <cell r="BJ111" t="str">
            <v xml:space="preserve">  </v>
          </cell>
        </row>
        <row r="112">
          <cell r="E112" t="str">
            <v/>
          </cell>
          <cell r="BJ112" t="str">
            <v xml:space="preserve">  </v>
          </cell>
        </row>
        <row r="113">
          <cell r="E113" t="str">
            <v/>
          </cell>
          <cell r="BJ113" t="str">
            <v xml:space="preserve">  </v>
          </cell>
        </row>
        <row r="114">
          <cell r="E114" t="str">
            <v/>
          </cell>
          <cell r="BJ114" t="str">
            <v xml:space="preserve">  </v>
          </cell>
        </row>
        <row r="115">
          <cell r="E115" t="str">
            <v/>
          </cell>
          <cell r="BJ115" t="str">
            <v xml:space="preserve">  </v>
          </cell>
        </row>
        <row r="116">
          <cell r="E116" t="str">
            <v/>
          </cell>
          <cell r="BJ116" t="str">
            <v xml:space="preserve">  </v>
          </cell>
        </row>
        <row r="117">
          <cell r="E117" t="str">
            <v/>
          </cell>
          <cell r="BJ117" t="str">
            <v xml:space="preserve">  </v>
          </cell>
        </row>
        <row r="118">
          <cell r="E118" t="str">
            <v/>
          </cell>
          <cell r="BJ118" t="str">
            <v xml:space="preserve">  </v>
          </cell>
        </row>
        <row r="119">
          <cell r="E119" t="str">
            <v/>
          </cell>
          <cell r="BJ119" t="str">
            <v xml:space="preserve">  </v>
          </cell>
        </row>
        <row r="120">
          <cell r="E120" t="str">
            <v/>
          </cell>
          <cell r="BJ120" t="str">
            <v xml:space="preserve">  </v>
          </cell>
        </row>
        <row r="121">
          <cell r="E121" t="str">
            <v/>
          </cell>
          <cell r="BJ121" t="str">
            <v xml:space="preserve">  </v>
          </cell>
        </row>
        <row r="122">
          <cell r="E122" t="str">
            <v/>
          </cell>
          <cell r="BJ122" t="str">
            <v xml:space="preserve">  </v>
          </cell>
        </row>
        <row r="123">
          <cell r="E123" t="str">
            <v/>
          </cell>
          <cell r="BJ123" t="str">
            <v xml:space="preserve">  </v>
          </cell>
        </row>
        <row r="124">
          <cell r="E124" t="str">
            <v/>
          </cell>
          <cell r="BJ124" t="str">
            <v xml:space="preserve">  </v>
          </cell>
        </row>
        <row r="125">
          <cell r="E125" t="str">
            <v/>
          </cell>
          <cell r="BJ125" t="str">
            <v xml:space="preserve">  </v>
          </cell>
        </row>
        <row r="126">
          <cell r="E126" t="str">
            <v/>
          </cell>
          <cell r="BJ126" t="str">
            <v xml:space="preserve">  </v>
          </cell>
        </row>
        <row r="127">
          <cell r="E127" t="str">
            <v/>
          </cell>
          <cell r="BJ127" t="str">
            <v xml:space="preserve">  </v>
          </cell>
        </row>
        <row r="128">
          <cell r="E128" t="str">
            <v/>
          </cell>
          <cell r="BJ128" t="str">
            <v xml:space="preserve">  </v>
          </cell>
        </row>
        <row r="129">
          <cell r="E129" t="str">
            <v/>
          </cell>
          <cell r="BJ129" t="str">
            <v xml:space="preserve">  </v>
          </cell>
        </row>
        <row r="130">
          <cell r="E130" t="str">
            <v/>
          </cell>
          <cell r="BJ130" t="str">
            <v xml:space="preserve">  </v>
          </cell>
        </row>
        <row r="131">
          <cell r="E131" t="str">
            <v/>
          </cell>
          <cell r="BJ131" t="str">
            <v xml:space="preserve">  </v>
          </cell>
        </row>
        <row r="132">
          <cell r="E132" t="str">
            <v/>
          </cell>
          <cell r="BJ132" t="str">
            <v xml:space="preserve">  </v>
          </cell>
        </row>
        <row r="133">
          <cell r="E133" t="str">
            <v/>
          </cell>
          <cell r="BJ133" t="str">
            <v xml:space="preserve">  </v>
          </cell>
        </row>
        <row r="134">
          <cell r="E134" t="str">
            <v/>
          </cell>
          <cell r="BJ134" t="str">
            <v xml:space="preserve">  </v>
          </cell>
        </row>
        <row r="135">
          <cell r="E135" t="str">
            <v/>
          </cell>
          <cell r="BJ135" t="str">
            <v xml:space="preserve">  </v>
          </cell>
        </row>
        <row r="136">
          <cell r="E136" t="str">
            <v/>
          </cell>
          <cell r="BJ136" t="str">
            <v xml:space="preserve">  </v>
          </cell>
        </row>
        <row r="137">
          <cell r="E137" t="str">
            <v/>
          </cell>
          <cell r="BJ137" t="str">
            <v xml:space="preserve">  </v>
          </cell>
        </row>
        <row r="138">
          <cell r="E138" t="str">
            <v/>
          </cell>
          <cell r="BJ138" t="str">
            <v xml:space="preserve">  </v>
          </cell>
        </row>
        <row r="139">
          <cell r="E139" t="str">
            <v/>
          </cell>
          <cell r="BJ139" t="str">
            <v xml:space="preserve">  </v>
          </cell>
        </row>
        <row r="140">
          <cell r="E140" t="str">
            <v/>
          </cell>
          <cell r="BJ140" t="str">
            <v xml:space="preserve">  </v>
          </cell>
        </row>
        <row r="141">
          <cell r="E141" t="str">
            <v/>
          </cell>
          <cell r="BJ141" t="str">
            <v xml:space="preserve">  </v>
          </cell>
        </row>
        <row r="142">
          <cell r="E142" t="str">
            <v/>
          </cell>
          <cell r="BJ142" t="str">
            <v xml:space="preserve">  </v>
          </cell>
        </row>
        <row r="143">
          <cell r="E143" t="str">
            <v/>
          </cell>
          <cell r="BJ143" t="str">
            <v xml:space="preserve">  </v>
          </cell>
        </row>
        <row r="144">
          <cell r="E144" t="str">
            <v/>
          </cell>
          <cell r="BJ144" t="str">
            <v xml:space="preserve">  </v>
          </cell>
        </row>
        <row r="145">
          <cell r="E145" t="str">
            <v/>
          </cell>
          <cell r="BJ145" t="str">
            <v xml:space="preserve">  </v>
          </cell>
        </row>
        <row r="146">
          <cell r="E146" t="str">
            <v/>
          </cell>
          <cell r="BJ146" t="str">
            <v xml:space="preserve">  </v>
          </cell>
        </row>
        <row r="147">
          <cell r="E147" t="str">
            <v/>
          </cell>
          <cell r="BJ147" t="str">
            <v xml:space="preserve">  </v>
          </cell>
        </row>
        <row r="148">
          <cell r="E148" t="str">
            <v/>
          </cell>
          <cell r="BJ148" t="str">
            <v xml:space="preserve">  </v>
          </cell>
        </row>
        <row r="149">
          <cell r="E149" t="str">
            <v/>
          </cell>
          <cell r="BJ149" t="str">
            <v xml:space="preserve">  </v>
          </cell>
        </row>
        <row r="150">
          <cell r="E150" t="str">
            <v/>
          </cell>
          <cell r="BJ150" t="str">
            <v xml:space="preserve">  </v>
          </cell>
        </row>
        <row r="151">
          <cell r="E151" t="str">
            <v/>
          </cell>
          <cell r="BJ151" t="str">
            <v xml:space="preserve">  </v>
          </cell>
        </row>
        <row r="152">
          <cell r="E152" t="str">
            <v/>
          </cell>
          <cell r="BJ152" t="str">
            <v xml:space="preserve">  </v>
          </cell>
        </row>
        <row r="153">
          <cell r="E153" t="str">
            <v/>
          </cell>
          <cell r="BJ153" t="str">
            <v xml:space="preserve">  </v>
          </cell>
        </row>
        <row r="154">
          <cell r="E154" t="str">
            <v/>
          </cell>
          <cell r="BJ154" t="str">
            <v xml:space="preserve">  </v>
          </cell>
        </row>
        <row r="155">
          <cell r="E155" t="str">
            <v/>
          </cell>
          <cell r="BJ155" t="str">
            <v xml:space="preserve">  </v>
          </cell>
        </row>
        <row r="156">
          <cell r="E156" t="str">
            <v/>
          </cell>
          <cell r="BJ156" t="str">
            <v xml:space="preserve">  </v>
          </cell>
        </row>
        <row r="157">
          <cell r="E157" t="str">
            <v/>
          </cell>
          <cell r="BJ157" t="str">
            <v xml:space="preserve">  </v>
          </cell>
        </row>
        <row r="158">
          <cell r="E158" t="str">
            <v/>
          </cell>
          <cell r="BJ158" t="str">
            <v xml:space="preserve">  </v>
          </cell>
        </row>
        <row r="159">
          <cell r="E159" t="str">
            <v/>
          </cell>
          <cell r="BJ159" t="str">
            <v xml:space="preserve">  </v>
          </cell>
        </row>
        <row r="160">
          <cell r="E160" t="str">
            <v/>
          </cell>
          <cell r="BJ160" t="str">
            <v xml:space="preserve">  </v>
          </cell>
        </row>
        <row r="161">
          <cell r="E161" t="str">
            <v/>
          </cell>
          <cell r="BJ161" t="str">
            <v xml:space="preserve">  </v>
          </cell>
        </row>
        <row r="162">
          <cell r="E162" t="str">
            <v/>
          </cell>
          <cell r="BJ162" t="str">
            <v xml:space="preserve">  </v>
          </cell>
        </row>
        <row r="163">
          <cell r="E163" t="str">
            <v/>
          </cell>
          <cell r="BJ163" t="str">
            <v xml:space="preserve">  </v>
          </cell>
        </row>
        <row r="164">
          <cell r="E164" t="str">
            <v/>
          </cell>
          <cell r="BJ164" t="str">
            <v xml:space="preserve">  </v>
          </cell>
        </row>
        <row r="165">
          <cell r="E165" t="str">
            <v/>
          </cell>
          <cell r="BJ165" t="str">
            <v xml:space="preserve">  </v>
          </cell>
        </row>
        <row r="166">
          <cell r="E166" t="str">
            <v/>
          </cell>
          <cell r="BJ166" t="str">
            <v xml:space="preserve">  </v>
          </cell>
        </row>
        <row r="167">
          <cell r="E167" t="str">
            <v/>
          </cell>
          <cell r="BJ167" t="str">
            <v xml:space="preserve">  </v>
          </cell>
        </row>
        <row r="168">
          <cell r="E168" t="str">
            <v/>
          </cell>
          <cell r="BJ168" t="str">
            <v xml:space="preserve">  </v>
          </cell>
        </row>
        <row r="169">
          <cell r="E169" t="str">
            <v/>
          </cell>
          <cell r="BJ169" t="str">
            <v xml:space="preserve">  </v>
          </cell>
        </row>
        <row r="170">
          <cell r="E170" t="str">
            <v/>
          </cell>
          <cell r="BJ170" t="str">
            <v xml:space="preserve">  </v>
          </cell>
        </row>
        <row r="171">
          <cell r="E171" t="str">
            <v/>
          </cell>
          <cell r="BJ171" t="str">
            <v xml:space="preserve">  </v>
          </cell>
        </row>
        <row r="172">
          <cell r="E172" t="str">
            <v/>
          </cell>
          <cell r="BJ172" t="str">
            <v xml:space="preserve">  </v>
          </cell>
        </row>
        <row r="173">
          <cell r="E173" t="str">
            <v/>
          </cell>
          <cell r="BJ173" t="str">
            <v xml:space="preserve">  </v>
          </cell>
        </row>
        <row r="174">
          <cell r="E174" t="str">
            <v/>
          </cell>
          <cell r="BJ174" t="str">
            <v xml:space="preserve">  </v>
          </cell>
        </row>
        <row r="175">
          <cell r="E175" t="str">
            <v/>
          </cell>
          <cell r="BJ175" t="str">
            <v xml:space="preserve">  </v>
          </cell>
        </row>
        <row r="176">
          <cell r="E176" t="str">
            <v/>
          </cell>
          <cell r="BJ176" t="str">
            <v xml:space="preserve">  </v>
          </cell>
        </row>
        <row r="177">
          <cell r="E177" t="str">
            <v/>
          </cell>
          <cell r="BJ177" t="str">
            <v xml:space="preserve">  </v>
          </cell>
        </row>
        <row r="178">
          <cell r="E178" t="str">
            <v/>
          </cell>
          <cell r="BJ178" t="str">
            <v xml:space="preserve">  </v>
          </cell>
        </row>
        <row r="179">
          <cell r="E179" t="str">
            <v/>
          </cell>
          <cell r="BJ179" t="str">
            <v xml:space="preserve">  </v>
          </cell>
        </row>
        <row r="180">
          <cell r="E180" t="str">
            <v/>
          </cell>
          <cell r="BJ180" t="str">
            <v xml:space="preserve">  </v>
          </cell>
        </row>
        <row r="181">
          <cell r="E181" t="str">
            <v/>
          </cell>
          <cell r="BJ181" t="str">
            <v xml:space="preserve">  </v>
          </cell>
        </row>
        <row r="182">
          <cell r="E182" t="str">
            <v/>
          </cell>
          <cell r="BJ182" t="str">
            <v xml:space="preserve">  </v>
          </cell>
        </row>
        <row r="183">
          <cell r="E183" t="str">
            <v/>
          </cell>
          <cell r="BJ183" t="str">
            <v xml:space="preserve">  </v>
          </cell>
        </row>
        <row r="184">
          <cell r="E184" t="str">
            <v/>
          </cell>
          <cell r="BJ184" t="str">
            <v xml:space="preserve">  </v>
          </cell>
        </row>
        <row r="185">
          <cell r="E185" t="str">
            <v/>
          </cell>
          <cell r="BJ185" t="str">
            <v xml:space="preserve">  </v>
          </cell>
        </row>
        <row r="186">
          <cell r="E186" t="str">
            <v/>
          </cell>
          <cell r="BJ186" t="str">
            <v xml:space="preserve">  </v>
          </cell>
        </row>
        <row r="187">
          <cell r="E187" t="str">
            <v/>
          </cell>
          <cell r="BJ187" t="str">
            <v xml:space="preserve">  </v>
          </cell>
        </row>
        <row r="188">
          <cell r="E188" t="str">
            <v/>
          </cell>
          <cell r="BJ188" t="str">
            <v xml:space="preserve">  </v>
          </cell>
        </row>
        <row r="189">
          <cell r="E189" t="str">
            <v/>
          </cell>
          <cell r="BJ189" t="str">
            <v xml:space="preserve">  </v>
          </cell>
        </row>
        <row r="190">
          <cell r="E190" t="str">
            <v/>
          </cell>
          <cell r="BJ190" t="str">
            <v xml:space="preserve">  </v>
          </cell>
        </row>
        <row r="191">
          <cell r="E191" t="str">
            <v/>
          </cell>
          <cell r="BJ191" t="str">
            <v xml:space="preserve">  </v>
          </cell>
        </row>
        <row r="192">
          <cell r="E192" t="str">
            <v/>
          </cell>
          <cell r="BJ192" t="str">
            <v xml:space="preserve">  </v>
          </cell>
        </row>
        <row r="193">
          <cell r="E193" t="str">
            <v/>
          </cell>
          <cell r="BJ193" t="str">
            <v xml:space="preserve">  </v>
          </cell>
        </row>
        <row r="194">
          <cell r="E194" t="str">
            <v/>
          </cell>
          <cell r="BJ194" t="str">
            <v xml:space="preserve">  </v>
          </cell>
        </row>
        <row r="195">
          <cell r="E195" t="str">
            <v/>
          </cell>
          <cell r="BJ195" t="str">
            <v xml:space="preserve">  </v>
          </cell>
        </row>
        <row r="196">
          <cell r="E196" t="str">
            <v/>
          </cell>
          <cell r="BJ196" t="str">
            <v xml:space="preserve">  </v>
          </cell>
        </row>
        <row r="197">
          <cell r="E197" t="str">
            <v/>
          </cell>
          <cell r="BJ197" t="str">
            <v xml:space="preserve">  </v>
          </cell>
        </row>
        <row r="198">
          <cell r="E198" t="str">
            <v/>
          </cell>
          <cell r="BJ198" t="str">
            <v xml:space="preserve">  </v>
          </cell>
        </row>
        <row r="199">
          <cell r="E199" t="str">
            <v/>
          </cell>
          <cell r="BJ199" t="str">
            <v xml:space="preserve">  </v>
          </cell>
        </row>
        <row r="200">
          <cell r="E200" t="str">
            <v/>
          </cell>
          <cell r="BJ200" t="str">
            <v xml:space="preserve">  </v>
          </cell>
        </row>
        <row r="201">
          <cell r="E201" t="str">
            <v/>
          </cell>
          <cell r="BJ201" t="str">
            <v xml:space="preserve">  </v>
          </cell>
        </row>
        <row r="202">
          <cell r="E202" t="str">
            <v/>
          </cell>
          <cell r="BJ202" t="str">
            <v xml:space="preserve">  </v>
          </cell>
        </row>
        <row r="203">
          <cell r="E203" t="str">
            <v/>
          </cell>
          <cell r="BJ203" t="str">
            <v xml:space="preserve">  </v>
          </cell>
        </row>
        <row r="204">
          <cell r="E204" t="str">
            <v/>
          </cell>
          <cell r="BJ204" t="str">
            <v xml:space="preserve">  </v>
          </cell>
        </row>
        <row r="205">
          <cell r="E205" t="str">
            <v/>
          </cell>
          <cell r="BJ205" t="str">
            <v xml:space="preserve">  </v>
          </cell>
        </row>
        <row r="206">
          <cell r="E206" t="str">
            <v/>
          </cell>
          <cell r="BJ206" t="str">
            <v xml:space="preserve">  </v>
          </cell>
        </row>
        <row r="207">
          <cell r="E207" t="str">
            <v/>
          </cell>
          <cell r="BJ207" t="str">
            <v xml:space="preserve">  </v>
          </cell>
        </row>
        <row r="208">
          <cell r="E208" t="str">
            <v/>
          </cell>
          <cell r="BJ208" t="str">
            <v xml:space="preserve">  </v>
          </cell>
        </row>
        <row r="209">
          <cell r="E209" t="str">
            <v/>
          </cell>
          <cell r="BJ209" t="str">
            <v xml:space="preserve">  </v>
          </cell>
        </row>
        <row r="210">
          <cell r="E210" t="str">
            <v/>
          </cell>
          <cell r="BJ210" t="str">
            <v xml:space="preserve">  </v>
          </cell>
        </row>
        <row r="211">
          <cell r="E211" t="str">
            <v/>
          </cell>
          <cell r="BJ211" t="str">
            <v xml:space="preserve">  </v>
          </cell>
        </row>
        <row r="212">
          <cell r="E212" t="str">
            <v/>
          </cell>
          <cell r="BJ212" t="str">
            <v xml:space="preserve">  </v>
          </cell>
        </row>
        <row r="213">
          <cell r="E213" t="str">
            <v/>
          </cell>
          <cell r="BJ213" t="str">
            <v xml:space="preserve">  </v>
          </cell>
        </row>
        <row r="214">
          <cell r="E214" t="str">
            <v/>
          </cell>
          <cell r="BJ214" t="str">
            <v xml:space="preserve">  </v>
          </cell>
        </row>
        <row r="215">
          <cell r="E215" t="str">
            <v/>
          </cell>
          <cell r="BJ215" t="str">
            <v xml:space="preserve">  </v>
          </cell>
        </row>
        <row r="216">
          <cell r="E216" t="str">
            <v/>
          </cell>
          <cell r="BJ216" t="str">
            <v xml:space="preserve">  </v>
          </cell>
        </row>
        <row r="217">
          <cell r="E217" t="str">
            <v/>
          </cell>
          <cell r="BJ217" t="str">
            <v xml:space="preserve">  </v>
          </cell>
        </row>
        <row r="218">
          <cell r="E218" t="str">
            <v/>
          </cell>
          <cell r="BJ218" t="str">
            <v xml:space="preserve">  </v>
          </cell>
        </row>
        <row r="219">
          <cell r="E219" t="str">
            <v/>
          </cell>
          <cell r="BJ219" t="str">
            <v xml:space="preserve">  </v>
          </cell>
        </row>
        <row r="220">
          <cell r="E220" t="str">
            <v/>
          </cell>
          <cell r="BJ220" t="str">
            <v xml:space="preserve">  </v>
          </cell>
        </row>
        <row r="221">
          <cell r="E221" t="str">
            <v/>
          </cell>
          <cell r="BJ221" t="str">
            <v xml:space="preserve">  </v>
          </cell>
        </row>
        <row r="222">
          <cell r="E222" t="str">
            <v/>
          </cell>
          <cell r="BJ222" t="str">
            <v xml:space="preserve">  </v>
          </cell>
        </row>
        <row r="223">
          <cell r="E223" t="str">
            <v/>
          </cell>
          <cell r="BJ223" t="str">
            <v xml:space="preserve">  </v>
          </cell>
        </row>
        <row r="224">
          <cell r="E224" t="str">
            <v/>
          </cell>
          <cell r="BJ224" t="str">
            <v xml:space="preserve">  </v>
          </cell>
        </row>
        <row r="225">
          <cell r="E225" t="str">
            <v/>
          </cell>
          <cell r="BJ225" t="str">
            <v xml:space="preserve">  </v>
          </cell>
        </row>
        <row r="226">
          <cell r="E226" t="str">
            <v/>
          </cell>
          <cell r="BJ226" t="str">
            <v xml:space="preserve">  </v>
          </cell>
        </row>
        <row r="227">
          <cell r="E227" t="str">
            <v/>
          </cell>
          <cell r="BJ227" t="str">
            <v xml:space="preserve">  </v>
          </cell>
        </row>
        <row r="228">
          <cell r="E228" t="str">
            <v/>
          </cell>
          <cell r="BJ228" t="str">
            <v xml:space="preserve">  </v>
          </cell>
        </row>
        <row r="229">
          <cell r="E229" t="str">
            <v/>
          </cell>
          <cell r="BJ229" t="str">
            <v xml:space="preserve">  </v>
          </cell>
        </row>
        <row r="230">
          <cell r="E230" t="str">
            <v/>
          </cell>
          <cell r="BJ230" t="str">
            <v xml:space="preserve">  </v>
          </cell>
        </row>
        <row r="231">
          <cell r="E231" t="str">
            <v/>
          </cell>
          <cell r="BJ231" t="str">
            <v xml:space="preserve">  </v>
          </cell>
        </row>
        <row r="232">
          <cell r="E232" t="str">
            <v/>
          </cell>
          <cell r="BJ232" t="str">
            <v xml:space="preserve">  </v>
          </cell>
        </row>
        <row r="233">
          <cell r="E233" t="str">
            <v/>
          </cell>
          <cell r="BJ233" t="str">
            <v xml:space="preserve">  </v>
          </cell>
        </row>
        <row r="234">
          <cell r="E234" t="str">
            <v/>
          </cell>
          <cell r="BJ234" t="str">
            <v xml:space="preserve">  </v>
          </cell>
        </row>
        <row r="235">
          <cell r="E235" t="str">
            <v/>
          </cell>
          <cell r="BJ235" t="str">
            <v xml:space="preserve">  </v>
          </cell>
        </row>
        <row r="236">
          <cell r="E236" t="str">
            <v/>
          </cell>
          <cell r="BJ236" t="str">
            <v xml:space="preserve">  </v>
          </cell>
        </row>
        <row r="237">
          <cell r="E237" t="str">
            <v/>
          </cell>
          <cell r="BJ237" t="str">
            <v xml:space="preserve">  </v>
          </cell>
        </row>
        <row r="238">
          <cell r="E238" t="str">
            <v/>
          </cell>
          <cell r="BJ238" t="str">
            <v xml:space="preserve">  </v>
          </cell>
        </row>
        <row r="239">
          <cell r="E239" t="str">
            <v/>
          </cell>
          <cell r="BJ239" t="str">
            <v xml:space="preserve">  </v>
          </cell>
        </row>
        <row r="240">
          <cell r="E240" t="str">
            <v/>
          </cell>
          <cell r="BJ240" t="str">
            <v xml:space="preserve">  </v>
          </cell>
        </row>
        <row r="241">
          <cell r="E241" t="str">
            <v/>
          </cell>
          <cell r="BJ241" t="str">
            <v xml:space="preserve">  </v>
          </cell>
        </row>
        <row r="242">
          <cell r="E242" t="str">
            <v/>
          </cell>
          <cell r="BJ242" t="str">
            <v xml:space="preserve">  </v>
          </cell>
        </row>
        <row r="243">
          <cell r="E243" t="str">
            <v/>
          </cell>
          <cell r="BJ243" t="str">
            <v xml:space="preserve">  </v>
          </cell>
        </row>
        <row r="244">
          <cell r="E244" t="str">
            <v/>
          </cell>
          <cell r="BJ244" t="str">
            <v xml:space="preserve">  </v>
          </cell>
        </row>
        <row r="245">
          <cell r="E245" t="str">
            <v/>
          </cell>
          <cell r="BJ245" t="str">
            <v xml:space="preserve">  </v>
          </cell>
        </row>
        <row r="246">
          <cell r="E246" t="str">
            <v/>
          </cell>
          <cell r="BJ246" t="str">
            <v xml:space="preserve">  </v>
          </cell>
        </row>
        <row r="247">
          <cell r="E247" t="str">
            <v/>
          </cell>
          <cell r="BJ247" t="str">
            <v xml:space="preserve">  </v>
          </cell>
        </row>
        <row r="248">
          <cell r="E248" t="str">
            <v/>
          </cell>
          <cell r="BJ248" t="str">
            <v xml:space="preserve">  </v>
          </cell>
        </row>
        <row r="249">
          <cell r="E249" t="str">
            <v/>
          </cell>
          <cell r="BJ249" t="str">
            <v xml:space="preserve">  </v>
          </cell>
        </row>
        <row r="250">
          <cell r="E250" t="str">
            <v/>
          </cell>
          <cell r="BJ250" t="str">
            <v xml:space="preserve">  </v>
          </cell>
        </row>
        <row r="251">
          <cell r="E251" t="str">
            <v/>
          </cell>
          <cell r="BJ251" t="str">
            <v xml:space="preserve">  </v>
          </cell>
        </row>
        <row r="252">
          <cell r="E252" t="str">
            <v/>
          </cell>
          <cell r="BJ252" t="str">
            <v xml:space="preserve">  </v>
          </cell>
        </row>
        <row r="253">
          <cell r="E253" t="str">
            <v/>
          </cell>
          <cell r="BJ253" t="str">
            <v xml:space="preserve">  </v>
          </cell>
        </row>
        <row r="254">
          <cell r="E254" t="str">
            <v/>
          </cell>
          <cell r="BJ254" t="str">
            <v xml:space="preserve">  </v>
          </cell>
        </row>
        <row r="255">
          <cell r="E255" t="str">
            <v/>
          </cell>
          <cell r="BJ255" t="str">
            <v xml:space="preserve">  </v>
          </cell>
        </row>
        <row r="256">
          <cell r="E256" t="str">
            <v/>
          </cell>
          <cell r="BJ256" t="str">
            <v xml:space="preserve">  </v>
          </cell>
        </row>
        <row r="257">
          <cell r="E257" t="str">
            <v/>
          </cell>
          <cell r="BJ257" t="str">
            <v xml:space="preserve">  </v>
          </cell>
        </row>
        <row r="258">
          <cell r="E258" t="str">
            <v/>
          </cell>
          <cell r="BJ258" t="str">
            <v xml:space="preserve">  </v>
          </cell>
        </row>
        <row r="259">
          <cell r="E259" t="str">
            <v/>
          </cell>
          <cell r="BJ259" t="str">
            <v xml:space="preserve">  </v>
          </cell>
        </row>
        <row r="260">
          <cell r="E260" t="str">
            <v/>
          </cell>
          <cell r="BJ260" t="str">
            <v xml:space="preserve">  </v>
          </cell>
        </row>
        <row r="261">
          <cell r="E261" t="str">
            <v/>
          </cell>
          <cell r="BJ261" t="str">
            <v xml:space="preserve">  </v>
          </cell>
        </row>
        <row r="262">
          <cell r="E262" t="str">
            <v/>
          </cell>
          <cell r="BJ262" t="str">
            <v xml:space="preserve">  </v>
          </cell>
        </row>
        <row r="263">
          <cell r="E263" t="str">
            <v/>
          </cell>
          <cell r="BJ263" t="str">
            <v xml:space="preserve">  </v>
          </cell>
        </row>
        <row r="264">
          <cell r="E264" t="str">
            <v/>
          </cell>
          <cell r="BJ264" t="str">
            <v xml:space="preserve">  </v>
          </cell>
        </row>
        <row r="265">
          <cell r="E265" t="str">
            <v/>
          </cell>
          <cell r="BJ265" t="str">
            <v xml:space="preserve">  </v>
          </cell>
        </row>
        <row r="266">
          <cell r="E266" t="str">
            <v/>
          </cell>
          <cell r="BJ266" t="str">
            <v xml:space="preserve">  </v>
          </cell>
        </row>
        <row r="267">
          <cell r="E267" t="str">
            <v/>
          </cell>
          <cell r="BJ267" t="str">
            <v xml:space="preserve">  </v>
          </cell>
        </row>
        <row r="268">
          <cell r="E268" t="str">
            <v/>
          </cell>
          <cell r="BJ268" t="str">
            <v xml:space="preserve">  </v>
          </cell>
        </row>
        <row r="269">
          <cell r="E269" t="str">
            <v/>
          </cell>
          <cell r="BJ269" t="str">
            <v xml:space="preserve">  </v>
          </cell>
        </row>
        <row r="270">
          <cell r="E270" t="str">
            <v/>
          </cell>
          <cell r="BJ270" t="str">
            <v xml:space="preserve">  </v>
          </cell>
        </row>
        <row r="271">
          <cell r="E271" t="str">
            <v/>
          </cell>
          <cell r="BJ271" t="str">
            <v xml:space="preserve">  </v>
          </cell>
        </row>
        <row r="272">
          <cell r="E272" t="str">
            <v/>
          </cell>
          <cell r="BJ272" t="str">
            <v xml:space="preserve">  </v>
          </cell>
        </row>
        <row r="273">
          <cell r="E273" t="str">
            <v/>
          </cell>
          <cell r="BJ273" t="str">
            <v xml:space="preserve">  </v>
          </cell>
        </row>
        <row r="274">
          <cell r="E274" t="str">
            <v/>
          </cell>
          <cell r="BJ274" t="str">
            <v xml:space="preserve">  </v>
          </cell>
        </row>
        <row r="275">
          <cell r="E275" t="str">
            <v/>
          </cell>
          <cell r="BJ275" t="str">
            <v xml:space="preserve">  </v>
          </cell>
        </row>
        <row r="276">
          <cell r="E276" t="str">
            <v/>
          </cell>
          <cell r="BJ276" t="str">
            <v xml:space="preserve">  </v>
          </cell>
        </row>
        <row r="277">
          <cell r="E277" t="str">
            <v/>
          </cell>
          <cell r="BJ277" t="str">
            <v xml:space="preserve">  </v>
          </cell>
        </row>
        <row r="278">
          <cell r="E278" t="str">
            <v/>
          </cell>
          <cell r="BJ278" t="str">
            <v xml:space="preserve">  </v>
          </cell>
        </row>
        <row r="279">
          <cell r="E279" t="str">
            <v/>
          </cell>
          <cell r="BJ279" t="str">
            <v xml:space="preserve">  </v>
          </cell>
        </row>
        <row r="280">
          <cell r="E280" t="str">
            <v/>
          </cell>
          <cell r="BJ280" t="str">
            <v xml:space="preserve">  </v>
          </cell>
        </row>
        <row r="281">
          <cell r="E281" t="str">
            <v/>
          </cell>
          <cell r="BJ281" t="str">
            <v xml:space="preserve">  </v>
          </cell>
        </row>
        <row r="282">
          <cell r="E282" t="str">
            <v/>
          </cell>
          <cell r="BJ282" t="str">
            <v xml:space="preserve">  </v>
          </cell>
        </row>
        <row r="283">
          <cell r="E283" t="str">
            <v/>
          </cell>
          <cell r="BJ283" t="str">
            <v xml:space="preserve">  </v>
          </cell>
        </row>
        <row r="284">
          <cell r="E284" t="str">
            <v/>
          </cell>
          <cell r="BJ284" t="str">
            <v xml:space="preserve">  </v>
          </cell>
        </row>
        <row r="285">
          <cell r="E285" t="str">
            <v/>
          </cell>
          <cell r="BJ285" t="str">
            <v xml:space="preserve">  </v>
          </cell>
        </row>
        <row r="286">
          <cell r="E286" t="str">
            <v/>
          </cell>
          <cell r="BJ286" t="str">
            <v xml:space="preserve">  </v>
          </cell>
        </row>
        <row r="287">
          <cell r="E287" t="str">
            <v/>
          </cell>
          <cell r="BJ287" t="str">
            <v xml:space="preserve">  </v>
          </cell>
        </row>
        <row r="288">
          <cell r="E288" t="str">
            <v/>
          </cell>
          <cell r="BJ288" t="str">
            <v xml:space="preserve">  </v>
          </cell>
        </row>
        <row r="289">
          <cell r="E289" t="str">
            <v/>
          </cell>
          <cell r="BJ289" t="str">
            <v xml:space="preserve">  </v>
          </cell>
        </row>
        <row r="290">
          <cell r="E290" t="str">
            <v/>
          </cell>
          <cell r="BJ290" t="str">
            <v xml:space="preserve">  </v>
          </cell>
        </row>
        <row r="291">
          <cell r="E291" t="str">
            <v/>
          </cell>
          <cell r="BJ291" t="str">
            <v xml:space="preserve">  </v>
          </cell>
        </row>
        <row r="292">
          <cell r="E292" t="str">
            <v/>
          </cell>
          <cell r="BJ292" t="str">
            <v xml:space="preserve">  </v>
          </cell>
        </row>
        <row r="293">
          <cell r="E293" t="str">
            <v/>
          </cell>
          <cell r="BJ293" t="str">
            <v xml:space="preserve">  </v>
          </cell>
        </row>
        <row r="294">
          <cell r="E294" t="str">
            <v/>
          </cell>
          <cell r="BJ294" t="str">
            <v xml:space="preserve">  </v>
          </cell>
        </row>
        <row r="295">
          <cell r="E295" t="str">
            <v/>
          </cell>
          <cell r="BJ295" t="str">
            <v xml:space="preserve">  </v>
          </cell>
        </row>
        <row r="296">
          <cell r="E296" t="str">
            <v/>
          </cell>
          <cell r="BJ296" t="str">
            <v xml:space="preserve">  </v>
          </cell>
        </row>
        <row r="297">
          <cell r="E297" t="str">
            <v/>
          </cell>
          <cell r="BJ297" t="str">
            <v xml:space="preserve">  </v>
          </cell>
        </row>
        <row r="298">
          <cell r="E298" t="str">
            <v/>
          </cell>
          <cell r="BJ298" t="str">
            <v xml:space="preserve">  </v>
          </cell>
        </row>
        <row r="299">
          <cell r="E299" t="str">
            <v/>
          </cell>
          <cell r="BJ299" t="str">
            <v xml:space="preserve">  </v>
          </cell>
        </row>
        <row r="300">
          <cell r="E300" t="str">
            <v/>
          </cell>
          <cell r="BJ300" t="str">
            <v xml:space="preserve">  </v>
          </cell>
        </row>
        <row r="301">
          <cell r="E301" t="str">
            <v/>
          </cell>
          <cell r="BJ301" t="str">
            <v xml:space="preserve">  </v>
          </cell>
        </row>
        <row r="302">
          <cell r="E302" t="str">
            <v/>
          </cell>
          <cell r="BJ302" t="str">
            <v xml:space="preserve">  </v>
          </cell>
        </row>
        <row r="303">
          <cell r="E303" t="str">
            <v/>
          </cell>
          <cell r="BJ303" t="str">
            <v xml:space="preserve">  </v>
          </cell>
        </row>
        <row r="304">
          <cell r="E304" t="str">
            <v/>
          </cell>
          <cell r="BJ304" t="str">
            <v xml:space="preserve">  </v>
          </cell>
        </row>
        <row r="305">
          <cell r="E305" t="str">
            <v/>
          </cell>
          <cell r="BJ305" t="str">
            <v xml:space="preserve">  </v>
          </cell>
        </row>
        <row r="306">
          <cell r="E306" t="str">
            <v/>
          </cell>
          <cell r="BJ306" t="str">
            <v xml:space="preserve">  </v>
          </cell>
        </row>
        <row r="307">
          <cell r="E307" t="str">
            <v/>
          </cell>
          <cell r="BJ307" t="str">
            <v xml:space="preserve">  </v>
          </cell>
        </row>
        <row r="308">
          <cell r="E308" t="str">
            <v/>
          </cell>
          <cell r="BJ308" t="str">
            <v xml:space="preserve">  </v>
          </cell>
        </row>
        <row r="309">
          <cell r="E309" t="str">
            <v/>
          </cell>
          <cell r="BJ309" t="str">
            <v xml:space="preserve">  </v>
          </cell>
        </row>
        <row r="310">
          <cell r="E310" t="str">
            <v/>
          </cell>
          <cell r="BJ310" t="str">
            <v xml:space="preserve">  </v>
          </cell>
        </row>
        <row r="311">
          <cell r="E311" t="str">
            <v/>
          </cell>
          <cell r="BJ311" t="str">
            <v xml:space="preserve">  </v>
          </cell>
        </row>
        <row r="312">
          <cell r="E312" t="str">
            <v/>
          </cell>
          <cell r="BJ312" t="str">
            <v xml:space="preserve">  </v>
          </cell>
        </row>
        <row r="313">
          <cell r="E313" t="str">
            <v/>
          </cell>
          <cell r="BJ313" t="str">
            <v xml:space="preserve">  </v>
          </cell>
        </row>
        <row r="314">
          <cell r="E314" t="str">
            <v/>
          </cell>
          <cell r="BJ314" t="str">
            <v xml:space="preserve">  </v>
          </cell>
        </row>
        <row r="315">
          <cell r="E315" t="str">
            <v/>
          </cell>
          <cell r="BJ315" t="str">
            <v xml:space="preserve">  </v>
          </cell>
        </row>
        <row r="316">
          <cell r="E316" t="str">
            <v/>
          </cell>
          <cell r="BJ316" t="str">
            <v xml:space="preserve">  </v>
          </cell>
        </row>
        <row r="317">
          <cell r="E317" t="str">
            <v/>
          </cell>
          <cell r="BJ317" t="str">
            <v xml:space="preserve">  </v>
          </cell>
        </row>
        <row r="318">
          <cell r="E318" t="str">
            <v/>
          </cell>
          <cell r="BJ318" t="str">
            <v xml:space="preserve">  </v>
          </cell>
        </row>
        <row r="319">
          <cell r="E319" t="str">
            <v/>
          </cell>
          <cell r="BJ319" t="str">
            <v xml:space="preserve">  </v>
          </cell>
        </row>
        <row r="320">
          <cell r="E320" t="str">
            <v/>
          </cell>
          <cell r="BJ320" t="str">
            <v xml:space="preserve">  </v>
          </cell>
        </row>
        <row r="321">
          <cell r="E321" t="str">
            <v/>
          </cell>
          <cell r="BJ321" t="str">
            <v xml:space="preserve">  </v>
          </cell>
        </row>
        <row r="322">
          <cell r="E322" t="str">
            <v/>
          </cell>
          <cell r="BJ322" t="str">
            <v xml:space="preserve">  </v>
          </cell>
        </row>
        <row r="323">
          <cell r="E323" t="str">
            <v/>
          </cell>
          <cell r="BJ323" t="str">
            <v xml:space="preserve">  </v>
          </cell>
        </row>
        <row r="324">
          <cell r="E324" t="str">
            <v/>
          </cell>
          <cell r="BJ324" t="str">
            <v xml:space="preserve">  </v>
          </cell>
        </row>
        <row r="325">
          <cell r="E325" t="str">
            <v/>
          </cell>
          <cell r="BJ325" t="str">
            <v xml:space="preserve">  </v>
          </cell>
        </row>
        <row r="326">
          <cell r="E326" t="str">
            <v/>
          </cell>
          <cell r="BJ326" t="str">
            <v xml:space="preserve">  </v>
          </cell>
        </row>
        <row r="327">
          <cell r="E327" t="str">
            <v/>
          </cell>
          <cell r="BJ327" t="str">
            <v xml:space="preserve">  </v>
          </cell>
        </row>
        <row r="328">
          <cell r="E328" t="str">
            <v/>
          </cell>
          <cell r="BJ328" t="str">
            <v xml:space="preserve">  </v>
          </cell>
        </row>
        <row r="329">
          <cell r="E329" t="str">
            <v/>
          </cell>
          <cell r="BJ329" t="str">
            <v xml:space="preserve">  </v>
          </cell>
        </row>
        <row r="330">
          <cell r="E330" t="str">
            <v/>
          </cell>
          <cell r="BJ330" t="str">
            <v xml:space="preserve">  </v>
          </cell>
        </row>
        <row r="331">
          <cell r="E331" t="str">
            <v/>
          </cell>
          <cell r="BJ331" t="str">
            <v xml:space="preserve">  </v>
          </cell>
        </row>
        <row r="332">
          <cell r="E332" t="str">
            <v/>
          </cell>
          <cell r="BJ332" t="str">
            <v xml:space="preserve">  </v>
          </cell>
        </row>
        <row r="333">
          <cell r="E333" t="str">
            <v/>
          </cell>
          <cell r="BJ333" t="str">
            <v xml:space="preserve">  </v>
          </cell>
        </row>
        <row r="334">
          <cell r="E334" t="str">
            <v/>
          </cell>
          <cell r="BJ334" t="str">
            <v xml:space="preserve">  </v>
          </cell>
        </row>
        <row r="335">
          <cell r="E335" t="str">
            <v/>
          </cell>
          <cell r="BJ335" t="str">
            <v xml:space="preserve">  </v>
          </cell>
        </row>
        <row r="336">
          <cell r="E336" t="str">
            <v/>
          </cell>
          <cell r="BJ336" t="str">
            <v xml:space="preserve">  </v>
          </cell>
        </row>
        <row r="337">
          <cell r="E337" t="str">
            <v/>
          </cell>
          <cell r="BJ337" t="str">
            <v xml:space="preserve">  </v>
          </cell>
        </row>
        <row r="338">
          <cell r="E338" t="str">
            <v/>
          </cell>
          <cell r="BJ338" t="str">
            <v xml:space="preserve">  </v>
          </cell>
        </row>
        <row r="339">
          <cell r="E339" t="str">
            <v/>
          </cell>
          <cell r="BJ339" t="str">
            <v xml:space="preserve">  </v>
          </cell>
        </row>
        <row r="340">
          <cell r="E340" t="str">
            <v/>
          </cell>
          <cell r="BJ340" t="str">
            <v xml:space="preserve">  </v>
          </cell>
        </row>
        <row r="341">
          <cell r="E341" t="str">
            <v/>
          </cell>
          <cell r="BJ341" t="str">
            <v xml:space="preserve">  </v>
          </cell>
        </row>
        <row r="342">
          <cell r="E342" t="str">
            <v/>
          </cell>
          <cell r="BJ342" t="str">
            <v xml:space="preserve">  </v>
          </cell>
        </row>
        <row r="343">
          <cell r="E343" t="str">
            <v/>
          </cell>
          <cell r="BJ343" t="str">
            <v xml:space="preserve">  </v>
          </cell>
        </row>
        <row r="344">
          <cell r="E344" t="str">
            <v/>
          </cell>
          <cell r="BJ344" t="str">
            <v xml:space="preserve">  </v>
          </cell>
        </row>
        <row r="345">
          <cell r="E345" t="str">
            <v/>
          </cell>
          <cell r="BJ345" t="str">
            <v xml:space="preserve">  </v>
          </cell>
        </row>
        <row r="346">
          <cell r="E346" t="str">
            <v/>
          </cell>
          <cell r="BJ346" t="str">
            <v xml:space="preserve">  </v>
          </cell>
        </row>
        <row r="347">
          <cell r="E347" t="str">
            <v/>
          </cell>
          <cell r="BJ347" t="str">
            <v xml:space="preserve">  </v>
          </cell>
        </row>
        <row r="348">
          <cell r="E348" t="str">
            <v/>
          </cell>
          <cell r="BJ348" t="str">
            <v xml:space="preserve">  </v>
          </cell>
        </row>
        <row r="349">
          <cell r="E349" t="str">
            <v/>
          </cell>
          <cell r="BJ349" t="str">
            <v xml:space="preserve">  </v>
          </cell>
        </row>
        <row r="350">
          <cell r="E350" t="str">
            <v/>
          </cell>
          <cell r="BJ350" t="str">
            <v xml:space="preserve">  </v>
          </cell>
        </row>
        <row r="351">
          <cell r="E351" t="str">
            <v/>
          </cell>
          <cell r="BJ351" t="str">
            <v xml:space="preserve">  </v>
          </cell>
        </row>
        <row r="352">
          <cell r="E352" t="str">
            <v/>
          </cell>
          <cell r="BJ352" t="str">
            <v xml:space="preserve">  </v>
          </cell>
        </row>
        <row r="353">
          <cell r="E353" t="str">
            <v/>
          </cell>
          <cell r="BJ353" t="str">
            <v xml:space="preserve">  </v>
          </cell>
        </row>
        <row r="354">
          <cell r="E354" t="str">
            <v/>
          </cell>
          <cell r="BJ354" t="str">
            <v xml:space="preserve">  </v>
          </cell>
        </row>
        <row r="355">
          <cell r="E355" t="str">
            <v/>
          </cell>
          <cell r="BJ355" t="str">
            <v xml:space="preserve">  </v>
          </cell>
        </row>
        <row r="356">
          <cell r="E356" t="str">
            <v/>
          </cell>
          <cell r="BJ356" t="str">
            <v xml:space="preserve">  </v>
          </cell>
        </row>
        <row r="357">
          <cell r="E357" t="str">
            <v/>
          </cell>
          <cell r="BJ357" t="str">
            <v xml:space="preserve">  </v>
          </cell>
        </row>
        <row r="358">
          <cell r="E358" t="str">
            <v/>
          </cell>
          <cell r="BJ358" t="str">
            <v xml:space="preserve">  </v>
          </cell>
        </row>
        <row r="359">
          <cell r="E359" t="str">
            <v/>
          </cell>
          <cell r="BJ359" t="str">
            <v xml:space="preserve">  </v>
          </cell>
        </row>
        <row r="360">
          <cell r="E360" t="str">
            <v/>
          </cell>
          <cell r="BJ360" t="str">
            <v xml:space="preserve">  </v>
          </cell>
        </row>
        <row r="361">
          <cell r="E361" t="str">
            <v/>
          </cell>
          <cell r="BJ361" t="str">
            <v xml:space="preserve">  </v>
          </cell>
        </row>
        <row r="362">
          <cell r="E362" t="str">
            <v/>
          </cell>
          <cell r="BJ362" t="str">
            <v xml:space="preserve">  </v>
          </cell>
        </row>
        <row r="363">
          <cell r="E363" t="str">
            <v/>
          </cell>
          <cell r="BJ363" t="str">
            <v xml:space="preserve">  </v>
          </cell>
        </row>
        <row r="364">
          <cell r="E364" t="str">
            <v/>
          </cell>
          <cell r="BJ364" t="str">
            <v xml:space="preserve">  </v>
          </cell>
        </row>
        <row r="365">
          <cell r="E365" t="str">
            <v/>
          </cell>
          <cell r="BJ365" t="str">
            <v xml:space="preserve">  </v>
          </cell>
        </row>
        <row r="366">
          <cell r="E366" t="str">
            <v/>
          </cell>
          <cell r="BJ366" t="str">
            <v xml:space="preserve">  </v>
          </cell>
        </row>
        <row r="367">
          <cell r="E367" t="str">
            <v/>
          </cell>
          <cell r="BJ367" t="str">
            <v xml:space="preserve">  </v>
          </cell>
        </row>
        <row r="368">
          <cell r="E368" t="str">
            <v/>
          </cell>
          <cell r="BJ368" t="str">
            <v xml:space="preserve">  </v>
          </cell>
        </row>
        <row r="369">
          <cell r="E369" t="str">
            <v/>
          </cell>
          <cell r="BJ369" t="str">
            <v xml:space="preserve">  </v>
          </cell>
        </row>
        <row r="370">
          <cell r="E370" t="str">
            <v/>
          </cell>
          <cell r="BJ370" t="str">
            <v xml:space="preserve">  </v>
          </cell>
        </row>
        <row r="371">
          <cell r="E371" t="str">
            <v/>
          </cell>
          <cell r="BJ371" t="str">
            <v xml:space="preserve">  </v>
          </cell>
        </row>
        <row r="372">
          <cell r="E372" t="str">
            <v/>
          </cell>
          <cell r="BJ372" t="str">
            <v xml:space="preserve">  </v>
          </cell>
        </row>
        <row r="373">
          <cell r="E373" t="str">
            <v/>
          </cell>
          <cell r="BJ373" t="str">
            <v xml:space="preserve">  </v>
          </cell>
        </row>
        <row r="374">
          <cell r="E374" t="str">
            <v/>
          </cell>
          <cell r="BJ374" t="str">
            <v xml:space="preserve">  </v>
          </cell>
        </row>
        <row r="375">
          <cell r="E375" t="str">
            <v/>
          </cell>
          <cell r="BJ375" t="str">
            <v xml:space="preserve">  </v>
          </cell>
        </row>
        <row r="376">
          <cell r="E376" t="str">
            <v/>
          </cell>
          <cell r="BJ376" t="str">
            <v xml:space="preserve">  </v>
          </cell>
        </row>
        <row r="377">
          <cell r="E377" t="str">
            <v/>
          </cell>
          <cell r="BJ377" t="str">
            <v xml:space="preserve">  </v>
          </cell>
        </row>
        <row r="378">
          <cell r="E378" t="str">
            <v/>
          </cell>
          <cell r="BJ378" t="str">
            <v xml:space="preserve">  </v>
          </cell>
        </row>
        <row r="379">
          <cell r="E379" t="str">
            <v/>
          </cell>
          <cell r="BJ379" t="str">
            <v xml:space="preserve">  </v>
          </cell>
        </row>
        <row r="380">
          <cell r="E380" t="str">
            <v/>
          </cell>
          <cell r="BJ380" t="str">
            <v xml:space="preserve">  </v>
          </cell>
        </row>
        <row r="381">
          <cell r="E381" t="str">
            <v/>
          </cell>
          <cell r="BJ381" t="str">
            <v xml:space="preserve">  </v>
          </cell>
        </row>
        <row r="382">
          <cell r="E382" t="str">
            <v/>
          </cell>
          <cell r="BJ382" t="str">
            <v xml:space="preserve">  </v>
          </cell>
        </row>
        <row r="383">
          <cell r="E383" t="str">
            <v/>
          </cell>
          <cell r="BJ383" t="str">
            <v xml:space="preserve">  </v>
          </cell>
        </row>
        <row r="384">
          <cell r="E384" t="str">
            <v/>
          </cell>
          <cell r="BJ384" t="str">
            <v xml:space="preserve">  </v>
          </cell>
        </row>
        <row r="385">
          <cell r="E385" t="str">
            <v/>
          </cell>
          <cell r="BJ385" t="str">
            <v xml:space="preserve">  </v>
          </cell>
        </row>
        <row r="386">
          <cell r="E386" t="str">
            <v/>
          </cell>
          <cell r="BJ386" t="str">
            <v xml:space="preserve">  </v>
          </cell>
        </row>
        <row r="387">
          <cell r="E387" t="str">
            <v/>
          </cell>
          <cell r="BJ387" t="str">
            <v xml:space="preserve">  </v>
          </cell>
        </row>
        <row r="388">
          <cell r="E388" t="str">
            <v/>
          </cell>
          <cell r="BJ388" t="str">
            <v xml:space="preserve">  </v>
          </cell>
        </row>
        <row r="389">
          <cell r="E389" t="str">
            <v/>
          </cell>
          <cell r="BJ389" t="str">
            <v xml:space="preserve">  </v>
          </cell>
        </row>
        <row r="390">
          <cell r="E390" t="str">
            <v/>
          </cell>
          <cell r="BJ390" t="str">
            <v xml:space="preserve">  </v>
          </cell>
        </row>
        <row r="391">
          <cell r="E391" t="str">
            <v/>
          </cell>
          <cell r="BJ391" t="str">
            <v xml:space="preserve">  </v>
          </cell>
        </row>
        <row r="392">
          <cell r="E392" t="str">
            <v/>
          </cell>
          <cell r="BJ392" t="str">
            <v xml:space="preserve">  </v>
          </cell>
        </row>
        <row r="393">
          <cell r="E393" t="str">
            <v/>
          </cell>
          <cell r="BJ393" t="str">
            <v xml:space="preserve">  </v>
          </cell>
        </row>
        <row r="394">
          <cell r="E394" t="str">
            <v/>
          </cell>
          <cell r="BJ394" t="str">
            <v xml:space="preserve">  </v>
          </cell>
        </row>
        <row r="395">
          <cell r="E395" t="str">
            <v/>
          </cell>
          <cell r="BJ395" t="str">
            <v xml:space="preserve">  </v>
          </cell>
        </row>
        <row r="396">
          <cell r="E396" t="str">
            <v/>
          </cell>
          <cell r="BJ396" t="str">
            <v xml:space="preserve">  </v>
          </cell>
        </row>
        <row r="397">
          <cell r="E397" t="str">
            <v/>
          </cell>
          <cell r="BJ397" t="str">
            <v xml:space="preserve">  </v>
          </cell>
        </row>
        <row r="398">
          <cell r="E398" t="str">
            <v/>
          </cell>
          <cell r="BJ398" t="str">
            <v xml:space="preserve">  </v>
          </cell>
        </row>
        <row r="399">
          <cell r="E399" t="str">
            <v/>
          </cell>
          <cell r="BJ399" t="str">
            <v xml:space="preserve">  </v>
          </cell>
        </row>
        <row r="400">
          <cell r="E400" t="str">
            <v/>
          </cell>
          <cell r="BJ400" t="str">
            <v xml:space="preserve">  </v>
          </cell>
        </row>
        <row r="401">
          <cell r="E401" t="str">
            <v/>
          </cell>
          <cell r="BJ401" t="str">
            <v xml:space="preserve">  </v>
          </cell>
        </row>
        <row r="402">
          <cell r="E402" t="str">
            <v/>
          </cell>
          <cell r="BJ402" t="str">
            <v xml:space="preserve">  </v>
          </cell>
        </row>
        <row r="403">
          <cell r="E403" t="str">
            <v/>
          </cell>
          <cell r="BJ403" t="str">
            <v xml:space="preserve">  </v>
          </cell>
        </row>
        <row r="404">
          <cell r="E404" t="str">
            <v/>
          </cell>
          <cell r="BJ404" t="str">
            <v xml:space="preserve">  </v>
          </cell>
        </row>
        <row r="405">
          <cell r="E405" t="str">
            <v/>
          </cell>
          <cell r="BJ405" t="str">
            <v xml:space="preserve">  </v>
          </cell>
        </row>
        <row r="406">
          <cell r="E406" t="str">
            <v/>
          </cell>
          <cell r="BJ406" t="str">
            <v xml:space="preserve">  </v>
          </cell>
        </row>
        <row r="407">
          <cell r="E407" t="str">
            <v/>
          </cell>
          <cell r="BJ407" t="str">
            <v xml:space="preserve">  </v>
          </cell>
        </row>
        <row r="408">
          <cell r="E408" t="str">
            <v/>
          </cell>
          <cell r="BJ408" t="str">
            <v xml:space="preserve">  </v>
          </cell>
        </row>
        <row r="409">
          <cell r="E409" t="str">
            <v/>
          </cell>
          <cell r="BJ409" t="str">
            <v xml:space="preserve">  </v>
          </cell>
        </row>
        <row r="410">
          <cell r="E410" t="str">
            <v/>
          </cell>
          <cell r="BJ410" t="str">
            <v xml:space="preserve">  </v>
          </cell>
        </row>
        <row r="411">
          <cell r="E411" t="str">
            <v/>
          </cell>
          <cell r="BJ411" t="str">
            <v xml:space="preserve">  </v>
          </cell>
        </row>
        <row r="412">
          <cell r="E412" t="str">
            <v/>
          </cell>
          <cell r="BJ412" t="str">
            <v xml:space="preserve">  </v>
          </cell>
        </row>
        <row r="413">
          <cell r="E413" t="str">
            <v/>
          </cell>
          <cell r="BJ413" t="str">
            <v xml:space="preserve">  </v>
          </cell>
        </row>
        <row r="414">
          <cell r="E414" t="str">
            <v/>
          </cell>
          <cell r="BJ414" t="str">
            <v xml:space="preserve">  </v>
          </cell>
        </row>
        <row r="415">
          <cell r="E415" t="str">
            <v/>
          </cell>
          <cell r="BJ415" t="str">
            <v xml:space="preserve">  </v>
          </cell>
        </row>
        <row r="416">
          <cell r="E416" t="str">
            <v/>
          </cell>
          <cell r="BJ416" t="str">
            <v xml:space="preserve">  </v>
          </cell>
        </row>
        <row r="417">
          <cell r="E417" t="str">
            <v/>
          </cell>
          <cell r="BJ417" t="str">
            <v xml:space="preserve">  </v>
          </cell>
        </row>
        <row r="418">
          <cell r="E418" t="str">
            <v/>
          </cell>
          <cell r="BJ418" t="str">
            <v xml:space="preserve">  </v>
          </cell>
        </row>
        <row r="419">
          <cell r="E419" t="str">
            <v/>
          </cell>
          <cell r="BJ419" t="str">
            <v xml:space="preserve">  </v>
          </cell>
        </row>
        <row r="420">
          <cell r="E420" t="str">
            <v/>
          </cell>
          <cell r="BJ420" t="str">
            <v xml:space="preserve">  </v>
          </cell>
        </row>
        <row r="421">
          <cell r="E421" t="str">
            <v/>
          </cell>
          <cell r="BJ421" t="str">
            <v xml:space="preserve">  </v>
          </cell>
        </row>
        <row r="422">
          <cell r="E422" t="str">
            <v/>
          </cell>
          <cell r="BJ422" t="str">
            <v xml:space="preserve">  </v>
          </cell>
        </row>
        <row r="423">
          <cell r="E423" t="str">
            <v/>
          </cell>
          <cell r="BJ423" t="str">
            <v xml:space="preserve">  </v>
          </cell>
        </row>
        <row r="424">
          <cell r="E424" t="str">
            <v/>
          </cell>
          <cell r="BJ424" t="str">
            <v xml:space="preserve">  </v>
          </cell>
        </row>
        <row r="425">
          <cell r="E425" t="str">
            <v/>
          </cell>
          <cell r="BJ425" t="str">
            <v xml:space="preserve">  </v>
          </cell>
        </row>
        <row r="426">
          <cell r="E426" t="str">
            <v/>
          </cell>
          <cell r="BJ426" t="str">
            <v xml:space="preserve">  </v>
          </cell>
        </row>
        <row r="427">
          <cell r="E427" t="str">
            <v/>
          </cell>
          <cell r="BJ427" t="str">
            <v xml:space="preserve">  </v>
          </cell>
        </row>
        <row r="428">
          <cell r="E428" t="str">
            <v/>
          </cell>
          <cell r="BJ428" t="str">
            <v xml:space="preserve">  </v>
          </cell>
        </row>
        <row r="429">
          <cell r="E429" t="str">
            <v/>
          </cell>
          <cell r="BJ429" t="str">
            <v xml:space="preserve">  </v>
          </cell>
        </row>
        <row r="430">
          <cell r="E430" t="str">
            <v/>
          </cell>
          <cell r="BJ430" t="str">
            <v xml:space="preserve">  </v>
          </cell>
        </row>
        <row r="431">
          <cell r="E431" t="str">
            <v/>
          </cell>
          <cell r="BJ431" t="str">
            <v xml:space="preserve">  </v>
          </cell>
        </row>
        <row r="432">
          <cell r="E432" t="str">
            <v/>
          </cell>
          <cell r="BJ432" t="str">
            <v xml:space="preserve">  </v>
          </cell>
        </row>
        <row r="433">
          <cell r="E433" t="str">
            <v/>
          </cell>
          <cell r="BJ433" t="str">
            <v xml:space="preserve">  </v>
          </cell>
        </row>
        <row r="434">
          <cell r="E434" t="str">
            <v/>
          </cell>
          <cell r="BJ434" t="str">
            <v xml:space="preserve">  </v>
          </cell>
        </row>
        <row r="435">
          <cell r="E435" t="str">
            <v/>
          </cell>
          <cell r="BJ435" t="str">
            <v xml:space="preserve">  </v>
          </cell>
        </row>
        <row r="436">
          <cell r="E436" t="str">
            <v/>
          </cell>
          <cell r="BJ436" t="str">
            <v xml:space="preserve">  </v>
          </cell>
        </row>
        <row r="437">
          <cell r="E437" t="str">
            <v/>
          </cell>
          <cell r="BJ437" t="str">
            <v xml:space="preserve">  </v>
          </cell>
        </row>
        <row r="438">
          <cell r="E438" t="str">
            <v/>
          </cell>
          <cell r="BJ438" t="str">
            <v xml:space="preserve">  </v>
          </cell>
        </row>
        <row r="439">
          <cell r="E439" t="str">
            <v/>
          </cell>
          <cell r="BJ439" t="str">
            <v xml:space="preserve">  </v>
          </cell>
        </row>
        <row r="440">
          <cell r="E440" t="str">
            <v/>
          </cell>
          <cell r="BJ440" t="str">
            <v xml:space="preserve">  </v>
          </cell>
        </row>
        <row r="441">
          <cell r="E441" t="str">
            <v/>
          </cell>
          <cell r="BJ441" t="str">
            <v xml:space="preserve">  </v>
          </cell>
        </row>
        <row r="442">
          <cell r="E442" t="str">
            <v/>
          </cell>
          <cell r="BJ442" t="str">
            <v xml:space="preserve">  </v>
          </cell>
        </row>
        <row r="443">
          <cell r="E443" t="str">
            <v/>
          </cell>
          <cell r="BJ443" t="str">
            <v xml:space="preserve">  </v>
          </cell>
        </row>
        <row r="444">
          <cell r="E444" t="str">
            <v/>
          </cell>
          <cell r="BJ444" t="str">
            <v xml:space="preserve">  </v>
          </cell>
        </row>
        <row r="445">
          <cell r="E445" t="str">
            <v/>
          </cell>
          <cell r="BJ445" t="str">
            <v xml:space="preserve">  </v>
          </cell>
        </row>
        <row r="446">
          <cell r="E446" t="str">
            <v/>
          </cell>
          <cell r="BJ446" t="str">
            <v xml:space="preserve">  </v>
          </cell>
        </row>
        <row r="447">
          <cell r="E447" t="str">
            <v/>
          </cell>
          <cell r="BJ447" t="str">
            <v xml:space="preserve">  </v>
          </cell>
        </row>
        <row r="448">
          <cell r="E448" t="str">
            <v/>
          </cell>
          <cell r="BJ448" t="str">
            <v xml:space="preserve">  </v>
          </cell>
        </row>
        <row r="449">
          <cell r="E449" t="str">
            <v/>
          </cell>
          <cell r="BJ449" t="str">
            <v xml:space="preserve">  </v>
          </cell>
        </row>
        <row r="450">
          <cell r="E450" t="str">
            <v/>
          </cell>
          <cell r="BJ450" t="str">
            <v xml:space="preserve">  </v>
          </cell>
        </row>
        <row r="451">
          <cell r="E451" t="str">
            <v/>
          </cell>
          <cell r="BJ451" t="str">
            <v xml:space="preserve">  </v>
          </cell>
        </row>
        <row r="452">
          <cell r="E452" t="str">
            <v/>
          </cell>
          <cell r="BJ452" t="str">
            <v xml:space="preserve">  </v>
          </cell>
        </row>
        <row r="453">
          <cell r="E453" t="str">
            <v/>
          </cell>
          <cell r="BJ453" t="str">
            <v xml:space="preserve">  </v>
          </cell>
        </row>
        <row r="454">
          <cell r="E454" t="str">
            <v/>
          </cell>
          <cell r="BJ454" t="str">
            <v xml:space="preserve">  </v>
          </cell>
        </row>
        <row r="455">
          <cell r="E455" t="str">
            <v/>
          </cell>
          <cell r="BJ455" t="str">
            <v xml:space="preserve">  </v>
          </cell>
        </row>
        <row r="456">
          <cell r="E456" t="str">
            <v/>
          </cell>
          <cell r="BJ456" t="str">
            <v xml:space="preserve">  </v>
          </cell>
        </row>
        <row r="457">
          <cell r="E457" t="str">
            <v/>
          </cell>
          <cell r="BJ457" t="str">
            <v xml:space="preserve">  </v>
          </cell>
        </row>
        <row r="458">
          <cell r="E458" t="str">
            <v/>
          </cell>
          <cell r="BJ458" t="str">
            <v xml:space="preserve">  </v>
          </cell>
        </row>
        <row r="459">
          <cell r="E459" t="str">
            <v/>
          </cell>
          <cell r="BJ459" t="str">
            <v xml:space="preserve">  </v>
          </cell>
        </row>
        <row r="460">
          <cell r="E460" t="str">
            <v/>
          </cell>
          <cell r="BJ460" t="str">
            <v xml:space="preserve">  </v>
          </cell>
        </row>
        <row r="461">
          <cell r="E461" t="str">
            <v/>
          </cell>
          <cell r="BJ461" t="str">
            <v xml:space="preserve">  </v>
          </cell>
        </row>
        <row r="462">
          <cell r="E462" t="str">
            <v/>
          </cell>
          <cell r="BJ462" t="str">
            <v xml:space="preserve">  </v>
          </cell>
        </row>
        <row r="463">
          <cell r="E463" t="str">
            <v/>
          </cell>
          <cell r="BJ463" t="str">
            <v xml:space="preserve">  </v>
          </cell>
        </row>
        <row r="464">
          <cell r="E464" t="str">
            <v/>
          </cell>
          <cell r="BJ464" t="str">
            <v xml:space="preserve">  </v>
          </cell>
        </row>
        <row r="465">
          <cell r="E465" t="str">
            <v/>
          </cell>
          <cell r="BJ465" t="str">
            <v xml:space="preserve">  </v>
          </cell>
        </row>
        <row r="466">
          <cell r="E466" t="str">
            <v/>
          </cell>
          <cell r="BJ466" t="str">
            <v xml:space="preserve">  </v>
          </cell>
        </row>
        <row r="467">
          <cell r="E467" t="str">
            <v/>
          </cell>
          <cell r="BJ467" t="str">
            <v xml:space="preserve">  </v>
          </cell>
        </row>
        <row r="468">
          <cell r="E468" t="str">
            <v/>
          </cell>
          <cell r="BJ468" t="str">
            <v xml:space="preserve">  </v>
          </cell>
        </row>
        <row r="469">
          <cell r="E469" t="str">
            <v/>
          </cell>
          <cell r="BJ469" t="str">
            <v xml:space="preserve">  </v>
          </cell>
        </row>
        <row r="470">
          <cell r="E470" t="str">
            <v/>
          </cell>
          <cell r="BJ470" t="str">
            <v xml:space="preserve">  </v>
          </cell>
        </row>
        <row r="471">
          <cell r="E471" t="str">
            <v/>
          </cell>
          <cell r="BJ471" t="str">
            <v xml:space="preserve">  </v>
          </cell>
        </row>
        <row r="472">
          <cell r="E472" t="str">
            <v/>
          </cell>
          <cell r="BJ472" t="str">
            <v xml:space="preserve">  </v>
          </cell>
        </row>
        <row r="473">
          <cell r="E473" t="str">
            <v/>
          </cell>
          <cell r="BJ473" t="str">
            <v xml:space="preserve">  </v>
          </cell>
        </row>
        <row r="474">
          <cell r="E474" t="str">
            <v/>
          </cell>
          <cell r="BJ474" t="str">
            <v xml:space="preserve">  </v>
          </cell>
        </row>
        <row r="475">
          <cell r="E475" t="str">
            <v/>
          </cell>
          <cell r="BJ475" t="str">
            <v xml:space="preserve">  </v>
          </cell>
        </row>
        <row r="476">
          <cell r="E476" t="str">
            <v/>
          </cell>
          <cell r="BJ476" t="str">
            <v xml:space="preserve">  </v>
          </cell>
        </row>
        <row r="477">
          <cell r="E477" t="str">
            <v/>
          </cell>
          <cell r="BJ477" t="str">
            <v xml:space="preserve">  </v>
          </cell>
        </row>
        <row r="478">
          <cell r="E478" t="str">
            <v/>
          </cell>
          <cell r="BJ478" t="str">
            <v xml:space="preserve">  </v>
          </cell>
        </row>
        <row r="479">
          <cell r="E479" t="str">
            <v/>
          </cell>
        </row>
        <row r="480">
          <cell r="E480" t="str">
            <v/>
          </cell>
        </row>
        <row r="481">
          <cell r="E481" t="str">
            <v/>
          </cell>
        </row>
        <row r="482">
          <cell r="E482" t="str">
            <v/>
          </cell>
        </row>
        <row r="483">
          <cell r="E483" t="str">
            <v/>
          </cell>
        </row>
        <row r="484">
          <cell r="E484" t="str">
            <v/>
          </cell>
        </row>
        <row r="485">
          <cell r="E485" t="str">
            <v/>
          </cell>
        </row>
        <row r="486">
          <cell r="E486" t="str">
            <v/>
          </cell>
        </row>
        <row r="487">
          <cell r="E487" t="str">
            <v/>
          </cell>
        </row>
        <row r="488">
          <cell r="E488" t="str">
            <v/>
          </cell>
        </row>
        <row r="489">
          <cell r="E489" t="str">
            <v/>
          </cell>
        </row>
        <row r="490">
          <cell r="E490" t="str">
            <v/>
          </cell>
        </row>
        <row r="491">
          <cell r="E491" t="str">
            <v/>
          </cell>
        </row>
        <row r="492">
          <cell r="E492" t="str">
            <v/>
          </cell>
        </row>
        <row r="493">
          <cell r="E493" t="str">
            <v/>
          </cell>
        </row>
        <row r="494">
          <cell r="E494" t="str">
            <v/>
          </cell>
        </row>
        <row r="495">
          <cell r="E495" t="str">
            <v/>
          </cell>
        </row>
        <row r="496">
          <cell r="E496" t="str">
            <v/>
          </cell>
        </row>
        <row r="497">
          <cell r="E497" t="str">
            <v/>
          </cell>
        </row>
        <row r="498">
          <cell r="E498" t="str">
            <v/>
          </cell>
        </row>
        <row r="499">
          <cell r="E499" t="str">
            <v/>
          </cell>
        </row>
        <row r="500">
          <cell r="E50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5DF968-C527-496A-A694-D6B1B634594A}" name="CompanyInformation" displayName="CompanyInformation" ref="B12:N33" totalsRowShown="0" headerRowDxfId="124" dataDxfId="122" headerRowBorderDxfId="123" tableBorderDxfId="121">
  <autoFilter ref="B12:N33" xr:uid="{4DBD77DC-BB98-4E6A-B8E8-94B29CB8CCD3}"/>
  <tableColumns count="13">
    <tableColumn id="1" xr3:uid="{6EE7F8B7-9B54-4023-886D-F953CB3E0EF9}" name="Company Record No._x000a_(Field value will automatically generate if a value is not entered)" dataDxfId="120"/>
    <tableColumn id="2" xr3:uid="{5DD0283F-AA76-4585-8568-CACDEE5BB60F}" name="Company Name _x000a_(§63.8818(e)(1) &amp; _x000a_§63.10(e)(3)(vi)(A))" dataDxfId="119"/>
    <tableColumn id="3" xr3:uid="{33DDA144-F8FB-414E-A1D0-7033A98AFED1}" name="Address _x000a_(§63.8818(e)(1) &amp; _x000a_§63.10(e)(3)(vi)(A))" dataDxfId="118"/>
    <tableColumn id="4" xr3:uid="{9B79713E-8DAC-42BA-AB11-3A461AE10E29}" name="Address 2 " dataDxfId="117"/>
    <tableColumn id="5" xr3:uid="{960995F2-AE81-46C3-BBF3-AB2FA37C63D9}" name="City _x000a_(§63.8818(e)(1) &amp; _x000a_§63.10(e)(3)(vi)(A))" dataDxfId="116"/>
    <tableColumn id="6" xr3:uid="{0F05FCCD-8117-4973-BEBC-9256499AD2F8}" name="County" dataDxfId="115"/>
    <tableColumn id="7" xr3:uid="{F569F4D2-032A-4D82-92E7-2FE05895E484}" name="State_x000a_ Abbreviation _x000a_(§63.8818(e)(1) &amp; _x000a_§63.10(e)(3)(vi)(A))_x000a_(Select from dropdown)" dataDxfId="114"/>
    <tableColumn id="8" xr3:uid="{EA4F4408-6F23-437B-8DE1-95D2240292A1}" name="Zip Code _x000a_(§63.8818(e)(1) &amp; _x000a_§63.10(e)(3)(vi)(A))" dataDxfId="113"/>
    <tableColumn id="9" xr3:uid="{822A75B4-F397-4D8F-950C-732E2E75F8D0}" name="Responsible Agency Facility ID _x000a_(State Facility Identifier)" dataDxfId="112"/>
    <tableColumn id="11" xr3:uid="{EC2D2E40-3F7A-48F4-AAD3-A1018E16550B}" name="Beginning Date of Reporting Period  _x000a_(§63.8818(e)(3) &amp; _x000a_§63.10(e)(3)(vi)(C))" dataDxfId="111"/>
    <tableColumn id="12" xr3:uid="{57CBAEA0-655F-436E-BAD8-B9C9A7D4CDA7}" name="Ending Date of_x000a_ Reporting Period_x000a_(§63.8818(e)(3) &amp; _x000a_§63.10(e)(3)(vi)(C))" dataDxfId="110"/>
    <tableColumn id="13" xr3:uid="{D00A7289-8A60-4DBD-B81A-954DA9EEF9ED}" name="Please enter any additional information." dataDxfId="109"/>
    <tableColumn id="14" xr3:uid="{E5FF3F14-4228-4378-823D-6F93D1858313}" name="Enter associated file name reference. " dataDxfId="10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336FA27-17DF-4B0F-BF1F-E56FE538BFB5}" name="DeviationSummary1610" displayName="DeviationSummary1610" ref="B12:M100" totalsRowShown="0" headerRowDxfId="23" dataDxfId="21" headerRowBorderDxfId="22" tableBorderDxfId="20">
  <autoFilter ref="B12:M100" xr:uid="{F80DDCEB-4FE3-4CA6-A250-FB8752D5A475}"/>
  <tableColumns count="12">
    <tableColumn id="1" xr3:uid="{1F853D78-4591-420E-A9EB-3BE04BE32905}" name="Company Record No. _x000a_(Autocompleted)" dataDxfId="19"/>
    <tableColumn id="15" xr3:uid="{211BA3D9-1BD6-44BD-ACAC-E19FE2B29449}" name="Regulated Operation_x000a_(§63.10(e)(3)(vi)(D))_x000a_(Autocompleted)" dataDxfId="18"/>
    <tableColumn id="3" xr3:uid="{DB6AB45C-82A8-4AD6-8B08-CC5A244EE68B}" name="Monitoring Equipment Manufacturer and Model Number_x000a_(§63.10(e)(3)(vi)(F))_x000a_(Autocompleted)" dataDxfId="17"/>
    <tableColumn id="2" xr3:uid="{7084D564-64E3-4088-AD5B-F7BA8BA0E1F4}" name="Total Source_x000a_Operating Time_x000a_(hours)_x000a_(§63.10(e)(3)(vi)(H),    §63.10(c)(13), and       §63.8818(e)(5)(i))_x000a_(Autocompleted)" dataDxfId="16"/>
    <tableColumn id="4" xr3:uid="{5AF4636B-715C-4E25-8ED1-6D8B43A56918}" name="Number of CPMS Deviations_x000a_§63.8818(e)(5)(iii))" dataDxfId="15">
      <calculatedColumnFormula>IF(C13="","",SUMIFS(CPMS_Detail!$K$24:$K$900,CPMS_Detail!$B$24:$B$900,$B13,CPMS_Detail!$C$24:$C$900,$C13,CPMS_Detail!$D$24:$D$900,$D13))</calculatedColumnFormula>
    </tableColumn>
    <tableColumn id="9" xr3:uid="{B1ADB985-EA89-4BDD-851C-B00CE362FBC0}" name="Total Duration of_x000a_ CPMS Downtime (hours) _x000a_(§63.10(e)(3)(vi)(J),            §63.8818(f)(2), and            §63.8818(e)(5)(iii))_x000a_(Autocalculated)" dataDxfId="14"/>
    <tableColumn id="10" xr3:uid="{DE9D3DFE-C08D-49CD-8FA2-75FBE7EE6938}" name="Total Duration of_x000a_ CPMS Downtime as_x000a_ a percent of Total_x000a_ Source Operating Time_x000a_(§63.10(e)(3)(vi)(J))_x000a_(Autocalculated)" dataDxfId="13" dataCellStyle="Percent">
      <calculatedColumnFormula>IF($E13="","",IF(G13=0,"N/A",G13/$E13))</calculatedColumnFormula>
    </tableColumn>
    <tableColumn id="34" xr3:uid="{CE94AF2A-F015-42F7-8FF9-2CB923CBB462}" name="Total Duration of Downtime Due_x000a_ to Monitoring Equipment_x000a_ Malfunction_x000a_(§63.10(e)(3)(vi)(J))_x000a_(Autocalculated)" dataDxfId="12"/>
    <tableColumn id="33" xr3:uid="{61586223-DE6D-4564-B467-1D1DD0E9022C}" name="Total Duration of Downtime_x000a_ Due to Nonmonitoring Equipment Malfunction_x000a_(§63.10(e)(3)(vi)(J))_x000a_(Autocalculated)" dataDxfId="11"/>
    <tableColumn id="32" xr3:uid="{408C0BF6-67E8-40E7-96CF-619594E417C4}" name="Total Duration of Downtime_x000a_ Due to Quality Assurance/Quality Control Calibrations_x000a_(§63.10(e)(3)(vi)(J))_x000a_(Autocalculated)" dataDxfId="10"/>
    <tableColumn id="31" xr3:uid="{15B2A8BD-AA0C-48CD-AFF0-8BB7C36B132C}" name="Total Duration of Downtime _x000a_Due to Other Known _x000a_Causes_x000a_(§63.10(e)(3)(vi)(J))_x000a_(Autocalculated)" dataDxfId="9"/>
    <tableColumn id="30" xr3:uid="{242AE81E-C323-4641-920D-D9D93BEEEBED}" name="Total Duration of Downtime _x000a_Due to Other Unknown_x000a_ Causes_x000a_(§63.10(e)(3)(vi)(J))_x000a_(Autocalculated)" dataDxfId="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130F7E3-5C36-451C-AABF-935D92B315D6}" name="Table10" displayName="Table10" ref="A1:C11" totalsRowShown="0" headerRowDxfId="7" dataDxfId="5" headerRowBorderDxfId="6" tableBorderDxfId="4" totalsRowBorderDxfId="3">
  <autoFilter ref="A1:C11" xr:uid="{27116F3F-995C-45AD-A3D0-9582C914ACFC}"/>
  <tableColumns count="3">
    <tableColumn id="1" xr3:uid="{82ECD140-D2E2-42E8-B902-DA583BB7968D}" name="Revision Number" dataDxfId="2"/>
    <tableColumn id="2" xr3:uid="{58CCDFD3-BB03-40CA-9CD9-873D62689B8F}" name="Date" dataDxfId="1"/>
    <tableColumn id="3" xr3:uid="{4DF362AD-73AF-4F7F-9A35-E21CF8AD3C25}" name="Revisions"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0020E1-8316-4C88-941E-C93E4D5AE3BE}" name="Table18" displayName="Table18" ref="B12:F1048576" totalsRowShown="0" headerRowDxfId="107" dataDxfId="105" headerRowBorderDxfId="106" tableBorderDxfId="104">
  <autoFilter ref="B12:F1048576" xr:uid="{81A9F33D-B07E-4803-872D-D1F53A478314}"/>
  <tableColumns count="5">
    <tableColumn id="1" xr3:uid="{CC39E39D-808A-40CE-9D84-DE7885D74714}" name="Company Record No. _x000a_(Autocompleted)" dataDxfId="103"/>
    <tableColumn id="3" xr3:uid="{0C88544C-8CF0-4430-8F09-0A9171061E0E}" name="Selecting Yes certifies that &quot;There were no deviations from any emissions limitations [emission limits or operating limits] during the reporting period.&quot;_x000a_If no, go to Deviation tabs._x000a_(§63.10(e)(3)(v) and §63.8818(e)(4))_x000a_(Select from dropdown)" dataDxfId="102"/>
    <tableColumn id="8" xr3:uid="{CFAB7FFA-7E88-4B57-AAC1-BD45F5503BCB}" name="Selecting Yes certifies that &quot;There were no periods when the continuous parameter monitoring system (CPMS) was out of control during this reporting period.&quot; _x000a_If no, go to CPMS tabs._x000a_(§63.8818(f)(1))_x000a_(Select from dropdown)" dataDxfId="101"/>
    <tableColumn id="4" xr3:uid="{29EF34F7-6E6E-4778-AA90-25BB872EF63F}" name="Selecting Yes certifies that &quot;There were no periods where a CMS was inoperative, out of control, repaired or adjusted during this reporting period.&quot; _x000a_If no, go to CPMS tabs._x000a_(§63.10(e)(3)(v))_x000a_(Select from dropdown)" dataDxfId="100"/>
    <tableColumn id="2" xr3:uid="{C69F70F9-D677-4CA5-8113-04A7011CD136}" name="Selecting Yes certifies that &quot;Each adhesive used at the affected source during the reporting period met the Table 1 emission limit.&quot;_x000a_(§63.8818(g)(2))_x000a_(Select from dropdown)" dataDxfId="9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704B5EA-91E6-441B-AC7B-B8C2CD7D4E35}" name="LimitDeviations91012" displayName="LimitDeviations91012" ref="B12:E500" totalsRowShown="0" headerRowDxfId="98" dataDxfId="96" headerRowBorderDxfId="97" tableBorderDxfId="95">
  <autoFilter ref="B12:E500" xr:uid="{E9FA0026-D2E8-4DEF-A213-502BB3847435}"/>
  <tableColumns count="4">
    <tableColumn id="1" xr3:uid="{FC4DA16D-34F9-45EB-AE2F-018DA1FBB9FA}" name="Company Record No. _x000a_(Select from dropdown)" dataDxfId="94">
      <calculatedColumnFormula>IF(#REF!="","",COUNT(#REF!)-COUNT(#REF!))</calculatedColumnFormula>
    </tableColumn>
    <tableColumn id="10" xr3:uid="{6D543235-F9C0-491F-BAC5-4B585379CD89}" name="Regulated Operation_x000a_(§63.10(e)(3)(vi)(D))" dataDxfId="93"/>
    <tableColumn id="4" xr3:uid="{3CD50983-16CC-40C2-AA0E-0C0B8A859ED6}" name="Total Source Operating Time _x000a_(hours)_x000a_(§63.10(e)(3)(vi)(H),  §63.10(c)(13) and §63.8818(e)(5)(i))" dataDxfId="92"/>
    <tableColumn id="2" xr3:uid="{C268CD73-B73F-4816-A610-6B8C9CA88AFD}" name="Identification of Each Hazardous Air Pollutant Monitored at the Affected Source_x000a_(§63.10(e)(3)(vi)(B))" dataDxfId="9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20D069-B6D0-4F0B-B4CD-A7A3113F148C}" name="LimitDeviations910" displayName="LimitDeviations910" ref="B12:F500" totalsRowShown="0" headerRowDxfId="90" dataDxfId="88" headerRowBorderDxfId="89" tableBorderDxfId="87">
  <autoFilter ref="B12:F500" xr:uid="{E9FA0026-D2E8-4DEF-A213-502BB3847435}"/>
  <tableColumns count="5">
    <tableColumn id="1" xr3:uid="{EBCF1372-893C-4A59-A9F0-16F0CBF9A284}" name="Company Record No. _x000a_(Select from dropdown)" dataDxfId="86">
      <calculatedColumnFormula>IF(#REF!="","",COUNT(#REF!)-COUNT(#REF!))</calculatedColumnFormula>
    </tableColumn>
    <tableColumn id="10" xr3:uid="{C0592551-6B16-41C9-B123-1B7DA32591DD}" name="Regulated Operation_x000a_(§63.10(e)(3)(vi)(D))" dataDxfId="85"/>
    <tableColumn id="4" xr3:uid="{111C46B3-30CB-4D01-93D9-E94E9EBB3423}" name="Monitoring Equipment Manufacturer and Model Number_x000a_(§63.10(e)(3)(vi)(F))" dataDxfId="84"/>
    <tableColumn id="2" xr3:uid="{8E2AD60B-8D41-4426-813B-9E071D472102}" name="Date of Latest CMS Certification or Audit_x000a_(§63.10(e)(3)(vi)(G))" dataDxfId="83"/>
    <tableColumn id="3" xr3:uid="{6CEF438A-D333-4CB1-B4AB-0247CBC7F523}" name="Identification of Hazardous Air Pollutant Monitored_x000a_(§63.10(e)(3)(vi)(B))" dataDxfId="8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166112B-9A13-493F-A59B-E12200D0ECFB}" name="Table26" displayName="Table26" ref="B12:C33" totalsRowShown="0" headerRowDxfId="81" headerRowBorderDxfId="80" tableBorderDxfId="79">
  <autoFilter ref="B12:C33" xr:uid="{9CBE6517-8706-40A9-9203-58FD378DA12E}"/>
  <tableColumns count="2">
    <tableColumn id="1" xr3:uid="{223A6D00-23EF-4F03-9111-3BBFED5D7EFC}" name="Company Record No._x000a_(Select from dropdown)" dataDxfId="78"/>
    <tableColumn id="2" xr3:uid="{D819E46D-2911-412B-AA19-3988E76F5F1A}" name="Description of any changes to CMS, processes, or controls which have occurred since the last reporting period_x000a_(§63.10(e)(3)(vi)(K))" dataDxfId="7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508E44-106A-41DA-AE4C-BF92A53D0A15}" name="Table4" displayName="Table4" ref="B12:C250" totalsRowShown="0" headerRowDxfId="76" headerRowBorderDxfId="75" tableBorderDxfId="74">
  <autoFilter ref="B12:C250" xr:uid="{DF1AD8A6-1690-46E9-917B-DC0B225201F3}"/>
  <tableColumns count="2">
    <tableColumn id="1" xr3:uid="{A948A6A0-D3A9-4E10-BF66-FE6E3B29A804}" name="Company Record No._x000a_(Select from Dropdown)" dataDxfId="73"/>
    <tableColumn id="2" xr3:uid="{5228CCAF-2E62-4EC2-AF6F-0C834A6856F9}" name="When Any Adhesive Used in Reporting Period Was Not Included in List Submitted With Notification of Compliance, Provide Updated List of Adhesives _x000a_(§63.8818(g)(1))" dataDxfId="7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1A3BEE-AAA0-44F6-B974-D7A3F0546365}" name="DeviationSummary" displayName="DeviationSummary" ref="B12:M500" totalsRowShown="0" headerRowDxfId="71" dataDxfId="69" headerRowBorderDxfId="70" tableBorderDxfId="68">
  <autoFilter ref="B12:M500" xr:uid="{E418BAD5-77F8-4300-A4AE-A4E6EC47D205}"/>
  <tableColumns count="12">
    <tableColumn id="1" xr3:uid="{82487A05-9F46-436B-AB52-EE6B8F329F05}" name="Company Record No._x000a_(Autocompleted)" dataDxfId="67"/>
    <tableColumn id="15" xr3:uid="{264CC2EC-6E2C-48F5-A1CD-24924BC68899}" name="Regulated Operation _x000a_(§63.10(e)(3)(vi)(D) and _x000a_§63.8818(e)(5)(ii))_x000a_(Autocompleted)" dataDxfId="66"/>
    <tableColumn id="2" xr3:uid="{AB29B963-035E-4A97-BB89-8EB4F9CC9451}" name="Company Record Number and Regulated Operation _x000a_(§63.10(e)(3)(vi)(D) and _x000a_§63.8818(e)(5)(ii))_x000a_(Select from dropdown)" dataDxfId="65"/>
    <tableColumn id="9" xr3:uid="{F7318604-162C-4126-9D8B-ED4AD0766A0F}" name="Emission and Operating Parameter Limitation Deviated From _x000a_(§63.10(e)(3)(vi)(E) and _x000a_§63.8818(e)(5)(ii))_x000a_(Select form dropdown)" dataDxfId="64"/>
    <tableColumn id="4" xr3:uid="{4A8360FF-BF71-4BC1-B0BF-3739206DF0D5}" name="Period Type_x000a_(§63.10(c)(7) or (8))_x000a_(Select from dropdown)" dataDxfId="63"/>
    <tableColumn id="14" xr3:uid="{98E70D69-CA28-44CB-B202-00AA94FFC1E7}" name="Starting Date Emission Limit or Operating Parameter Limit Exceeded (Required when total duration of exceedances &gt; 1% Total Operating Time)_x000a_(§63.10(c)(7) or (8))" dataDxfId="62"/>
    <tableColumn id="13" xr3:uid="{A90520B5-0561-4553-BA65-27D9BD6BFC78}" name="Starting Time Emission Limit or Operating Parameter Limit Exceeded (Required when total duration of exceedances &gt; 1% Total Operating Time)_x000a_(§63.10(c)(7) or (8))" dataDxfId="61"/>
    <tableColumn id="12" xr3:uid="{230C8763-3065-475A-9009-975C44775E14}" name="Ending Date Emission Limit or Operating Parameter Limit Exceeded (Required when total duration of exceedances &gt; 1% Total Operating Time)_x000a_(§63.10(c)(7) or (8))" dataDxfId="60"/>
    <tableColumn id="11" xr3:uid="{A9055AB5-45AA-41A4-B7E7-3B4C84E3DE6E}" name="Ending Time Emission Limit or Operating Parameter Limit Exceeded (Required when total duration of exceedances &gt; 1% Total Operating Time)_x000a_(§63.10(c)(7) or (8))" dataDxfId="59"/>
    <tableColumn id="3" xr3:uid="{7CEEA7D1-413C-4AE8-A886-428571D02316}" name="Duration of Deviation from _x000a_Emission or Operating Limit _x000a_(hours) _x000a_(§63.10(e)(3)(vi)(I) and _x000a_§63.8818(e)(5)(ii))_x000a_(Manual Entry or Autocalculated)" dataDxfId="58"/>
    <tableColumn id="5" xr3:uid="{372DF540-4210-40E2-88B2-FD097C172878}" name="Cause of Deviation_x000a_(§63.10(e)(3)(vi)(I) and §63.8818(e)(5)(ii))_x000a_(Select from dropdown)" dataDxfId="57"/>
    <tableColumn id="8" xr3:uid="{2844D6F3-BD32-410D-BC08-D736F50C5C7F}" name="Corrective Action Taken_x000a_(§63.10(c)(11) or (12) and §63.8818(e)(5)(ii))" dataDxfId="5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17C4B4-E061-4A2E-9B89-03869F45C7D6}" name="DeviationSummary16" displayName="DeviationSummary16" ref="B12:M500" totalsRowShown="0" headerRowDxfId="55" dataDxfId="53" headerRowBorderDxfId="54" tableBorderDxfId="52">
  <autoFilter ref="B12:M500" xr:uid="{F80DDCEB-4FE3-4CA6-A250-FB8752D5A475}"/>
  <tableColumns count="12">
    <tableColumn id="1" xr3:uid="{AAF801A2-7B20-400B-A107-CFC403321DF3}" name="Company Record No. _x000a_(Autocompleted)" dataDxfId="51"/>
    <tableColumn id="15" xr3:uid="{1A4CEB1B-08F8-45A3-B8F3-981678346FDF}" name="Regulated Operation_x000a_(§63.10(e)(3)(vi)(D))_x000a_(Autocompleted)" dataDxfId="50"/>
    <tableColumn id="3" xr3:uid="{882B8ACC-BBCF-4C9E-A88E-59EB407259A2}" name="Monitoring Equipment Manufacturer and Model Number_x000a_(§63.10(e)(3)(vi)(F))_x000a_(Autocompleted)" dataDxfId="49"/>
    <tableColumn id="6" xr3:uid="{DE238878-DF96-4FF3-A3D8-B90B01F72B8F}" name="Company ID, Regulated Operation, and Monitoring Equipment Manufacturer and Model Number _x000a_(§63.10(e)(3)(vi)(F))_x000a_(Select from dropdown) " dataDxfId="48"/>
    <tableColumn id="28" xr3:uid="{399536D7-73B2-4CA0-995D-24DED287A454}" name="Was CPMS Inoperative (i.e., down) or Out of Control?_x000a_(Select from dropdown)" dataDxfId="47"/>
    <tableColumn id="27" xr3:uid="{5E0F8107-0A1D-4AFB-B8AB-DABE9221CED3}" name="Starting Date CPMS _x000a_Inoperative or Out of Control (For Inoperative, Required when Downtime &gt;5% of Total Operating Time) _x000a_(§63.10(c)(5) or (6) and §63.8818(f)(2))" dataDxfId="46"/>
    <tableColumn id="26" xr3:uid="{A4A86060-7B5D-429F-8CA0-8FDBE58E228C}" name="Starting Time CPMS Inoperative or Out of Control (For Inoperative, Required when Downtime &gt;5% of Total Operating Time) _x000a_(§63.10(c)(5) or (6) and §63.8818(f)(2)) " dataDxfId="45"/>
    <tableColumn id="5" xr3:uid="{59DB95A5-6D4B-44A9-850D-9106904BE6F3}" name="Ending Date CPMS _x000a_Inoperative or Out of Control (For Inoperative, Required when Downtime &gt;5% of Total Operating Time) _x000a_(§63.10(c)(5) or (6) and §63.8818(f)(2))" dataDxfId="44"/>
    <tableColumn id="4" xr3:uid="{028F1315-62D2-4FAE-9FE4-EBAC2737FD8F}" name="Ending Time CPMS Inoperative or Out of Control (For Inoperative, Required when Downtime &gt;5% of Total Operating Time) _x000a_(§63.10(c)(5) or (6) and §63.8818(f)(2))" dataDxfId="43"/>
    <tableColumn id="9" xr3:uid="{4AD423DC-99A6-4559-937D-1607E4587D54}" name="Duration of_x000a_ CPMS Downtime (hours) _x000a_(§63.10(e)(3)(vi)(J),            §63.8818(f)(2), and            §63.8818(e)(5)(iii))_x000a_(Manual Entry or Autocalculated)" dataDxfId="42"/>
    <tableColumn id="34" xr3:uid="{F97180C6-CF89-4A14-A004-1C7DBA5641F0}" name="Cause of Deviation_x000a_(§63.10(e)(3)(vi)(I), 63.10(c)(10), and §63.8818(e)(5)(iii))_x000a_(Select from dropdown)" dataDxfId="41"/>
    <tableColumn id="24" xr3:uid="{C2F47755-DB51-4840-B4F3-BECD8AB5DD4A}" name="Corrective Action Taken/ Nature of Repairs or Adjustment to CMS_x000a_(§63.10(c)(11) or (12)" dataDxfId="4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2AA68E2-D147-4FCB-820B-7EF34623E81B}" name="DeviationSummary8" displayName="DeviationSummary8" ref="B12:M100" totalsRowShown="0" headerRowDxfId="39" dataDxfId="37" headerRowBorderDxfId="38" tableBorderDxfId="36">
  <autoFilter ref="B12:M100" xr:uid="{E418BAD5-77F8-4300-A4AE-A4E6EC47D205}"/>
  <tableColumns count="12">
    <tableColumn id="1" xr3:uid="{E43B0404-AB43-4E54-BA9A-B265265C6858}" name="Company Record No._x000a_(Autocompleted)" dataDxfId="35"/>
    <tableColumn id="15" xr3:uid="{3537D4EB-AD63-4BB5-964F-453A8BC2A37B}" name="Regulated Operation _x000a_(§63.10(e)(3)(vi)(D))_x000a_(Autocompleted)" dataDxfId="34"/>
    <tableColumn id="9" xr3:uid="{BA233269-940F-4D0A-BDD5-CFF0475485D9}" name="Emission and Operating Parameter Limitation Deviated From _x000a_(§63.10(e)(3)(vi)(E))_x000a_(Autocompleted)" dataDxfId="33"/>
    <tableColumn id="2" xr3:uid="{57D3BFE8-9756-42E2-B1E3-2B80F8E46C62}" name="Total Source_x000a_Operating Time _x000a_(hours)_x000a_(§63.10(e)(3)(vi)(H),  §63.10(c)(13) and §63.8818(e)(5)(i))_x000a_(Autocompleted)" dataDxfId="32"/>
    <tableColumn id="11" xr3:uid="{644E6930-3324-4113-9925-4B1B3DFFE0AA}" name="Number of Limitation Deviations_x000a_(§63.8818(e)(5)(ii))" dataDxfId="31">
      <calculatedColumnFormula>IF($D13="","",COUNTIFS(Deviation_Detail!$B$24:$B$500,$B13,Deviation_Detail!$C$24:$C$500,$C13,Deviation_Detail!$E$24:$E$500,$D13))</calculatedColumnFormula>
    </tableColumn>
    <tableColumn id="3" xr3:uid="{4BC57B80-7AD0-4923-9826-E55280A024EA}" name="Total Duration of _x000a_Deviation from _x000a_Emission or Operating Limit _x000a_(hours) _x000a_(§63.10(e)(3)(vi)(I) and      §63.8818(e)(5)(ii))_x000a_(Autocalculated)" dataDxfId="30"/>
    <tableColumn id="4" xr3:uid="{C45035E3-FC58-4D5E-9E53-D6FBBBCAB7B3}" name="Total Duration of _x000a_Deviation from_x000a_Emission or Operating Limit as a _x000a_percent of _x000a_Total Source Operating Time _x000a_(§63.10(e)(3)(vi)(I))_x000a_(Autocalculated)" dataDxfId="29" dataCellStyle="Percent">
      <calculatedColumnFormula>IF($E13="","",IF(G13=0,"N/A",G13/$E13))</calculatedColumnFormula>
    </tableColumn>
    <tableColumn id="8" xr3:uid="{AC18EB16-8A47-4C95-BBB7-49698706F847}" name="Total Duration of Deviation from _x000a_Emission or Operating Limit Due to Startup/Shutdown_x000a_(hours)  _x000a_(§63.10(e)(3)(vi)(I) and §63.8818(e)(5)(iii))_x000a_(Autocalculated)" dataDxfId="28" dataCellStyle="Percent"/>
    <tableColumn id="5" xr3:uid="{7B595E52-DD03-4770-88C7-6B559C375406}" name="Total Duration of Deviation from _x000a_Emission or Operating Limit Due to Control Equipment Problems _x000a_(hours)  _x000a_(§63.10(e)(3)(vi)(I) and §63.8818(e)(5)(iii))_x000a_(Autocalculated)" dataDxfId="27"/>
    <tableColumn id="6" xr3:uid="{7855669C-8BF3-412D-9626-E6D7DB134663}" name="Total Duration of Deviation from_x000a_Emission or Operating Limit Due to _x000a_Process Problems _x000a_(hours)  _x000a_(§63.10(e)(3)(vi)(I) and                         §63.8818(e)(5)(iii))_x000a_(Autocalculated)" dataDxfId="26"/>
    <tableColumn id="7" xr3:uid="{013EB7BB-3842-47EF-A8CC-C66AF513487A}" name="Total Duration of Deviation from _x000a_Emission or Operating Limit Due to Other Known Causes _x000a_(hours)  _x000a_(§63.10(e)(3)(vi)(I) and                    §63.8818(e)(5)(iii))_x000a_(Autocalculated)" dataDxfId="25"/>
    <tableColumn id="10" xr3:uid="{7393F3D1-9D32-4A62-9A98-2146161353D5}" name="Total Duration of Deviation from Emission or Operating Limit Due to Other Unknown Causes  (hours)  _x000a_(§63.10(e)(3)(vi)(I) and                      §63.8818(e)(5)(iii))_x000a_(Autocalculated)"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C5332-005F-4E41-9A24-9F3C61BC2DDC}">
  <sheetPr>
    <tabColor theme="0"/>
  </sheetPr>
  <dimension ref="A1:R120"/>
  <sheetViews>
    <sheetView showGridLines="0" tabSelected="1" topLeftCell="B1" zoomScale="110" zoomScaleNormal="110" workbookViewId="0">
      <selection activeCell="B6" sqref="B6"/>
    </sheetView>
  </sheetViews>
  <sheetFormatPr defaultColWidth="0" defaultRowHeight="14.9" customHeight="1" x14ac:dyDescent="0.35"/>
  <cols>
    <col min="1" max="1" width="15.54296875" hidden="1" customWidth="1"/>
    <col min="2" max="2" width="156" style="75" customWidth="1"/>
    <col min="3" max="4" width="10.81640625" hidden="1" customWidth="1"/>
    <col min="5" max="5" width="9.1796875" hidden="1" customWidth="1"/>
    <col min="6" max="6" width="9.54296875" hidden="1" customWidth="1"/>
    <col min="7" max="16384" width="9.1796875" hidden="1"/>
  </cols>
  <sheetData>
    <row r="1" spans="1:17" s="3" customFormat="1" ht="14.5" x14ac:dyDescent="0.35">
      <c r="A1" s="1" t="s">
        <v>0</v>
      </c>
      <c r="B1" s="1"/>
      <c r="C1" s="2"/>
      <c r="D1" s="2"/>
      <c r="E1" s="2"/>
      <c r="F1" s="2"/>
      <c r="G1" s="2"/>
      <c r="H1"/>
    </row>
    <row r="2" spans="1:17" s="3" customFormat="1" ht="14.5" x14ac:dyDescent="0.35">
      <c r="A2" s="4" t="s">
        <v>1</v>
      </c>
      <c r="B2" s="72" t="s">
        <v>339</v>
      </c>
      <c r="C2" s="2"/>
      <c r="D2" s="2"/>
      <c r="E2" s="2"/>
      <c r="F2" s="2"/>
      <c r="G2" s="2"/>
      <c r="H2"/>
    </row>
    <row r="3" spans="1:17" s="3" customFormat="1" ht="14.5" x14ac:dyDescent="0.35">
      <c r="A3" s="6" t="s">
        <v>2</v>
      </c>
      <c r="B3" s="280" t="s">
        <v>338</v>
      </c>
      <c r="H3"/>
    </row>
    <row r="4" spans="1:17" s="3" customFormat="1" ht="14.5" x14ac:dyDescent="0.35">
      <c r="A4" s="6" t="s">
        <v>3</v>
      </c>
      <c r="B4" s="189" t="s">
        <v>345</v>
      </c>
      <c r="C4" s="9"/>
      <c r="D4" s="9"/>
      <c r="E4" s="9"/>
      <c r="F4" s="9"/>
      <c r="G4" s="9"/>
      <c r="H4"/>
    </row>
    <row r="5" spans="1:17" s="3" customFormat="1" ht="14" customHeight="1" x14ac:dyDescent="0.35">
      <c r="A5" s="6" t="s">
        <v>4</v>
      </c>
      <c r="B5" s="190">
        <v>45405</v>
      </c>
      <c r="C5" s="11"/>
      <c r="D5" s="11"/>
      <c r="E5" s="11"/>
      <c r="F5" s="11"/>
      <c r="G5" s="11"/>
      <c r="H5"/>
    </row>
    <row r="6" spans="1:17" s="285" customFormat="1" ht="30" customHeight="1" x14ac:dyDescent="0.35">
      <c r="A6" s="281" t="s">
        <v>342</v>
      </c>
      <c r="B6" s="282" t="s">
        <v>344</v>
      </c>
      <c r="C6" s="283"/>
      <c r="D6" s="283"/>
      <c r="E6" s="283"/>
      <c r="F6" s="283"/>
      <c r="G6" s="283"/>
      <c r="H6" s="284"/>
    </row>
    <row r="7" spans="1:17" s="3" customFormat="1" ht="78" hidden="1" x14ac:dyDescent="0.35">
      <c r="A7" s="12" t="s">
        <v>343</v>
      </c>
      <c r="B7" s="194" t="s">
        <v>256</v>
      </c>
    </row>
    <row r="8" spans="1:17" ht="14.5" x14ac:dyDescent="0.35">
      <c r="A8" s="12"/>
      <c r="B8" s="193" t="s">
        <v>5</v>
      </c>
      <c r="C8" s="14"/>
      <c r="D8" s="14"/>
      <c r="E8" s="14"/>
      <c r="F8" s="14"/>
      <c r="G8" s="14"/>
      <c r="H8" s="14"/>
      <c r="I8" s="14"/>
      <c r="J8" s="14"/>
      <c r="K8" s="14"/>
      <c r="L8" s="14"/>
      <c r="M8" s="14"/>
      <c r="N8" s="14"/>
      <c r="O8" s="14"/>
      <c r="P8" s="15"/>
      <c r="Q8" s="15"/>
    </row>
    <row r="9" spans="1:17" ht="78" x14ac:dyDescent="0.35">
      <c r="A9" s="12"/>
      <c r="B9" s="16" t="s">
        <v>82</v>
      </c>
      <c r="C9" s="14"/>
      <c r="D9" s="14"/>
      <c r="E9" s="14"/>
      <c r="F9" s="14"/>
      <c r="G9" s="14"/>
      <c r="H9" s="14"/>
      <c r="I9" s="14"/>
      <c r="J9" s="14"/>
      <c r="K9" s="14"/>
      <c r="L9" s="14"/>
      <c r="M9" s="14"/>
      <c r="N9" s="14"/>
      <c r="O9" s="14"/>
      <c r="P9" s="15"/>
      <c r="Q9" s="15"/>
    </row>
    <row r="10" spans="1:17" ht="53.5" x14ac:dyDescent="0.35">
      <c r="A10" s="12"/>
      <c r="B10" s="16" t="s">
        <v>83</v>
      </c>
      <c r="C10" s="14"/>
      <c r="D10" s="14"/>
      <c r="E10" s="14"/>
      <c r="F10" s="14"/>
      <c r="G10" s="14"/>
      <c r="H10" s="14"/>
      <c r="I10" s="14"/>
      <c r="J10" s="14"/>
      <c r="K10" s="14"/>
      <c r="L10" s="14"/>
      <c r="M10" s="14"/>
      <c r="N10" s="14"/>
      <c r="O10" s="14"/>
      <c r="P10" s="15"/>
      <c r="Q10" s="15"/>
    </row>
    <row r="11" spans="1:17" ht="78" x14ac:dyDescent="0.35">
      <c r="A11" s="12"/>
      <c r="B11" s="16" t="s">
        <v>231</v>
      </c>
      <c r="C11" s="17"/>
      <c r="D11" s="17"/>
      <c r="E11" s="17"/>
      <c r="F11" s="17"/>
      <c r="G11" s="17"/>
      <c r="H11" s="17"/>
      <c r="I11" s="17"/>
      <c r="J11" s="17"/>
      <c r="K11" s="17"/>
      <c r="L11" s="17"/>
      <c r="M11" s="17"/>
      <c r="N11" s="17"/>
      <c r="O11" s="17"/>
      <c r="P11" s="17"/>
      <c r="Q11" s="17"/>
    </row>
    <row r="12" spans="1:17" s="16" customFormat="1" ht="51" customHeight="1" x14ac:dyDescent="0.35">
      <c r="B12" s="188" t="s">
        <v>228</v>
      </c>
    </row>
    <row r="13" spans="1:17" s="18" customFormat="1" ht="65" x14ac:dyDescent="0.35">
      <c r="B13" s="188" t="s">
        <v>229</v>
      </c>
    </row>
    <row r="14" spans="1:17" s="18" customFormat="1" ht="65" x14ac:dyDescent="0.35">
      <c r="B14" s="188" t="s">
        <v>230</v>
      </c>
    </row>
    <row r="15" spans="1:17" s="18" customFormat="1" ht="78" x14ac:dyDescent="0.35">
      <c r="B15" s="16" t="s">
        <v>227</v>
      </c>
    </row>
    <row r="16" spans="1:17" s="18" customFormat="1" ht="52" x14ac:dyDescent="0.35">
      <c r="B16" s="16" t="s">
        <v>84</v>
      </c>
    </row>
    <row r="17" spans="1:18" ht="117" x14ac:dyDescent="0.35">
      <c r="A17" s="12"/>
      <c r="B17" s="188" t="s">
        <v>306</v>
      </c>
      <c r="C17" s="17"/>
      <c r="D17" s="17"/>
      <c r="E17" s="17"/>
      <c r="F17" s="17"/>
      <c r="G17" s="17"/>
      <c r="H17" s="17"/>
      <c r="I17" s="17"/>
      <c r="J17" s="17"/>
      <c r="K17" s="17"/>
      <c r="L17" s="17"/>
      <c r="M17" s="17"/>
      <c r="N17" s="17"/>
      <c r="O17" s="17"/>
      <c r="P17" s="17"/>
      <c r="Q17" s="17"/>
    </row>
    <row r="18" spans="1:18" ht="39" x14ac:dyDescent="0.35">
      <c r="A18" s="19"/>
      <c r="B18" s="191" t="s">
        <v>233</v>
      </c>
      <c r="C18" s="19"/>
      <c r="D18" s="19"/>
      <c r="E18" s="19"/>
      <c r="F18" s="19"/>
      <c r="G18" s="19"/>
      <c r="H18" s="19"/>
      <c r="I18" s="19"/>
      <c r="J18" s="19"/>
      <c r="K18" s="19"/>
      <c r="L18" s="19"/>
      <c r="M18" s="19"/>
      <c r="N18" s="19"/>
      <c r="O18" s="19"/>
      <c r="P18" s="18"/>
      <c r="Q18" s="18"/>
      <c r="R18" s="19"/>
    </row>
    <row r="19" spans="1:18" ht="26" x14ac:dyDescent="0.35">
      <c r="A19" s="19"/>
      <c r="B19" s="192" t="s">
        <v>234</v>
      </c>
      <c r="C19" s="19"/>
      <c r="D19" s="19"/>
      <c r="E19" s="19"/>
      <c r="F19" s="19"/>
      <c r="G19" s="19"/>
      <c r="H19" s="19"/>
      <c r="I19" s="19"/>
      <c r="J19" s="19"/>
      <c r="K19" s="19"/>
      <c r="L19" s="19"/>
      <c r="M19" s="19"/>
      <c r="N19" s="19"/>
      <c r="O19" s="19"/>
      <c r="P19" s="18"/>
      <c r="Q19" s="18"/>
      <c r="R19" s="19"/>
    </row>
    <row r="20" spans="1:18" ht="26" x14ac:dyDescent="0.35">
      <c r="A20" s="19"/>
      <c r="B20" s="16" t="s">
        <v>232</v>
      </c>
      <c r="C20" s="19"/>
      <c r="D20" s="19"/>
      <c r="E20" s="19"/>
      <c r="F20" s="19"/>
      <c r="G20" s="19"/>
      <c r="H20" s="19"/>
      <c r="I20" s="19"/>
      <c r="J20" s="19"/>
      <c r="K20" s="19"/>
      <c r="L20" s="19"/>
      <c r="M20" s="19"/>
      <c r="N20" s="19"/>
      <c r="O20" s="19"/>
      <c r="P20" s="18"/>
      <c r="Q20" s="18"/>
      <c r="R20" s="19"/>
    </row>
    <row r="21" spans="1:18" ht="39" x14ac:dyDescent="0.35">
      <c r="A21" s="19"/>
      <c r="B21" s="191" t="s">
        <v>278</v>
      </c>
      <c r="C21" s="19"/>
      <c r="D21" s="19"/>
      <c r="E21" s="19"/>
      <c r="F21" s="19"/>
      <c r="G21" s="19"/>
      <c r="H21" s="19"/>
      <c r="I21" s="19"/>
      <c r="J21" s="19"/>
      <c r="K21" s="19"/>
      <c r="L21" s="19"/>
      <c r="M21" s="19"/>
      <c r="N21" s="19"/>
      <c r="O21" s="19"/>
      <c r="P21" s="18"/>
      <c r="Q21" s="18"/>
      <c r="R21" s="19"/>
    </row>
    <row r="22" spans="1:18" ht="15" customHeight="1" x14ac:dyDescent="0.35">
      <c r="A22" s="19"/>
      <c r="B22" s="19"/>
      <c r="C22" s="19"/>
      <c r="D22" s="19"/>
      <c r="E22" s="19"/>
      <c r="F22" s="19"/>
      <c r="G22" s="19"/>
      <c r="H22" s="19"/>
      <c r="I22" s="19"/>
      <c r="J22" s="19"/>
      <c r="K22" s="19"/>
      <c r="L22" s="19"/>
      <c r="M22" s="19"/>
      <c r="N22" s="19"/>
      <c r="O22" s="19"/>
      <c r="P22" s="18"/>
      <c r="Q22" s="18"/>
      <c r="R22" s="19"/>
    </row>
    <row r="23" spans="1:18" ht="15" customHeight="1" x14ac:dyDescent="0.35">
      <c r="A23" s="19"/>
      <c r="B23" s="19"/>
      <c r="C23" s="19"/>
      <c r="D23" s="19"/>
      <c r="E23" s="19"/>
      <c r="F23" s="19"/>
      <c r="G23" s="19"/>
      <c r="H23" s="19"/>
      <c r="I23" s="19"/>
      <c r="J23" s="19"/>
      <c r="K23" s="19"/>
      <c r="L23" s="19"/>
      <c r="M23" s="19"/>
      <c r="N23" s="19"/>
      <c r="O23" s="19"/>
      <c r="P23" s="18"/>
      <c r="Q23" s="18"/>
      <c r="R23" s="19"/>
    </row>
    <row r="24" spans="1:18" ht="15" customHeight="1" x14ac:dyDescent="0.35">
      <c r="A24" s="19"/>
      <c r="B24" s="19"/>
      <c r="C24" s="19"/>
      <c r="D24" s="19"/>
      <c r="E24" s="19"/>
      <c r="F24" s="19"/>
      <c r="G24" s="19"/>
      <c r="H24" s="19"/>
      <c r="I24" s="19"/>
      <c r="J24" s="19"/>
      <c r="K24" s="19"/>
      <c r="L24" s="19"/>
      <c r="M24" s="19"/>
      <c r="N24" s="19"/>
      <c r="O24" s="19"/>
      <c r="P24" s="18"/>
      <c r="Q24" s="18"/>
      <c r="R24" s="19"/>
    </row>
    <row r="25" spans="1:18" ht="15" customHeight="1" x14ac:dyDescent="0.35">
      <c r="A25" s="19"/>
      <c r="B25" s="19"/>
      <c r="C25" s="19"/>
      <c r="D25" s="19"/>
      <c r="E25" s="19"/>
      <c r="F25" s="19"/>
      <c r="G25" s="19"/>
      <c r="H25" s="19"/>
      <c r="I25" s="19"/>
      <c r="J25" s="19"/>
      <c r="K25" s="19"/>
      <c r="L25" s="19"/>
      <c r="M25" s="19"/>
      <c r="N25" s="19"/>
      <c r="O25" s="19"/>
      <c r="P25" s="18"/>
      <c r="Q25" s="18"/>
      <c r="R25" s="19"/>
    </row>
    <row r="26" spans="1:18" ht="15" customHeight="1" x14ac:dyDescent="0.35">
      <c r="A26" s="19"/>
      <c r="B26" s="19"/>
      <c r="C26" s="19"/>
      <c r="D26" s="19"/>
      <c r="E26" s="19"/>
      <c r="F26" s="19"/>
      <c r="G26" s="19"/>
      <c r="H26" s="19"/>
      <c r="I26" s="19"/>
      <c r="J26" s="19"/>
      <c r="K26" s="19"/>
      <c r="L26" s="19"/>
      <c r="M26" s="19"/>
      <c r="N26" s="19"/>
      <c r="O26" s="19"/>
      <c r="P26" s="18"/>
      <c r="Q26" s="18"/>
      <c r="R26" s="19"/>
    </row>
    <row r="27" spans="1:18" ht="15" customHeight="1" x14ac:dyDescent="0.35">
      <c r="A27" s="19"/>
      <c r="B27" s="19"/>
      <c r="C27" s="19"/>
      <c r="D27" s="19"/>
      <c r="E27" s="19"/>
      <c r="F27" s="19"/>
      <c r="G27" s="19"/>
      <c r="H27" s="19"/>
      <c r="I27" s="19"/>
      <c r="J27" s="19"/>
      <c r="K27" s="19"/>
      <c r="L27" s="19"/>
      <c r="M27" s="19"/>
      <c r="N27" s="19"/>
      <c r="O27" s="19"/>
      <c r="P27" s="18"/>
      <c r="Q27" s="18"/>
      <c r="R27" s="19"/>
    </row>
    <row r="28" spans="1:18" ht="15" customHeight="1" x14ac:dyDescent="0.35">
      <c r="A28" s="19"/>
      <c r="B28" s="19"/>
      <c r="C28" s="19"/>
      <c r="D28" s="19"/>
      <c r="E28" s="19"/>
      <c r="F28" s="19"/>
      <c r="G28" s="19"/>
      <c r="H28" s="19"/>
      <c r="I28" s="19"/>
      <c r="J28" s="19"/>
      <c r="K28" s="19"/>
      <c r="L28" s="19"/>
      <c r="M28" s="19"/>
      <c r="N28" s="19"/>
      <c r="O28" s="19"/>
      <c r="P28" s="18"/>
      <c r="Q28" s="18"/>
      <c r="R28" s="19"/>
    </row>
    <row r="29" spans="1:18" ht="15" customHeight="1" x14ac:dyDescent="0.35">
      <c r="A29" s="19"/>
      <c r="B29" s="19"/>
      <c r="C29" s="19"/>
      <c r="D29" s="19"/>
      <c r="E29" s="19"/>
      <c r="F29" s="19"/>
      <c r="G29" s="19"/>
      <c r="H29" s="19"/>
      <c r="I29" s="19"/>
      <c r="J29" s="19"/>
      <c r="K29" s="19"/>
      <c r="L29" s="19"/>
      <c r="M29" s="19"/>
      <c r="N29" s="19"/>
      <c r="O29" s="19"/>
      <c r="P29" s="18"/>
      <c r="Q29" s="18"/>
      <c r="R29" s="19"/>
    </row>
    <row r="30" spans="1:18" ht="15" customHeight="1" x14ac:dyDescent="0.35">
      <c r="A30" s="19"/>
      <c r="B30" s="19"/>
      <c r="C30" s="19"/>
      <c r="D30" s="19"/>
      <c r="E30" s="19"/>
      <c r="F30" s="19"/>
      <c r="G30" s="19"/>
      <c r="H30" s="19"/>
      <c r="I30" s="19"/>
      <c r="J30" s="19"/>
      <c r="K30" s="19"/>
      <c r="L30" s="19"/>
      <c r="M30" s="19"/>
      <c r="N30" s="19"/>
      <c r="O30" s="19"/>
      <c r="P30" s="18"/>
      <c r="Q30" s="18"/>
      <c r="R30" s="19"/>
    </row>
    <row r="31" spans="1:18" ht="15" customHeight="1" x14ac:dyDescent="0.35">
      <c r="A31" s="19"/>
      <c r="B31" s="19"/>
      <c r="C31" s="19"/>
      <c r="D31" s="19"/>
      <c r="E31" s="19"/>
      <c r="F31" s="19"/>
      <c r="G31" s="19"/>
      <c r="H31" s="19"/>
      <c r="I31" s="19"/>
      <c r="J31" s="19"/>
      <c r="K31" s="19"/>
      <c r="L31" s="19"/>
      <c r="M31" s="19"/>
      <c r="N31" s="19"/>
      <c r="O31" s="19"/>
      <c r="P31" s="18"/>
      <c r="Q31" s="18"/>
      <c r="R31" s="19"/>
    </row>
    <row r="32" spans="1:18" ht="15" customHeight="1" x14ac:dyDescent="0.35">
      <c r="A32" s="19"/>
      <c r="B32" s="19"/>
      <c r="C32" s="19"/>
      <c r="D32" s="19"/>
      <c r="E32" s="19"/>
      <c r="F32" s="19"/>
      <c r="G32" s="19"/>
      <c r="H32" s="19"/>
      <c r="I32" s="19"/>
      <c r="J32" s="19"/>
      <c r="K32" s="19"/>
      <c r="L32" s="19"/>
      <c r="M32" s="19"/>
      <c r="N32" s="19"/>
      <c r="O32" s="19"/>
      <c r="P32" s="18"/>
      <c r="Q32" s="18"/>
      <c r="R32" s="19"/>
    </row>
    <row r="33" spans="1:18" ht="15" customHeight="1" x14ac:dyDescent="0.35">
      <c r="A33" s="19"/>
      <c r="B33" s="19"/>
      <c r="C33" s="19"/>
      <c r="D33" s="19"/>
      <c r="E33" s="19"/>
      <c r="F33" s="19"/>
      <c r="G33" s="19"/>
      <c r="H33" s="19"/>
      <c r="I33" s="19"/>
      <c r="J33" s="19"/>
      <c r="K33" s="19"/>
      <c r="L33" s="19"/>
      <c r="M33" s="19"/>
      <c r="N33" s="19"/>
      <c r="O33" s="19"/>
      <c r="P33" s="18"/>
      <c r="Q33" s="18"/>
      <c r="R33" s="19"/>
    </row>
    <row r="34" spans="1:18" ht="15" customHeight="1" x14ac:dyDescent="0.35">
      <c r="A34" s="19"/>
      <c r="B34" s="19"/>
      <c r="C34" s="19"/>
      <c r="D34" s="19"/>
      <c r="E34" s="19"/>
      <c r="F34" s="19"/>
      <c r="G34" s="19"/>
      <c r="H34" s="19"/>
      <c r="I34" s="19"/>
      <c r="J34" s="19"/>
      <c r="K34" s="19"/>
      <c r="L34" s="19"/>
      <c r="M34" s="19"/>
      <c r="N34" s="19"/>
      <c r="O34" s="19"/>
      <c r="P34" s="18"/>
      <c r="Q34" s="18"/>
      <c r="R34" s="19"/>
    </row>
    <row r="35" spans="1:18" ht="15" customHeight="1" x14ac:dyDescent="0.35">
      <c r="A35" s="19"/>
      <c r="B35" s="19"/>
      <c r="C35" s="19"/>
      <c r="D35" s="19"/>
      <c r="E35" s="19"/>
      <c r="F35" s="19"/>
      <c r="G35" s="19"/>
      <c r="H35" s="19"/>
      <c r="I35" s="19"/>
      <c r="J35" s="19"/>
      <c r="K35" s="19"/>
      <c r="L35" s="19"/>
      <c r="M35" s="19"/>
      <c r="N35" s="19"/>
      <c r="O35" s="19"/>
      <c r="P35" s="18"/>
      <c r="Q35" s="18"/>
      <c r="R35" s="19"/>
    </row>
    <row r="36" spans="1:18" ht="15" customHeight="1" x14ac:dyDescent="0.35">
      <c r="A36" s="19"/>
      <c r="B36" s="19"/>
      <c r="C36" s="19"/>
      <c r="D36" s="19"/>
      <c r="E36" s="19"/>
      <c r="F36" s="19"/>
      <c r="G36" s="19"/>
      <c r="H36" s="19"/>
      <c r="I36" s="19"/>
      <c r="J36" s="19"/>
      <c r="K36" s="19"/>
      <c r="L36" s="19"/>
      <c r="M36" s="19"/>
      <c r="N36" s="19"/>
      <c r="O36" s="19"/>
      <c r="P36" s="18"/>
      <c r="Q36" s="18"/>
      <c r="R36" s="19"/>
    </row>
    <row r="37" spans="1:18" ht="15" customHeight="1" x14ac:dyDescent="0.35">
      <c r="A37" s="19"/>
      <c r="B37" s="19"/>
      <c r="C37" s="19"/>
      <c r="D37" s="19"/>
      <c r="E37" s="19"/>
      <c r="F37" s="19"/>
      <c r="G37" s="19"/>
      <c r="H37" s="19"/>
      <c r="I37" s="19"/>
      <c r="J37" s="19"/>
      <c r="K37" s="19"/>
      <c r="L37" s="19"/>
      <c r="M37" s="19"/>
      <c r="N37" s="19"/>
      <c r="O37" s="19"/>
      <c r="P37" s="18"/>
      <c r="Q37" s="18"/>
      <c r="R37" s="19"/>
    </row>
    <row r="38" spans="1:18" ht="15" customHeight="1" x14ac:dyDescent="0.35">
      <c r="A38" s="19"/>
      <c r="B38" s="19"/>
      <c r="C38" s="19"/>
      <c r="D38" s="19"/>
      <c r="E38" s="19"/>
      <c r="F38" s="19"/>
      <c r="G38" s="19"/>
      <c r="H38" s="19"/>
      <c r="I38" s="19"/>
      <c r="J38" s="19"/>
      <c r="K38" s="19"/>
      <c r="L38" s="19"/>
      <c r="M38" s="19"/>
      <c r="N38" s="19"/>
      <c r="O38" s="19"/>
      <c r="P38" s="18"/>
      <c r="Q38" s="18"/>
      <c r="R38" s="19"/>
    </row>
    <row r="39" spans="1:18" ht="15" customHeight="1" x14ac:dyDescent="0.35">
      <c r="A39" s="19"/>
      <c r="B39" s="19"/>
      <c r="C39" s="19"/>
      <c r="D39" s="19"/>
      <c r="E39" s="19"/>
      <c r="F39" s="19"/>
      <c r="G39" s="19"/>
      <c r="H39" s="19"/>
      <c r="I39" s="19"/>
      <c r="J39" s="19"/>
      <c r="K39" s="19"/>
      <c r="L39" s="19"/>
      <c r="M39" s="19"/>
      <c r="N39" s="19"/>
      <c r="O39" s="19"/>
      <c r="P39" s="18"/>
      <c r="Q39" s="18"/>
      <c r="R39" s="19"/>
    </row>
    <row r="40" spans="1:18" ht="15" customHeight="1" x14ac:dyDescent="0.35">
      <c r="A40" s="19"/>
      <c r="B40" s="19"/>
      <c r="C40" s="19"/>
      <c r="D40" s="19"/>
      <c r="E40" s="19"/>
      <c r="F40" s="19"/>
      <c r="G40" s="19"/>
      <c r="H40" s="19"/>
      <c r="I40" s="19"/>
      <c r="J40" s="19"/>
      <c r="K40" s="19"/>
      <c r="L40" s="19"/>
      <c r="M40" s="19"/>
      <c r="N40" s="19"/>
      <c r="O40" s="19"/>
      <c r="P40" s="18"/>
      <c r="Q40" s="18"/>
      <c r="R40" s="19"/>
    </row>
    <row r="41" spans="1:18" ht="15" customHeight="1" x14ac:dyDescent="0.35">
      <c r="A41" s="19"/>
      <c r="B41" s="19"/>
      <c r="C41" s="19"/>
      <c r="D41" s="19"/>
      <c r="E41" s="19"/>
      <c r="F41" s="19"/>
      <c r="G41" s="19"/>
      <c r="H41" s="19"/>
      <c r="I41" s="19"/>
      <c r="J41" s="19"/>
      <c r="K41" s="19"/>
      <c r="L41" s="19"/>
      <c r="M41" s="19"/>
      <c r="N41" s="19"/>
      <c r="O41" s="19"/>
      <c r="P41" s="18"/>
      <c r="Q41" s="18"/>
      <c r="R41" s="19"/>
    </row>
    <row r="42" spans="1:18" ht="14.5" x14ac:dyDescent="0.35">
      <c r="A42" s="19"/>
      <c r="B42" s="19"/>
      <c r="C42" s="19"/>
      <c r="D42" s="19"/>
      <c r="E42" s="19"/>
      <c r="F42" s="19"/>
      <c r="G42" s="19"/>
      <c r="H42" s="19"/>
      <c r="I42" s="19"/>
      <c r="J42" s="19"/>
      <c r="K42" s="19"/>
      <c r="L42" s="19"/>
      <c r="M42" s="19"/>
      <c r="N42" s="19"/>
      <c r="O42" s="19"/>
      <c r="P42" s="18"/>
      <c r="Q42" s="18"/>
      <c r="R42" s="19"/>
    </row>
    <row r="43" spans="1:18" ht="15" customHeight="1" x14ac:dyDescent="0.35">
      <c r="A43" s="19"/>
      <c r="B43" s="19"/>
      <c r="C43" s="19"/>
      <c r="D43" s="19"/>
      <c r="E43" s="19"/>
      <c r="F43" s="19"/>
      <c r="G43" s="19"/>
      <c r="H43" s="19"/>
      <c r="I43" s="19"/>
      <c r="J43" s="19"/>
      <c r="K43" s="19"/>
      <c r="L43" s="19"/>
      <c r="M43" s="19"/>
      <c r="N43" s="19"/>
      <c r="O43" s="19"/>
      <c r="P43" s="18"/>
      <c r="Q43" s="18"/>
      <c r="R43" s="19"/>
    </row>
    <row r="44" spans="1:18" ht="14.5" x14ac:dyDescent="0.35">
      <c r="A44" s="19"/>
      <c r="B44" s="19"/>
      <c r="C44" s="19"/>
      <c r="D44" s="19"/>
      <c r="E44" s="19"/>
      <c r="F44" s="19"/>
      <c r="G44" s="19"/>
      <c r="H44" s="19"/>
      <c r="I44" s="19"/>
      <c r="J44" s="19"/>
      <c r="K44" s="19"/>
      <c r="L44" s="19"/>
      <c r="M44" s="19"/>
      <c r="N44" s="19"/>
      <c r="O44" s="19"/>
      <c r="P44" s="18"/>
      <c r="Q44" s="18"/>
      <c r="R44" s="18"/>
    </row>
    <row r="45" spans="1:18" ht="14.5" x14ac:dyDescent="0.35">
      <c r="A45" s="19"/>
      <c r="B45" s="19"/>
      <c r="C45" s="19"/>
      <c r="D45" s="19"/>
      <c r="E45" s="19"/>
      <c r="F45" s="19"/>
      <c r="G45" s="19"/>
      <c r="H45" s="19"/>
      <c r="I45" s="19"/>
      <c r="J45" s="19"/>
      <c r="K45" s="19"/>
      <c r="L45" s="19"/>
      <c r="M45" s="19"/>
      <c r="N45" s="19"/>
      <c r="O45" s="19"/>
      <c r="P45" s="18"/>
      <c r="Q45" s="18"/>
      <c r="R45" s="18"/>
    </row>
    <row r="46" spans="1:18" ht="14.5" x14ac:dyDescent="0.35">
      <c r="A46" s="19"/>
      <c r="B46" s="19"/>
      <c r="C46" s="19"/>
      <c r="D46" s="19"/>
      <c r="E46" s="19"/>
      <c r="F46" s="19"/>
      <c r="G46" s="19"/>
      <c r="H46" s="19"/>
      <c r="I46" s="19"/>
      <c r="J46" s="19"/>
      <c r="K46" s="19"/>
      <c r="L46" s="19"/>
      <c r="M46" s="19"/>
      <c r="N46" s="19"/>
      <c r="O46" s="19"/>
      <c r="P46" s="18"/>
      <c r="Q46" s="18"/>
      <c r="R46" s="18"/>
    </row>
    <row r="47" spans="1:18" ht="14.5" x14ac:dyDescent="0.35">
      <c r="A47" s="19"/>
      <c r="B47" s="19"/>
      <c r="C47" s="19"/>
      <c r="D47" s="19"/>
      <c r="E47" s="19"/>
      <c r="F47" s="19"/>
      <c r="G47" s="19"/>
      <c r="H47" s="19"/>
      <c r="I47" s="19"/>
      <c r="J47" s="19"/>
      <c r="K47" s="19"/>
      <c r="L47" s="19"/>
      <c r="M47" s="19"/>
      <c r="N47" s="19"/>
      <c r="O47" s="19"/>
      <c r="P47" s="18"/>
      <c r="Q47" s="18"/>
      <c r="R47" s="18"/>
    </row>
    <row r="48" spans="1:18" ht="14.5" x14ac:dyDescent="0.35">
      <c r="A48" s="19"/>
      <c r="B48" s="19"/>
      <c r="C48" s="19"/>
      <c r="D48" s="19"/>
      <c r="E48" s="19"/>
      <c r="F48" s="19"/>
      <c r="G48" s="19"/>
      <c r="H48" s="19"/>
      <c r="I48" s="19"/>
      <c r="J48" s="19"/>
      <c r="K48" s="19"/>
      <c r="L48" s="19"/>
      <c r="M48" s="19"/>
      <c r="N48" s="19"/>
      <c r="O48" s="19"/>
      <c r="P48" s="18"/>
      <c r="Q48" s="18"/>
      <c r="R48" s="18"/>
    </row>
    <row r="49" spans="1:18" ht="14.5" x14ac:dyDescent="0.35">
      <c r="A49" s="19"/>
      <c r="B49" s="19"/>
      <c r="C49" s="19"/>
      <c r="D49" s="19"/>
      <c r="E49" s="19"/>
      <c r="F49" s="19"/>
      <c r="G49" s="19"/>
      <c r="H49" s="19"/>
      <c r="I49" s="19"/>
      <c r="J49" s="19"/>
      <c r="K49" s="19"/>
      <c r="L49" s="19"/>
      <c r="M49" s="19"/>
      <c r="N49" s="19"/>
      <c r="O49" s="19"/>
      <c r="P49" s="18"/>
      <c r="Q49" s="18"/>
      <c r="R49" s="18"/>
    </row>
    <row r="50" spans="1:18" ht="14.5" x14ac:dyDescent="0.35">
      <c r="A50" s="19"/>
      <c r="B50" s="19"/>
      <c r="C50" s="19"/>
      <c r="D50" s="19"/>
      <c r="E50" s="19"/>
      <c r="F50" s="19"/>
      <c r="G50" s="19"/>
      <c r="H50" s="19"/>
      <c r="I50" s="19"/>
      <c r="J50" s="19"/>
      <c r="K50" s="19"/>
      <c r="L50" s="19"/>
      <c r="M50" s="19"/>
      <c r="N50" s="19"/>
      <c r="O50" s="19"/>
      <c r="P50" s="18"/>
      <c r="Q50" s="18"/>
      <c r="R50" s="18"/>
    </row>
    <row r="51" spans="1:18" ht="14.5" x14ac:dyDescent="0.35">
      <c r="A51" s="19"/>
      <c r="B51" s="19"/>
      <c r="C51" s="19"/>
      <c r="D51" s="19"/>
      <c r="E51" s="19"/>
      <c r="F51" s="19"/>
      <c r="G51" s="19"/>
      <c r="H51" s="19"/>
      <c r="I51" s="19"/>
      <c r="J51" s="19"/>
      <c r="K51" s="19"/>
      <c r="L51" s="19"/>
      <c r="M51" s="19"/>
      <c r="N51" s="19"/>
      <c r="O51" s="19"/>
      <c r="P51" s="18"/>
      <c r="Q51" s="18"/>
      <c r="R51" s="18"/>
    </row>
    <row r="52" spans="1:18" ht="14.5" x14ac:dyDescent="0.35">
      <c r="A52" s="19"/>
      <c r="B52" s="19"/>
      <c r="C52" s="19"/>
      <c r="D52" s="19"/>
      <c r="E52" s="19"/>
      <c r="F52" s="19"/>
      <c r="G52" s="19"/>
      <c r="H52" s="19"/>
      <c r="I52" s="19"/>
      <c r="J52" s="19"/>
      <c r="K52" s="19"/>
      <c r="L52" s="19"/>
      <c r="M52" s="19"/>
      <c r="N52" s="19"/>
      <c r="O52" s="19"/>
      <c r="P52" s="18"/>
      <c r="Q52" s="18"/>
      <c r="R52" s="18"/>
    </row>
    <row r="53" spans="1:18" ht="14.5" x14ac:dyDescent="0.35">
      <c r="A53" s="19"/>
      <c r="B53" s="19"/>
      <c r="C53" s="19"/>
      <c r="D53" s="19"/>
      <c r="E53" s="19"/>
      <c r="F53" s="19"/>
      <c r="G53" s="19"/>
      <c r="H53" s="19"/>
      <c r="I53" s="19"/>
      <c r="J53" s="19"/>
      <c r="K53" s="19"/>
      <c r="L53" s="19"/>
      <c r="M53" s="19"/>
      <c r="N53" s="19"/>
      <c r="O53" s="19"/>
      <c r="P53" s="18"/>
      <c r="Q53" s="18"/>
      <c r="R53" s="18"/>
    </row>
    <row r="54" spans="1:18" ht="14.5" x14ac:dyDescent="0.35">
      <c r="A54" s="19"/>
      <c r="B54" s="19"/>
      <c r="C54" s="19"/>
      <c r="D54" s="19"/>
      <c r="E54" s="19"/>
      <c r="F54" s="19"/>
      <c r="G54" s="19"/>
      <c r="H54" s="19"/>
      <c r="I54" s="19"/>
      <c r="J54" s="19"/>
      <c r="K54" s="19"/>
      <c r="L54" s="19"/>
      <c r="M54" s="19"/>
      <c r="N54" s="19"/>
      <c r="O54" s="19"/>
      <c r="P54" s="18"/>
      <c r="Q54" s="18"/>
      <c r="R54" s="18"/>
    </row>
    <row r="55" spans="1:18" ht="14.5" x14ac:dyDescent="0.35">
      <c r="A55" s="19"/>
      <c r="B55" s="19"/>
      <c r="C55" s="19"/>
      <c r="D55" s="19"/>
      <c r="E55" s="19"/>
      <c r="F55" s="19"/>
      <c r="G55" s="19"/>
      <c r="H55" s="19"/>
      <c r="I55" s="19"/>
      <c r="J55" s="19"/>
      <c r="K55" s="19"/>
      <c r="L55" s="19"/>
      <c r="M55" s="19"/>
      <c r="N55" s="19"/>
      <c r="O55" s="19"/>
      <c r="P55" s="18"/>
      <c r="Q55" s="18"/>
      <c r="R55" s="18"/>
    </row>
    <row r="56" spans="1:18" ht="14.5" x14ac:dyDescent="0.35">
      <c r="A56" s="19"/>
      <c r="B56" s="19"/>
      <c r="C56" s="19"/>
      <c r="D56" s="19"/>
      <c r="E56" s="19"/>
      <c r="F56" s="19"/>
      <c r="G56" s="19"/>
      <c r="H56" s="19"/>
      <c r="I56" s="19"/>
      <c r="J56" s="19"/>
      <c r="K56" s="19"/>
      <c r="L56" s="19"/>
      <c r="M56" s="19"/>
      <c r="N56" s="19"/>
      <c r="O56" s="19"/>
      <c r="P56" s="18"/>
      <c r="Q56" s="18"/>
      <c r="R56" s="18"/>
    </row>
    <row r="57" spans="1:18" ht="14.5" x14ac:dyDescent="0.35">
      <c r="A57" s="18"/>
      <c r="B57" s="18"/>
      <c r="C57" s="18"/>
      <c r="D57" s="18"/>
      <c r="E57" s="18"/>
      <c r="F57" s="18"/>
      <c r="G57" s="18"/>
      <c r="H57" s="18"/>
      <c r="I57" s="18"/>
      <c r="J57" s="18"/>
      <c r="K57" s="18"/>
      <c r="L57" s="18"/>
      <c r="M57" s="18"/>
      <c r="N57" s="18"/>
      <c r="O57" s="18"/>
      <c r="P57" s="18"/>
      <c r="Q57" s="18"/>
      <c r="R57" s="18"/>
    </row>
    <row r="58" spans="1:18" ht="14.5" x14ac:dyDescent="0.35">
      <c r="A58" s="18"/>
      <c r="B58" s="18"/>
      <c r="C58" s="18"/>
      <c r="D58" s="18"/>
      <c r="E58" s="18"/>
      <c r="F58" s="18"/>
      <c r="G58" s="18"/>
      <c r="H58" s="18"/>
      <c r="I58" s="18"/>
      <c r="J58" s="18"/>
      <c r="K58" s="18"/>
      <c r="L58" s="18"/>
      <c r="M58" s="18"/>
      <c r="N58" s="18"/>
      <c r="O58" s="18"/>
      <c r="P58" s="18"/>
      <c r="Q58" s="18"/>
      <c r="R58" s="18"/>
    </row>
    <row r="59" spans="1:18" ht="14.5" x14ac:dyDescent="0.35">
      <c r="A59" s="18"/>
      <c r="B59" s="18"/>
      <c r="C59" s="18"/>
      <c r="D59" s="18"/>
      <c r="E59" s="18"/>
      <c r="F59" s="18"/>
      <c r="G59" s="18"/>
      <c r="H59" s="18"/>
      <c r="I59" s="18"/>
      <c r="J59" s="18"/>
      <c r="K59" s="18"/>
      <c r="L59" s="18"/>
      <c r="M59" s="18"/>
      <c r="N59" s="18"/>
      <c r="O59" s="18"/>
      <c r="P59" s="18"/>
      <c r="Q59" s="18"/>
      <c r="R59" s="18"/>
    </row>
    <row r="60" spans="1:18" ht="14.5" x14ac:dyDescent="0.35">
      <c r="A60" s="18"/>
      <c r="B60" s="18"/>
      <c r="C60" s="18"/>
      <c r="D60" s="18"/>
      <c r="E60" s="18"/>
      <c r="F60" s="18"/>
      <c r="G60" s="18"/>
      <c r="H60" s="18"/>
      <c r="I60" s="18"/>
      <c r="J60" s="18"/>
      <c r="K60" s="18"/>
      <c r="L60" s="18"/>
      <c r="M60" s="18"/>
      <c r="N60" s="18"/>
      <c r="O60" s="18"/>
      <c r="P60" s="18"/>
      <c r="Q60" s="18"/>
      <c r="R60" s="18"/>
    </row>
    <row r="61" spans="1:18" ht="14.5" x14ac:dyDescent="0.35">
      <c r="A61" s="18"/>
      <c r="B61" s="18"/>
      <c r="C61" s="18"/>
      <c r="D61" s="18"/>
      <c r="E61" s="18"/>
      <c r="F61" s="18"/>
      <c r="G61" s="18"/>
      <c r="H61" s="18"/>
      <c r="I61" s="18"/>
      <c r="J61" s="18"/>
      <c r="K61" s="18"/>
      <c r="L61" s="18"/>
      <c r="M61" s="18"/>
      <c r="N61" s="18"/>
      <c r="O61" s="18"/>
      <c r="P61" s="18"/>
      <c r="Q61" s="18"/>
      <c r="R61" s="18"/>
    </row>
    <row r="62" spans="1:18" ht="14.5" x14ac:dyDescent="0.35">
      <c r="A62" s="18"/>
      <c r="B62" s="18"/>
      <c r="C62" s="18"/>
      <c r="D62" s="18"/>
      <c r="E62" s="18"/>
      <c r="F62" s="18"/>
      <c r="G62" s="18"/>
      <c r="H62" s="18"/>
      <c r="I62" s="18"/>
      <c r="J62" s="18"/>
      <c r="K62" s="18"/>
      <c r="L62" s="18"/>
      <c r="M62" s="18"/>
      <c r="N62" s="18"/>
      <c r="O62" s="18"/>
      <c r="P62" s="18"/>
      <c r="Q62" s="18"/>
      <c r="R62" s="18"/>
    </row>
    <row r="63" spans="1:18" ht="14.5" x14ac:dyDescent="0.35">
      <c r="A63" s="18"/>
      <c r="B63" s="18"/>
      <c r="C63" s="18"/>
      <c r="D63" s="18"/>
      <c r="E63" s="18"/>
      <c r="F63" s="18"/>
      <c r="G63" s="18"/>
      <c r="H63" s="18"/>
      <c r="I63" s="18"/>
      <c r="J63" s="18"/>
      <c r="K63" s="18"/>
      <c r="L63" s="18"/>
      <c r="M63" s="18"/>
      <c r="N63" s="18"/>
      <c r="O63" s="18"/>
      <c r="P63" s="18"/>
      <c r="Q63" s="18"/>
      <c r="R63" s="18"/>
    </row>
    <row r="64" spans="1:18" ht="14.5" x14ac:dyDescent="0.35">
      <c r="A64" s="18"/>
      <c r="B64" s="18"/>
      <c r="C64" s="18"/>
      <c r="D64" s="18"/>
      <c r="E64" s="18"/>
      <c r="F64" s="18"/>
      <c r="G64" s="18"/>
      <c r="H64" s="18"/>
      <c r="I64" s="18"/>
      <c r="J64" s="18"/>
      <c r="K64" s="18"/>
      <c r="L64" s="18"/>
      <c r="M64" s="18"/>
      <c r="N64" s="18"/>
      <c r="O64" s="18"/>
      <c r="P64" s="18"/>
      <c r="Q64" s="18"/>
      <c r="R64" s="18"/>
    </row>
    <row r="65" spans="1:18" ht="14.5" x14ac:dyDescent="0.35">
      <c r="A65" s="18"/>
      <c r="B65" s="18"/>
      <c r="C65" s="18"/>
      <c r="D65" s="18"/>
      <c r="E65" s="18"/>
      <c r="F65" s="18"/>
      <c r="G65" s="18"/>
      <c r="H65" s="18"/>
      <c r="I65" s="18"/>
      <c r="J65" s="18"/>
      <c r="K65" s="18"/>
      <c r="L65" s="18"/>
      <c r="M65" s="18"/>
      <c r="N65" s="18"/>
      <c r="O65" s="18"/>
      <c r="P65" s="18"/>
      <c r="Q65" s="18"/>
      <c r="R65" s="18"/>
    </row>
    <row r="66" spans="1:18" ht="14.5" x14ac:dyDescent="0.35">
      <c r="A66" s="18"/>
      <c r="B66" s="18"/>
      <c r="C66" s="18"/>
      <c r="D66" s="18"/>
      <c r="E66" s="18"/>
      <c r="F66" s="18"/>
      <c r="G66" s="18"/>
      <c r="H66" s="18"/>
      <c r="I66" s="18"/>
      <c r="J66" s="18"/>
      <c r="K66" s="18"/>
      <c r="L66" s="18"/>
      <c r="M66" s="18"/>
      <c r="N66" s="18"/>
      <c r="O66" s="18"/>
      <c r="P66" s="18"/>
      <c r="Q66" s="18"/>
      <c r="R66" s="18"/>
    </row>
    <row r="67" spans="1:18" ht="14.5" x14ac:dyDescent="0.35">
      <c r="A67" s="18"/>
      <c r="B67" s="18"/>
      <c r="C67" s="18"/>
      <c r="D67" s="18"/>
      <c r="E67" s="18"/>
      <c r="F67" s="18"/>
      <c r="G67" s="18"/>
      <c r="H67" s="18"/>
      <c r="I67" s="18"/>
      <c r="J67" s="18"/>
      <c r="K67" s="18"/>
      <c r="L67" s="18"/>
      <c r="M67" s="18"/>
      <c r="N67" s="18"/>
      <c r="O67" s="18"/>
      <c r="P67" s="18"/>
      <c r="Q67" s="18"/>
      <c r="R67" s="18"/>
    </row>
    <row r="68" spans="1:18" ht="14.5" x14ac:dyDescent="0.35">
      <c r="A68" s="18"/>
      <c r="B68" s="18"/>
      <c r="C68" s="18"/>
      <c r="D68" s="18"/>
      <c r="E68" s="18"/>
      <c r="F68" s="18"/>
      <c r="G68" s="18"/>
      <c r="H68" s="18"/>
      <c r="I68" s="18"/>
      <c r="J68" s="18"/>
      <c r="K68" s="18"/>
      <c r="L68" s="18"/>
      <c r="M68" s="18"/>
      <c r="N68" s="18"/>
      <c r="O68" s="18"/>
      <c r="P68" s="18"/>
      <c r="Q68" s="18"/>
      <c r="R68" s="18"/>
    </row>
    <row r="69" spans="1:18" ht="14.5" x14ac:dyDescent="0.35">
      <c r="A69" s="18"/>
      <c r="B69" s="18"/>
      <c r="C69" s="18"/>
      <c r="D69" s="18"/>
      <c r="E69" s="18"/>
      <c r="F69" s="18"/>
      <c r="G69" s="18"/>
      <c r="H69" s="18"/>
      <c r="I69" s="18"/>
      <c r="J69" s="18"/>
      <c r="K69" s="18"/>
      <c r="L69" s="18"/>
      <c r="M69" s="18"/>
      <c r="N69" s="18"/>
      <c r="O69" s="18"/>
      <c r="P69" s="18"/>
      <c r="Q69" s="18"/>
      <c r="R69" s="18"/>
    </row>
    <row r="70" spans="1:18" ht="14.5" x14ac:dyDescent="0.35">
      <c r="A70" s="18"/>
      <c r="B70" s="18"/>
      <c r="C70" s="18"/>
      <c r="D70" s="18"/>
      <c r="E70" s="18"/>
      <c r="F70" s="18"/>
      <c r="G70" s="18"/>
      <c r="H70" s="18"/>
      <c r="I70" s="18"/>
      <c r="J70" s="18"/>
      <c r="K70" s="18"/>
      <c r="L70" s="18"/>
      <c r="M70" s="18"/>
      <c r="N70" s="18"/>
      <c r="O70" s="18"/>
      <c r="P70" s="18"/>
      <c r="Q70" s="18"/>
      <c r="R70" s="18"/>
    </row>
    <row r="71" spans="1:18" ht="14.5" x14ac:dyDescent="0.35">
      <c r="A71" s="18"/>
      <c r="B71" s="18"/>
      <c r="C71" s="18"/>
      <c r="D71" s="18"/>
      <c r="E71" s="18"/>
      <c r="F71" s="18"/>
      <c r="G71" s="18"/>
      <c r="H71" s="18"/>
      <c r="I71" s="18"/>
      <c r="J71" s="18"/>
      <c r="K71" s="18"/>
      <c r="L71" s="18"/>
      <c r="M71" s="18"/>
      <c r="N71" s="18"/>
      <c r="O71" s="18"/>
      <c r="P71" s="18"/>
      <c r="Q71" s="18"/>
      <c r="R71" s="18"/>
    </row>
    <row r="72" spans="1:18" ht="14.5" x14ac:dyDescent="0.35">
      <c r="A72" s="18"/>
      <c r="B72" s="18"/>
      <c r="C72" s="18"/>
      <c r="D72" s="18"/>
      <c r="E72" s="18"/>
      <c r="F72" s="18"/>
      <c r="G72" s="18"/>
      <c r="H72" s="18"/>
      <c r="I72" s="18"/>
      <c r="J72" s="18"/>
      <c r="K72" s="18"/>
      <c r="L72" s="18"/>
      <c r="M72" s="18"/>
      <c r="N72" s="18"/>
      <c r="O72" s="18"/>
      <c r="P72" s="18"/>
      <c r="Q72" s="18"/>
      <c r="R72" s="18"/>
    </row>
    <row r="73" spans="1:18" ht="14.5" x14ac:dyDescent="0.35">
      <c r="A73" s="18"/>
      <c r="B73" s="18"/>
      <c r="C73" s="18"/>
      <c r="D73" s="18"/>
      <c r="E73" s="18"/>
      <c r="F73" s="18"/>
      <c r="G73" s="18"/>
      <c r="H73" s="18"/>
      <c r="I73" s="18"/>
      <c r="J73" s="18"/>
      <c r="K73" s="18"/>
      <c r="L73" s="18"/>
      <c r="M73" s="18"/>
      <c r="N73" s="18"/>
      <c r="O73" s="18"/>
      <c r="P73" s="18"/>
      <c r="Q73" s="18"/>
      <c r="R73" s="18"/>
    </row>
    <row r="74" spans="1:18" ht="14.5" x14ac:dyDescent="0.35">
      <c r="A74" s="18"/>
      <c r="B74" s="18"/>
      <c r="C74" s="18"/>
      <c r="D74" s="18"/>
      <c r="E74" s="18"/>
      <c r="F74" s="18"/>
      <c r="G74" s="18"/>
      <c r="H74" s="18"/>
      <c r="I74" s="18"/>
      <c r="J74" s="18"/>
      <c r="K74" s="18"/>
      <c r="L74" s="18"/>
      <c r="M74" s="18"/>
      <c r="N74" s="18"/>
      <c r="O74" s="18"/>
      <c r="P74" s="18"/>
      <c r="Q74" s="18"/>
      <c r="R74" s="18"/>
    </row>
    <row r="75" spans="1:18" ht="14.5" x14ac:dyDescent="0.35">
      <c r="A75" s="18"/>
      <c r="B75" s="18"/>
      <c r="C75" s="18"/>
      <c r="D75" s="18"/>
      <c r="E75" s="18"/>
      <c r="F75" s="18"/>
      <c r="G75" s="18"/>
      <c r="H75" s="18"/>
      <c r="I75" s="18"/>
      <c r="J75" s="18"/>
      <c r="K75" s="18"/>
      <c r="L75" s="18"/>
      <c r="M75" s="18"/>
      <c r="N75" s="18"/>
      <c r="O75" s="18"/>
      <c r="P75" s="18"/>
      <c r="Q75" s="18"/>
      <c r="R75" s="18"/>
    </row>
    <row r="76" spans="1:18" ht="14.5" x14ac:dyDescent="0.35">
      <c r="A76" s="18"/>
      <c r="B76" s="18"/>
      <c r="C76" s="18"/>
      <c r="D76" s="18"/>
      <c r="E76" s="18"/>
      <c r="F76" s="18"/>
      <c r="G76" s="18"/>
      <c r="H76" s="18"/>
      <c r="I76" s="18"/>
      <c r="J76" s="18"/>
      <c r="K76" s="18"/>
      <c r="L76" s="18"/>
      <c r="M76" s="18"/>
      <c r="N76" s="18"/>
      <c r="O76" s="18"/>
      <c r="P76" s="18"/>
      <c r="Q76" s="18"/>
      <c r="R76" s="18"/>
    </row>
    <row r="77" spans="1:18" ht="14.5" x14ac:dyDescent="0.35">
      <c r="A77" s="18"/>
      <c r="B77" s="18"/>
      <c r="C77" s="18"/>
      <c r="D77" s="18"/>
      <c r="E77" s="18"/>
      <c r="F77" s="18"/>
      <c r="G77" s="18"/>
      <c r="H77" s="18"/>
      <c r="I77" s="18"/>
      <c r="J77" s="18"/>
      <c r="K77" s="18"/>
      <c r="L77" s="18"/>
      <c r="M77" s="18"/>
      <c r="N77" s="18"/>
      <c r="O77" s="18"/>
      <c r="P77" s="18"/>
      <c r="Q77" s="18"/>
      <c r="R77" s="18"/>
    </row>
    <row r="78" spans="1:18" ht="14.5" x14ac:dyDescent="0.35">
      <c r="A78" s="18"/>
      <c r="B78" s="18"/>
      <c r="C78" s="18"/>
      <c r="D78" s="18"/>
      <c r="E78" s="18"/>
      <c r="F78" s="18"/>
      <c r="G78" s="18"/>
      <c r="H78" s="18"/>
      <c r="I78" s="18"/>
      <c r="J78" s="18"/>
      <c r="K78" s="18"/>
      <c r="L78" s="18"/>
      <c r="M78" s="18"/>
      <c r="N78" s="18"/>
      <c r="O78" s="18"/>
      <c r="P78" s="18"/>
      <c r="Q78" s="18"/>
      <c r="R78" s="18"/>
    </row>
    <row r="79" spans="1:18" ht="14.5" x14ac:dyDescent="0.35">
      <c r="A79" s="18"/>
      <c r="B79" s="18"/>
      <c r="C79" s="18"/>
      <c r="D79" s="18"/>
      <c r="E79" s="18"/>
      <c r="F79" s="18"/>
      <c r="G79" s="18"/>
      <c r="H79" s="18"/>
      <c r="I79" s="18"/>
      <c r="J79" s="18"/>
      <c r="K79" s="18"/>
      <c r="L79" s="18"/>
      <c r="M79" s="18"/>
      <c r="N79" s="18"/>
      <c r="O79" s="18"/>
      <c r="P79" s="18"/>
      <c r="Q79" s="18"/>
      <c r="R79" s="18"/>
    </row>
    <row r="80" spans="1:18" ht="14.5" x14ac:dyDescent="0.35">
      <c r="A80" s="18"/>
      <c r="B80" s="18"/>
      <c r="C80" s="18"/>
      <c r="D80" s="18"/>
      <c r="E80" s="18"/>
      <c r="F80" s="18"/>
      <c r="G80" s="18"/>
      <c r="H80" s="18"/>
      <c r="I80" s="18"/>
      <c r="J80" s="18"/>
      <c r="K80" s="18"/>
      <c r="L80" s="18"/>
      <c r="M80" s="18"/>
      <c r="N80" s="18"/>
      <c r="O80" s="18"/>
      <c r="P80" s="18"/>
      <c r="Q80" s="18"/>
      <c r="R80" s="18"/>
    </row>
    <row r="81" spans="1:18" ht="14.5" x14ac:dyDescent="0.35">
      <c r="A81" s="18"/>
      <c r="B81" s="18"/>
      <c r="C81" s="18"/>
      <c r="D81" s="18"/>
      <c r="E81" s="18"/>
      <c r="F81" s="18"/>
      <c r="G81" s="18"/>
      <c r="H81" s="18"/>
      <c r="I81" s="18"/>
      <c r="J81" s="18"/>
      <c r="K81" s="18"/>
      <c r="L81" s="18"/>
      <c r="M81" s="18"/>
      <c r="N81" s="18"/>
      <c r="O81" s="18"/>
      <c r="P81" s="18"/>
      <c r="Q81" s="18"/>
      <c r="R81" s="18"/>
    </row>
    <row r="82" spans="1:18" ht="14.5" x14ac:dyDescent="0.35">
      <c r="A82" s="18"/>
      <c r="B82" s="18"/>
      <c r="C82" s="18"/>
      <c r="D82" s="18"/>
      <c r="E82" s="18"/>
      <c r="F82" s="18"/>
      <c r="G82" s="18"/>
      <c r="H82" s="18"/>
      <c r="I82" s="18"/>
      <c r="J82" s="18"/>
      <c r="K82" s="18"/>
      <c r="L82" s="18"/>
      <c r="M82" s="18"/>
      <c r="N82" s="18"/>
      <c r="O82" s="18"/>
      <c r="P82" s="18"/>
      <c r="Q82" s="18"/>
      <c r="R82" s="18"/>
    </row>
    <row r="83" spans="1:18" ht="14.5" x14ac:dyDescent="0.35">
      <c r="A83" s="18"/>
      <c r="B83" s="18"/>
      <c r="C83" s="18"/>
      <c r="D83" s="18"/>
      <c r="E83" s="18"/>
      <c r="F83" s="18"/>
      <c r="G83" s="18"/>
      <c r="H83" s="18"/>
      <c r="I83" s="18"/>
      <c r="J83" s="18"/>
      <c r="K83" s="18"/>
      <c r="L83" s="18"/>
      <c r="M83" s="18"/>
      <c r="N83" s="18"/>
      <c r="O83" s="18"/>
      <c r="P83" s="18"/>
      <c r="Q83" s="18"/>
      <c r="R83" s="18"/>
    </row>
    <row r="84" spans="1:18" ht="14.5" x14ac:dyDescent="0.35">
      <c r="A84" s="18"/>
      <c r="B84" s="18"/>
      <c r="C84" s="18"/>
      <c r="D84" s="18"/>
      <c r="E84" s="18"/>
      <c r="F84" s="18"/>
      <c r="G84" s="18"/>
      <c r="H84" s="18"/>
      <c r="I84" s="18"/>
      <c r="J84" s="18"/>
      <c r="K84" s="18"/>
      <c r="L84" s="18"/>
      <c r="M84" s="18"/>
      <c r="N84" s="18"/>
      <c r="O84" s="18"/>
      <c r="P84" s="18"/>
      <c r="Q84" s="18"/>
      <c r="R84" s="18"/>
    </row>
    <row r="85" spans="1:18" ht="14.5" x14ac:dyDescent="0.35">
      <c r="A85" s="18"/>
      <c r="B85" s="18"/>
      <c r="C85" s="18"/>
      <c r="D85" s="18"/>
      <c r="E85" s="18"/>
      <c r="F85" s="18"/>
      <c r="G85" s="18"/>
      <c r="H85" s="18"/>
      <c r="I85" s="18"/>
      <c r="J85" s="18"/>
      <c r="K85" s="18"/>
      <c r="L85" s="18"/>
      <c r="M85" s="18"/>
      <c r="N85" s="18"/>
      <c r="O85" s="18"/>
      <c r="P85" s="18"/>
      <c r="Q85" s="18"/>
      <c r="R85" s="18"/>
    </row>
    <row r="86" spans="1:18" ht="14.5" x14ac:dyDescent="0.35">
      <c r="A86" s="18"/>
      <c r="B86" s="18"/>
      <c r="C86" s="18"/>
      <c r="D86" s="18"/>
      <c r="E86" s="18"/>
      <c r="F86" s="18"/>
      <c r="G86" s="18"/>
      <c r="H86" s="18"/>
      <c r="I86" s="18"/>
      <c r="J86" s="18"/>
      <c r="K86" s="18"/>
      <c r="L86" s="18"/>
      <c r="M86" s="18"/>
      <c r="N86" s="18"/>
      <c r="O86" s="18"/>
      <c r="P86" s="18"/>
      <c r="Q86" s="18"/>
      <c r="R86" s="18"/>
    </row>
    <row r="87" spans="1:18" ht="14.5" x14ac:dyDescent="0.35">
      <c r="A87" s="18"/>
      <c r="B87" s="18"/>
      <c r="C87" s="18"/>
      <c r="D87" s="18"/>
      <c r="E87" s="18"/>
      <c r="F87" s="18"/>
      <c r="G87" s="18"/>
      <c r="H87" s="18"/>
      <c r="I87" s="18"/>
      <c r="J87" s="18"/>
      <c r="K87" s="18"/>
      <c r="L87" s="18"/>
      <c r="M87" s="18"/>
      <c r="N87" s="18"/>
      <c r="O87" s="18"/>
      <c r="P87" s="18"/>
      <c r="Q87" s="18"/>
      <c r="R87" s="18"/>
    </row>
    <row r="88" spans="1:18" ht="14.5" x14ac:dyDescent="0.35">
      <c r="A88" s="18"/>
      <c r="B88" s="18"/>
      <c r="C88" s="18"/>
      <c r="D88" s="18"/>
      <c r="E88" s="18"/>
      <c r="F88" s="18"/>
      <c r="G88" s="18"/>
      <c r="H88" s="18"/>
      <c r="I88" s="18"/>
      <c r="J88" s="18"/>
      <c r="K88" s="18"/>
      <c r="L88" s="18"/>
      <c r="M88" s="18"/>
      <c r="N88" s="18"/>
      <c r="O88" s="18"/>
      <c r="P88" s="18"/>
      <c r="Q88" s="18"/>
      <c r="R88" s="18"/>
    </row>
    <row r="89" spans="1:18" ht="14.5" x14ac:dyDescent="0.35">
      <c r="A89" s="18"/>
      <c r="B89" s="18"/>
      <c r="C89" s="18"/>
      <c r="D89" s="18"/>
      <c r="E89" s="18"/>
      <c r="F89" s="18"/>
      <c r="G89" s="18"/>
      <c r="H89" s="18"/>
      <c r="I89" s="18"/>
      <c r="J89" s="18"/>
      <c r="K89" s="18"/>
      <c r="L89" s="18"/>
      <c r="M89" s="18"/>
      <c r="N89" s="18"/>
      <c r="O89" s="18"/>
      <c r="P89" s="18"/>
      <c r="Q89" s="18"/>
      <c r="R89" s="18"/>
    </row>
    <row r="90" spans="1:18" ht="14.5" x14ac:dyDescent="0.35">
      <c r="A90" s="18"/>
      <c r="B90" s="18"/>
      <c r="C90" s="18"/>
      <c r="D90" s="18"/>
      <c r="E90" s="18"/>
      <c r="F90" s="18"/>
      <c r="G90" s="18"/>
      <c r="H90" s="18"/>
      <c r="I90" s="18"/>
      <c r="J90" s="18"/>
      <c r="K90" s="18"/>
      <c r="L90" s="18"/>
      <c r="M90" s="18"/>
      <c r="N90" s="18"/>
      <c r="O90" s="18"/>
      <c r="P90" s="18"/>
      <c r="Q90" s="18"/>
      <c r="R90" s="18"/>
    </row>
    <row r="91" spans="1:18" ht="14.5" x14ac:dyDescent="0.35">
      <c r="A91" s="18"/>
      <c r="B91" s="18"/>
      <c r="C91" s="18"/>
      <c r="D91" s="18"/>
      <c r="E91" s="18"/>
      <c r="F91" s="18"/>
      <c r="G91" s="18"/>
      <c r="H91" s="18"/>
      <c r="I91" s="18"/>
      <c r="J91" s="18"/>
      <c r="K91" s="18"/>
      <c r="L91" s="18"/>
      <c r="M91" s="18"/>
      <c r="N91" s="18"/>
      <c r="O91" s="18"/>
      <c r="P91" s="18"/>
      <c r="Q91" s="18"/>
    </row>
    <row r="92" spans="1:18" ht="14.5" x14ac:dyDescent="0.35">
      <c r="A92" s="18"/>
      <c r="B92" s="18"/>
      <c r="C92" s="18"/>
      <c r="D92" s="18"/>
      <c r="E92" s="18"/>
      <c r="F92" s="18"/>
      <c r="G92" s="18"/>
      <c r="H92" s="18"/>
      <c r="I92" s="18"/>
      <c r="J92" s="18"/>
      <c r="K92" s="18"/>
      <c r="L92" s="18"/>
      <c r="M92" s="18"/>
      <c r="N92" s="18"/>
      <c r="O92" s="18"/>
      <c r="P92" s="18"/>
      <c r="Q92" s="18"/>
    </row>
    <row r="93" spans="1:18" ht="14.5" x14ac:dyDescent="0.35">
      <c r="A93" s="18"/>
      <c r="B93" s="18"/>
      <c r="C93" s="18"/>
      <c r="D93" s="18"/>
      <c r="E93" s="18"/>
      <c r="F93" s="18"/>
      <c r="G93" s="18"/>
      <c r="H93" s="18"/>
      <c r="I93" s="18"/>
      <c r="J93" s="18"/>
      <c r="K93" s="18"/>
      <c r="L93" s="18"/>
      <c r="M93" s="18"/>
      <c r="N93" s="18"/>
      <c r="O93" s="18"/>
      <c r="P93" s="18"/>
      <c r="Q93" s="18"/>
    </row>
    <row r="94" spans="1:18" ht="14.5" x14ac:dyDescent="0.35">
      <c r="A94" s="18"/>
      <c r="B94" s="18"/>
      <c r="C94" s="18"/>
      <c r="D94" s="18"/>
      <c r="E94" s="18"/>
      <c r="F94" s="18"/>
      <c r="G94" s="18"/>
      <c r="H94" s="18"/>
      <c r="I94" s="18"/>
      <c r="J94" s="18"/>
      <c r="K94" s="18"/>
      <c r="L94" s="18"/>
      <c r="M94" s="18"/>
      <c r="N94" s="18"/>
      <c r="O94" s="18"/>
      <c r="P94" s="18"/>
      <c r="Q94" s="18"/>
    </row>
    <row r="95" spans="1:18" ht="14.5" x14ac:dyDescent="0.35">
      <c r="A95" s="18"/>
      <c r="B95" s="18"/>
      <c r="C95" s="18"/>
      <c r="D95" s="18"/>
      <c r="E95" s="18"/>
      <c r="F95" s="18"/>
      <c r="G95" s="18"/>
      <c r="H95" s="18"/>
      <c r="I95" s="18"/>
      <c r="J95" s="18"/>
      <c r="K95" s="18"/>
      <c r="L95" s="18"/>
      <c r="M95" s="18"/>
      <c r="N95" s="18"/>
      <c r="O95" s="18"/>
      <c r="P95" s="18"/>
      <c r="Q95" s="18"/>
    </row>
    <row r="96" spans="1:18" ht="14.5" x14ac:dyDescent="0.35">
      <c r="A96" s="18"/>
      <c r="B96" s="18"/>
      <c r="C96" s="18"/>
      <c r="D96" s="18"/>
      <c r="E96" s="18"/>
      <c r="F96" s="18"/>
      <c r="G96" s="18"/>
      <c r="H96" s="18"/>
      <c r="I96" s="18"/>
      <c r="J96" s="18"/>
      <c r="K96" s="18"/>
      <c r="L96" s="18"/>
      <c r="M96" s="18"/>
      <c r="N96" s="18"/>
      <c r="O96" s="18"/>
      <c r="P96" s="18"/>
      <c r="Q96" s="18"/>
    </row>
    <row r="97" spans="1:17" ht="14.5" x14ac:dyDescent="0.35">
      <c r="A97" s="18"/>
      <c r="B97" s="18"/>
      <c r="C97" s="18"/>
      <c r="D97" s="18"/>
      <c r="E97" s="18"/>
      <c r="F97" s="18"/>
      <c r="G97" s="18"/>
      <c r="H97" s="18"/>
      <c r="I97" s="18"/>
      <c r="J97" s="18"/>
      <c r="K97" s="18"/>
      <c r="L97" s="18"/>
      <c r="M97" s="18"/>
      <c r="N97" s="18"/>
      <c r="O97" s="18"/>
      <c r="P97" s="18"/>
      <c r="Q97" s="18"/>
    </row>
    <row r="98" spans="1:17" ht="14.5" x14ac:dyDescent="0.35">
      <c r="A98" s="18"/>
      <c r="B98" s="18"/>
      <c r="C98" s="18"/>
      <c r="D98" s="18"/>
      <c r="E98" s="18"/>
      <c r="F98" s="18"/>
      <c r="G98" s="18"/>
      <c r="H98" s="18"/>
      <c r="I98" s="18"/>
      <c r="J98" s="18"/>
      <c r="K98" s="18"/>
      <c r="L98" s="18"/>
      <c r="M98" s="18"/>
      <c r="N98" s="18"/>
      <c r="O98" s="18"/>
      <c r="P98" s="18"/>
      <c r="Q98" s="18"/>
    </row>
    <row r="99" spans="1:17" ht="14.5" x14ac:dyDescent="0.35">
      <c r="A99" s="18"/>
      <c r="B99" s="18"/>
      <c r="C99" s="18"/>
      <c r="D99" s="18"/>
      <c r="E99" s="18"/>
      <c r="F99" s="18"/>
      <c r="G99" s="18"/>
      <c r="H99" s="18"/>
      <c r="I99" s="18"/>
      <c r="J99" s="18"/>
      <c r="K99" s="18"/>
      <c r="L99" s="18"/>
      <c r="M99" s="18"/>
      <c r="N99" s="18"/>
      <c r="O99" s="18"/>
      <c r="P99" s="18"/>
      <c r="Q99" s="18"/>
    </row>
    <row r="100" spans="1:17" ht="14.5" x14ac:dyDescent="0.35">
      <c r="A100" s="18"/>
      <c r="B100" s="18"/>
      <c r="C100" s="18"/>
      <c r="D100" s="18"/>
      <c r="E100" s="18"/>
      <c r="F100" s="18"/>
      <c r="G100" s="18"/>
      <c r="H100" s="18"/>
      <c r="I100" s="18"/>
      <c r="J100" s="18"/>
      <c r="K100" s="18"/>
      <c r="L100" s="18"/>
      <c r="M100" s="18"/>
      <c r="N100" s="18"/>
      <c r="O100" s="18"/>
      <c r="P100" s="18"/>
      <c r="Q100" s="18"/>
    </row>
    <row r="101" spans="1:17" ht="14.5" x14ac:dyDescent="0.35">
      <c r="A101" s="18"/>
      <c r="B101" s="18"/>
      <c r="C101" s="18"/>
      <c r="D101" s="18"/>
      <c r="E101" s="18"/>
      <c r="F101" s="18"/>
      <c r="G101" s="18"/>
      <c r="H101" s="18"/>
      <c r="I101" s="18"/>
      <c r="J101" s="18"/>
      <c r="K101" s="18"/>
      <c r="L101" s="18"/>
      <c r="M101" s="18"/>
      <c r="N101" s="18"/>
      <c r="O101" s="18"/>
      <c r="P101" s="18"/>
      <c r="Q101" s="18"/>
    </row>
    <row r="102" spans="1:17" ht="14.5" x14ac:dyDescent="0.35">
      <c r="A102" s="18"/>
      <c r="B102" s="18"/>
      <c r="C102" s="18"/>
      <c r="D102" s="18"/>
      <c r="E102" s="18"/>
      <c r="F102" s="18"/>
      <c r="G102" s="18"/>
      <c r="H102" s="18"/>
      <c r="I102" s="18"/>
      <c r="J102" s="18"/>
      <c r="K102" s="18"/>
      <c r="L102" s="18"/>
      <c r="M102" s="18"/>
      <c r="N102" s="18"/>
      <c r="O102" s="18"/>
      <c r="P102" s="18"/>
      <c r="Q102" s="18"/>
    </row>
    <row r="103" spans="1:17" ht="14.5" x14ac:dyDescent="0.35">
      <c r="A103" s="18"/>
      <c r="B103" s="18"/>
      <c r="C103" s="18"/>
      <c r="D103" s="18"/>
      <c r="E103" s="18"/>
      <c r="F103" s="18"/>
      <c r="G103" s="18"/>
      <c r="H103" s="18"/>
      <c r="I103" s="18"/>
      <c r="J103" s="18"/>
      <c r="K103" s="18"/>
      <c r="L103" s="18"/>
      <c r="M103" s="18"/>
      <c r="N103" s="18"/>
      <c r="O103" s="18"/>
      <c r="P103" s="18"/>
      <c r="Q103" s="18"/>
    </row>
    <row r="104" spans="1:17" ht="14.5" x14ac:dyDescent="0.35">
      <c r="A104" s="18"/>
      <c r="B104" s="18"/>
      <c r="C104" s="18"/>
      <c r="D104" s="18"/>
      <c r="E104" s="18"/>
      <c r="F104" s="18"/>
      <c r="G104" s="18"/>
      <c r="H104" s="18"/>
      <c r="I104" s="18"/>
      <c r="J104" s="18"/>
      <c r="K104" s="18"/>
      <c r="L104" s="18"/>
      <c r="M104" s="18"/>
      <c r="N104" s="18"/>
      <c r="O104" s="18"/>
      <c r="P104" s="18"/>
      <c r="Q104" s="18"/>
    </row>
    <row r="105" spans="1:17" ht="14.5" x14ac:dyDescent="0.35">
      <c r="A105" s="18"/>
      <c r="B105" s="18"/>
      <c r="C105" s="18"/>
      <c r="D105" s="18"/>
      <c r="E105" s="18"/>
      <c r="F105" s="18"/>
      <c r="G105" s="18"/>
      <c r="H105" s="18"/>
      <c r="I105" s="18"/>
      <c r="J105" s="18"/>
      <c r="K105" s="18"/>
      <c r="L105" s="18"/>
      <c r="M105" s="18"/>
      <c r="N105" s="18"/>
      <c r="O105" s="18"/>
      <c r="P105" s="18"/>
      <c r="Q105" s="18"/>
    </row>
    <row r="106" spans="1:17" ht="14.5" x14ac:dyDescent="0.35">
      <c r="A106" s="18"/>
      <c r="B106" s="18"/>
      <c r="C106" s="18"/>
      <c r="D106" s="18"/>
      <c r="E106" s="18"/>
      <c r="F106" s="18"/>
      <c r="G106" s="18"/>
      <c r="H106" s="18"/>
      <c r="I106" s="18"/>
      <c r="J106" s="18"/>
      <c r="K106" s="18"/>
      <c r="L106" s="18"/>
      <c r="M106" s="18"/>
      <c r="N106" s="18"/>
      <c r="O106" s="18"/>
      <c r="P106" s="18"/>
      <c r="Q106" s="18"/>
    </row>
    <row r="107" spans="1:17" ht="14.5" x14ac:dyDescent="0.35">
      <c r="A107" s="18"/>
      <c r="B107" s="18"/>
      <c r="C107" s="18"/>
      <c r="D107" s="18"/>
      <c r="E107" s="18"/>
      <c r="F107" s="18"/>
      <c r="G107" s="18"/>
      <c r="H107" s="18"/>
      <c r="I107" s="18"/>
      <c r="J107" s="18"/>
      <c r="K107" s="18"/>
      <c r="L107" s="18"/>
      <c r="M107" s="18"/>
      <c r="N107" s="18"/>
      <c r="O107" s="18"/>
      <c r="P107" s="18"/>
      <c r="Q107" s="18"/>
    </row>
    <row r="108" spans="1:17" ht="14.5" x14ac:dyDescent="0.35">
      <c r="A108" s="18"/>
      <c r="B108" s="18"/>
      <c r="C108" s="18"/>
      <c r="D108" s="18"/>
      <c r="E108" s="18"/>
      <c r="F108" s="18"/>
      <c r="G108" s="18"/>
      <c r="H108" s="18"/>
      <c r="I108" s="18"/>
      <c r="J108" s="18"/>
      <c r="K108" s="18"/>
      <c r="L108" s="18"/>
      <c r="M108" s="18"/>
      <c r="N108" s="18"/>
      <c r="O108" s="18"/>
      <c r="P108" s="18"/>
      <c r="Q108" s="18"/>
    </row>
    <row r="109" spans="1:17" ht="14.5" x14ac:dyDescent="0.35">
      <c r="A109" s="18"/>
      <c r="B109" s="18"/>
      <c r="C109" s="18"/>
      <c r="D109" s="18"/>
      <c r="E109" s="18"/>
      <c r="F109" s="18"/>
      <c r="G109" s="18"/>
      <c r="H109" s="18"/>
      <c r="I109" s="18"/>
      <c r="J109" s="18"/>
      <c r="K109" s="18"/>
      <c r="L109" s="18"/>
      <c r="M109" s="18"/>
      <c r="N109" s="18"/>
      <c r="O109" s="18"/>
      <c r="P109" s="18"/>
      <c r="Q109" s="18"/>
    </row>
    <row r="110" spans="1:17" ht="14.5" x14ac:dyDescent="0.35">
      <c r="A110" s="18"/>
      <c r="B110" s="18"/>
      <c r="C110" s="18"/>
      <c r="D110" s="18"/>
      <c r="E110" s="18"/>
      <c r="F110" s="18"/>
      <c r="G110" s="18"/>
      <c r="H110" s="18"/>
      <c r="I110" s="18"/>
      <c r="J110" s="18"/>
      <c r="K110" s="18"/>
      <c r="L110" s="18"/>
      <c r="M110" s="18"/>
      <c r="N110" s="18"/>
      <c r="O110" s="18"/>
      <c r="P110" s="18"/>
      <c r="Q110" s="18"/>
    </row>
    <row r="111" spans="1:17" ht="14.5" x14ac:dyDescent="0.35">
      <c r="A111" s="18"/>
      <c r="B111" s="18"/>
      <c r="C111" s="18"/>
      <c r="D111" s="18"/>
      <c r="E111" s="18"/>
      <c r="F111" s="18"/>
      <c r="G111" s="18"/>
      <c r="H111" s="18"/>
      <c r="I111" s="18"/>
      <c r="J111" s="18"/>
      <c r="K111" s="18"/>
      <c r="L111" s="18"/>
      <c r="M111" s="18"/>
      <c r="N111" s="18"/>
      <c r="O111" s="18"/>
      <c r="P111" s="18"/>
      <c r="Q111" s="18"/>
    </row>
    <row r="112" spans="1:17" ht="14.5" x14ac:dyDescent="0.35">
      <c r="A112" s="18"/>
      <c r="B112" s="18"/>
      <c r="C112" s="18"/>
      <c r="D112" s="18"/>
      <c r="E112" s="18"/>
      <c r="F112" s="18"/>
      <c r="G112" s="18"/>
      <c r="H112" s="18"/>
      <c r="I112" s="18"/>
      <c r="J112" s="18"/>
      <c r="K112" s="18"/>
      <c r="L112" s="18"/>
      <c r="M112" s="18"/>
      <c r="N112" s="18"/>
      <c r="O112" s="18"/>
      <c r="P112" s="18"/>
      <c r="Q112" s="18"/>
    </row>
    <row r="113" spans="1:17" ht="14.5" x14ac:dyDescent="0.35">
      <c r="A113" s="18"/>
      <c r="B113" s="18"/>
      <c r="C113" s="18"/>
      <c r="D113" s="18"/>
      <c r="E113" s="18"/>
      <c r="F113" s="18"/>
      <c r="G113" s="18"/>
      <c r="H113" s="18"/>
      <c r="I113" s="18"/>
      <c r="J113" s="18"/>
      <c r="K113" s="18"/>
      <c r="L113" s="18"/>
      <c r="M113" s="18"/>
      <c r="N113" s="18"/>
      <c r="O113" s="18"/>
      <c r="P113" s="18"/>
      <c r="Q113" s="18"/>
    </row>
    <row r="114" spans="1:17" ht="14.5" x14ac:dyDescent="0.35">
      <c r="A114" s="18"/>
      <c r="B114" s="18"/>
      <c r="C114" s="18"/>
      <c r="D114" s="18"/>
      <c r="E114" s="18"/>
      <c r="F114" s="18"/>
      <c r="G114" s="18"/>
      <c r="H114" s="18"/>
      <c r="I114" s="18"/>
      <c r="J114" s="18"/>
      <c r="K114" s="18"/>
      <c r="L114" s="18"/>
      <c r="M114" s="18"/>
      <c r="N114" s="18"/>
      <c r="O114" s="18"/>
      <c r="P114" s="18"/>
      <c r="Q114" s="18"/>
    </row>
    <row r="115" spans="1:17" ht="14.5" x14ac:dyDescent="0.35">
      <c r="A115" s="18"/>
      <c r="B115" s="18"/>
      <c r="C115" s="18"/>
      <c r="D115" s="18"/>
      <c r="E115" s="18"/>
      <c r="F115" s="18"/>
      <c r="G115" s="18"/>
      <c r="H115" s="18"/>
      <c r="I115" s="18"/>
      <c r="J115" s="18"/>
      <c r="K115" s="18"/>
      <c r="L115" s="18"/>
      <c r="M115" s="18"/>
      <c r="N115" s="18"/>
      <c r="O115" s="18"/>
      <c r="P115" s="18"/>
      <c r="Q115" s="18"/>
    </row>
    <row r="116" spans="1:17" ht="14.5" x14ac:dyDescent="0.35">
      <c r="A116" s="18"/>
      <c r="B116" s="18"/>
      <c r="C116" s="18"/>
      <c r="D116" s="18"/>
      <c r="E116" s="18"/>
      <c r="F116" s="18"/>
      <c r="G116" s="18"/>
      <c r="H116" s="18"/>
      <c r="I116" s="18"/>
      <c r="J116" s="18"/>
      <c r="K116" s="18"/>
      <c r="L116" s="18"/>
      <c r="M116" s="18"/>
      <c r="N116" s="18"/>
      <c r="O116" s="18"/>
      <c r="P116" s="18"/>
      <c r="Q116" s="18"/>
    </row>
    <row r="117" spans="1:17" ht="14.5" x14ac:dyDescent="0.35">
      <c r="A117" s="18"/>
      <c r="B117" s="18"/>
      <c r="C117" s="18"/>
      <c r="D117" s="18"/>
      <c r="E117" s="18"/>
      <c r="F117" s="18"/>
      <c r="G117" s="18"/>
      <c r="H117" s="18"/>
      <c r="I117" s="18"/>
      <c r="J117" s="18"/>
      <c r="K117" s="18"/>
      <c r="L117" s="18"/>
      <c r="M117" s="18"/>
      <c r="N117" s="18"/>
      <c r="O117" s="18"/>
      <c r="P117" s="18"/>
      <c r="Q117" s="18"/>
    </row>
    <row r="118" spans="1:17" ht="14.5" x14ac:dyDescent="0.35">
      <c r="A118" s="18"/>
      <c r="B118" s="18"/>
      <c r="C118" s="18"/>
      <c r="D118" s="18"/>
      <c r="E118" s="18"/>
      <c r="F118" s="18"/>
      <c r="G118" s="18"/>
      <c r="H118" s="18"/>
      <c r="I118" s="18"/>
      <c r="J118" s="18"/>
      <c r="K118" s="18"/>
      <c r="L118" s="18"/>
      <c r="M118" s="18"/>
      <c r="N118" s="18"/>
      <c r="O118" s="18"/>
      <c r="P118" s="18"/>
      <c r="Q118" s="18"/>
    </row>
    <row r="119" spans="1:17" ht="14.5" x14ac:dyDescent="0.35">
      <c r="A119" s="18"/>
      <c r="B119" s="18"/>
      <c r="C119" s="18"/>
      <c r="D119" s="18"/>
      <c r="E119" s="18"/>
      <c r="F119" s="18"/>
      <c r="G119" s="18"/>
      <c r="H119" s="18"/>
      <c r="I119" s="18"/>
      <c r="J119" s="18"/>
      <c r="K119" s="18"/>
      <c r="L119" s="18"/>
      <c r="M119" s="18"/>
      <c r="N119" s="18"/>
      <c r="O119" s="18"/>
      <c r="P119" s="18"/>
      <c r="Q119" s="18"/>
    </row>
    <row r="120" spans="1:17" ht="14.5" x14ac:dyDescent="0.35"/>
  </sheetData>
  <sheetProtection algorithmName="SHA-512" hashValue="W8AUGhcjKXUXntdbNapMRsHyNur55ctEPfXNJOL/ofPUx0JBrPcTTTnuznfFJ/QVdYAdN/7gMyjIMwFOCkyhbg==" saltValue="dFhLoASbbySjMiZ3C9xRAg=="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286A2-62BA-4954-B895-3BEF5CC1930E}">
  <sheetPr>
    <tabColor rgb="FF92D050"/>
  </sheetPr>
  <dimension ref="A1:XFC250"/>
  <sheetViews>
    <sheetView showGridLines="0" topLeftCell="B7" workbookViewId="0">
      <selection activeCell="B12" sqref="B12"/>
    </sheetView>
  </sheetViews>
  <sheetFormatPr defaultColWidth="0" defaultRowHeight="14.5" zeroHeight="1" x14ac:dyDescent="0.35"/>
  <cols>
    <col min="1" max="1" width="0" hidden="1" customWidth="1"/>
    <col min="2" max="2" width="22.453125" customWidth="1"/>
    <col min="3" max="3" width="74.1796875" customWidth="1"/>
    <col min="4" max="16383" width="9.1796875" hidden="1"/>
    <col min="16384" max="16384" width="11.81640625" hidden="1" customWidth="1"/>
  </cols>
  <sheetData>
    <row r="1" spans="2:3" ht="26" hidden="1" x14ac:dyDescent="0.35">
      <c r="B1" s="1" t="s">
        <v>0</v>
      </c>
      <c r="C1" s="1"/>
    </row>
    <row r="2" spans="2:3" hidden="1" x14ac:dyDescent="0.35">
      <c r="B2" s="4" t="s">
        <v>1</v>
      </c>
      <c r="C2" s="20" t="str">
        <f>Welcome!B2</f>
        <v>§63.8818(e) Compliance Report Spreadsheet Template</v>
      </c>
    </row>
    <row r="3" spans="2:3" hidden="1" x14ac:dyDescent="0.35">
      <c r="B3" s="6" t="s">
        <v>2</v>
      </c>
      <c r="C3" s="20" t="str">
        <f>Welcome!B3</f>
        <v xml:space="preserve">63.8818(e) </v>
      </c>
    </row>
    <row r="4" spans="2:3" hidden="1" x14ac:dyDescent="0.35">
      <c r="B4" s="6" t="s">
        <v>3</v>
      </c>
      <c r="C4" s="20" t="str">
        <f>Welcome!B4</f>
        <v>v2.01</v>
      </c>
    </row>
    <row r="5" spans="2:3" hidden="1" x14ac:dyDescent="0.35">
      <c r="B5" s="6" t="s">
        <v>4</v>
      </c>
      <c r="C5" s="134">
        <f>Welcome!B5</f>
        <v>45405</v>
      </c>
    </row>
    <row r="7" spans="2:3" x14ac:dyDescent="0.35">
      <c r="B7" s="24" t="s">
        <v>333</v>
      </c>
      <c r="C7" s="73"/>
    </row>
    <row r="8" spans="2:3" x14ac:dyDescent="0.35">
      <c r="B8" s="96" t="s">
        <v>332</v>
      </c>
    </row>
    <row r="9" spans="2:3" x14ac:dyDescent="0.35">
      <c r="B9" s="25" t="s">
        <v>334</v>
      </c>
    </row>
    <row r="11" spans="2:3" ht="15" hidden="1" thickBot="1" x14ac:dyDescent="0.4"/>
    <row r="12" spans="2:3" ht="44" thickBot="1" x14ac:dyDescent="0.4">
      <c r="B12" s="135" t="s">
        <v>103</v>
      </c>
      <c r="C12" s="136" t="s">
        <v>261</v>
      </c>
    </row>
    <row r="13" spans="2:3" x14ac:dyDescent="0.35">
      <c r="B13" s="80" t="s">
        <v>15</v>
      </c>
      <c r="C13" s="81" t="s">
        <v>284</v>
      </c>
    </row>
    <row r="14" spans="2:3" x14ac:dyDescent="0.35">
      <c r="B14" s="42" t="s">
        <v>28</v>
      </c>
      <c r="C14" s="85" t="s">
        <v>235</v>
      </c>
    </row>
    <row r="15" spans="2:3" hidden="1" x14ac:dyDescent="0.35">
      <c r="B15" s="42" t="s">
        <v>106</v>
      </c>
      <c r="C15" s="88" t="s">
        <v>106</v>
      </c>
    </row>
    <row r="16" spans="2:3" hidden="1" x14ac:dyDescent="0.35">
      <c r="B16" s="42" t="s">
        <v>106</v>
      </c>
      <c r="C16" s="88" t="s">
        <v>106</v>
      </c>
    </row>
    <row r="17" spans="2:3" hidden="1" x14ac:dyDescent="0.35">
      <c r="B17" s="42" t="s">
        <v>106</v>
      </c>
      <c r="C17" s="88" t="s">
        <v>106</v>
      </c>
    </row>
    <row r="18" spans="2:3" hidden="1" x14ac:dyDescent="0.35">
      <c r="B18" s="42" t="s">
        <v>106</v>
      </c>
      <c r="C18" s="88" t="s">
        <v>106</v>
      </c>
    </row>
    <row r="19" spans="2:3" hidden="1" x14ac:dyDescent="0.35">
      <c r="B19" s="42" t="s">
        <v>106</v>
      </c>
      <c r="C19" s="88" t="s">
        <v>106</v>
      </c>
    </row>
    <row r="20" spans="2:3" hidden="1" x14ac:dyDescent="0.35">
      <c r="B20" s="42" t="s">
        <v>106</v>
      </c>
      <c r="C20" s="88" t="s">
        <v>106</v>
      </c>
    </row>
    <row r="21" spans="2:3" hidden="1" x14ac:dyDescent="0.35">
      <c r="B21" s="42" t="s">
        <v>106</v>
      </c>
      <c r="C21" s="88" t="s">
        <v>106</v>
      </c>
    </row>
    <row r="22" spans="2:3" hidden="1" x14ac:dyDescent="0.35">
      <c r="B22" s="42" t="s">
        <v>106</v>
      </c>
      <c r="C22" s="88" t="s">
        <v>106</v>
      </c>
    </row>
    <row r="23" spans="2:3" hidden="1" x14ac:dyDescent="0.35">
      <c r="B23" s="42" t="s">
        <v>106</v>
      </c>
      <c r="C23" s="88" t="s">
        <v>106</v>
      </c>
    </row>
    <row r="24" spans="2:3" x14ac:dyDescent="0.35">
      <c r="B24" s="203"/>
      <c r="C24" s="204"/>
    </row>
    <row r="25" spans="2:3" x14ac:dyDescent="0.35">
      <c r="B25" s="205"/>
      <c r="C25" s="202"/>
    </row>
    <row r="26" spans="2:3" x14ac:dyDescent="0.35">
      <c r="B26" s="205"/>
      <c r="C26" s="202"/>
    </row>
    <row r="27" spans="2:3" x14ac:dyDescent="0.35">
      <c r="B27" s="205"/>
      <c r="C27" s="202"/>
    </row>
    <row r="28" spans="2:3" x14ac:dyDescent="0.35">
      <c r="B28" s="205"/>
      <c r="C28" s="202"/>
    </row>
    <row r="29" spans="2:3" x14ac:dyDescent="0.35">
      <c r="B29" s="205"/>
      <c r="C29" s="202"/>
    </row>
    <row r="30" spans="2:3" x14ac:dyDescent="0.35">
      <c r="B30" s="205"/>
      <c r="C30" s="202"/>
    </row>
    <row r="31" spans="2:3" x14ac:dyDescent="0.35">
      <c r="B31" s="205"/>
      <c r="C31" s="202"/>
    </row>
    <row r="32" spans="2:3" x14ac:dyDescent="0.35">
      <c r="B32" s="205"/>
      <c r="C32" s="202"/>
    </row>
    <row r="33" spans="2:3" x14ac:dyDescent="0.35">
      <c r="B33" s="205"/>
      <c r="C33" s="202"/>
    </row>
    <row r="34" spans="2:3" x14ac:dyDescent="0.35">
      <c r="B34" s="205"/>
      <c r="C34" s="202"/>
    </row>
    <row r="35" spans="2:3" x14ac:dyDescent="0.35">
      <c r="B35" s="205"/>
      <c r="C35" s="202"/>
    </row>
    <row r="36" spans="2:3" x14ac:dyDescent="0.35">
      <c r="B36" s="205"/>
      <c r="C36" s="202"/>
    </row>
    <row r="37" spans="2:3" x14ac:dyDescent="0.35">
      <c r="B37" s="205"/>
      <c r="C37" s="202"/>
    </row>
    <row r="38" spans="2:3" x14ac:dyDescent="0.35">
      <c r="B38" s="205"/>
      <c r="C38" s="202"/>
    </row>
    <row r="39" spans="2:3" x14ac:dyDescent="0.35">
      <c r="B39" s="205"/>
      <c r="C39" s="202"/>
    </row>
    <row r="40" spans="2:3" x14ac:dyDescent="0.35">
      <c r="B40" s="205"/>
      <c r="C40" s="202"/>
    </row>
    <row r="41" spans="2:3" x14ac:dyDescent="0.35">
      <c r="B41" s="205"/>
      <c r="C41" s="202"/>
    </row>
    <row r="42" spans="2:3" x14ac:dyDescent="0.35">
      <c r="B42" s="205"/>
      <c r="C42" s="202"/>
    </row>
    <row r="43" spans="2:3" x14ac:dyDescent="0.35">
      <c r="B43" s="205"/>
      <c r="C43" s="202"/>
    </row>
    <row r="44" spans="2:3" x14ac:dyDescent="0.35">
      <c r="B44" s="205"/>
      <c r="C44" s="202"/>
    </row>
    <row r="45" spans="2:3" x14ac:dyDescent="0.35">
      <c r="B45" s="205"/>
      <c r="C45" s="202"/>
    </row>
    <row r="46" spans="2:3" x14ac:dyDescent="0.35">
      <c r="B46" s="205"/>
      <c r="C46" s="202"/>
    </row>
    <row r="47" spans="2:3" x14ac:dyDescent="0.35">
      <c r="B47" s="205"/>
      <c r="C47" s="202"/>
    </row>
    <row r="48" spans="2:3" x14ac:dyDescent="0.35">
      <c r="B48" s="205"/>
      <c r="C48" s="202"/>
    </row>
    <row r="49" spans="2:3" x14ac:dyDescent="0.35">
      <c r="B49" s="205"/>
      <c r="C49" s="202"/>
    </row>
    <row r="50" spans="2:3" x14ac:dyDescent="0.35">
      <c r="B50" s="205"/>
      <c r="C50" s="202"/>
    </row>
    <row r="51" spans="2:3" x14ac:dyDescent="0.35">
      <c r="B51" s="205"/>
      <c r="C51" s="202"/>
    </row>
    <row r="52" spans="2:3" x14ac:dyDescent="0.35">
      <c r="B52" s="205"/>
      <c r="C52" s="202"/>
    </row>
    <row r="53" spans="2:3" x14ac:dyDescent="0.35">
      <c r="B53" s="205"/>
      <c r="C53" s="202"/>
    </row>
    <row r="54" spans="2:3" x14ac:dyDescent="0.35">
      <c r="B54" s="205"/>
      <c r="C54" s="202"/>
    </row>
    <row r="55" spans="2:3" x14ac:dyDescent="0.35">
      <c r="B55" s="205"/>
      <c r="C55" s="202"/>
    </row>
    <row r="56" spans="2:3" x14ac:dyDescent="0.35">
      <c r="B56" s="205"/>
      <c r="C56" s="202"/>
    </row>
    <row r="57" spans="2:3" x14ac:dyDescent="0.35">
      <c r="B57" s="205"/>
      <c r="C57" s="202"/>
    </row>
    <row r="58" spans="2:3" x14ac:dyDescent="0.35">
      <c r="B58" s="205"/>
      <c r="C58" s="202"/>
    </row>
    <row r="59" spans="2:3" x14ac:dyDescent="0.35">
      <c r="B59" s="205"/>
      <c r="C59" s="202"/>
    </row>
    <row r="60" spans="2:3" x14ac:dyDescent="0.35">
      <c r="B60" s="205"/>
      <c r="C60" s="202"/>
    </row>
    <row r="61" spans="2:3" x14ac:dyDescent="0.35">
      <c r="B61" s="205"/>
      <c r="C61" s="202"/>
    </row>
    <row r="62" spans="2:3" x14ac:dyDescent="0.35">
      <c r="B62" s="205"/>
      <c r="C62" s="202"/>
    </row>
    <row r="63" spans="2:3" x14ac:dyDescent="0.35">
      <c r="B63" s="205"/>
      <c r="C63" s="202"/>
    </row>
    <row r="64" spans="2:3" x14ac:dyDescent="0.35">
      <c r="B64" s="205"/>
      <c r="C64" s="202"/>
    </row>
    <row r="65" spans="2:3" x14ac:dyDescent="0.35">
      <c r="B65" s="205"/>
      <c r="C65" s="202"/>
    </row>
    <row r="66" spans="2:3" x14ac:dyDescent="0.35">
      <c r="B66" s="205"/>
      <c r="C66" s="202"/>
    </row>
    <row r="67" spans="2:3" x14ac:dyDescent="0.35">
      <c r="B67" s="205"/>
      <c r="C67" s="202"/>
    </row>
    <row r="68" spans="2:3" x14ac:dyDescent="0.35">
      <c r="B68" s="205"/>
      <c r="C68" s="202"/>
    </row>
    <row r="69" spans="2:3" x14ac:dyDescent="0.35">
      <c r="B69" s="205"/>
      <c r="C69" s="202"/>
    </row>
    <row r="70" spans="2:3" x14ac:dyDescent="0.35">
      <c r="B70" s="205"/>
      <c r="C70" s="202"/>
    </row>
    <row r="71" spans="2:3" x14ac:dyDescent="0.35">
      <c r="B71" s="205"/>
      <c r="C71" s="202"/>
    </row>
    <row r="72" spans="2:3" x14ac:dyDescent="0.35">
      <c r="B72" s="205"/>
      <c r="C72" s="202"/>
    </row>
    <row r="73" spans="2:3" x14ac:dyDescent="0.35">
      <c r="B73" s="205"/>
      <c r="C73" s="202"/>
    </row>
    <row r="74" spans="2:3" x14ac:dyDescent="0.35">
      <c r="B74" s="205"/>
      <c r="C74" s="202"/>
    </row>
    <row r="75" spans="2:3" x14ac:dyDescent="0.35">
      <c r="B75" s="205"/>
      <c r="C75" s="202"/>
    </row>
    <row r="76" spans="2:3" x14ac:dyDescent="0.35">
      <c r="B76" s="205"/>
      <c r="C76" s="202"/>
    </row>
    <row r="77" spans="2:3" x14ac:dyDescent="0.35">
      <c r="B77" s="205"/>
      <c r="C77" s="202"/>
    </row>
    <row r="78" spans="2:3" x14ac:dyDescent="0.35">
      <c r="B78" s="205"/>
      <c r="C78" s="202"/>
    </row>
    <row r="79" spans="2:3" x14ac:dyDescent="0.35">
      <c r="B79" s="205"/>
      <c r="C79" s="202"/>
    </row>
    <row r="80" spans="2:3" x14ac:dyDescent="0.35">
      <c r="B80" s="205"/>
      <c r="C80" s="202"/>
    </row>
    <row r="81" spans="2:3" x14ac:dyDescent="0.35">
      <c r="B81" s="205"/>
      <c r="C81" s="202"/>
    </row>
    <row r="82" spans="2:3" x14ac:dyDescent="0.35">
      <c r="B82" s="205"/>
      <c r="C82" s="202"/>
    </row>
    <row r="83" spans="2:3" x14ac:dyDescent="0.35">
      <c r="B83" s="205"/>
      <c r="C83" s="202"/>
    </row>
    <row r="84" spans="2:3" x14ac:dyDescent="0.35">
      <c r="B84" s="205"/>
      <c r="C84" s="202"/>
    </row>
    <row r="85" spans="2:3" x14ac:dyDescent="0.35">
      <c r="B85" s="205"/>
      <c r="C85" s="202"/>
    </row>
    <row r="86" spans="2:3" x14ac:dyDescent="0.35">
      <c r="B86" s="205"/>
      <c r="C86" s="202"/>
    </row>
    <row r="87" spans="2:3" x14ac:dyDescent="0.35">
      <c r="B87" s="205"/>
      <c r="C87" s="202"/>
    </row>
    <row r="88" spans="2:3" x14ac:dyDescent="0.35">
      <c r="B88" s="205"/>
      <c r="C88" s="202"/>
    </row>
    <row r="89" spans="2:3" x14ac:dyDescent="0.35">
      <c r="B89" s="205"/>
      <c r="C89" s="202"/>
    </row>
    <row r="90" spans="2:3" x14ac:dyDescent="0.35">
      <c r="B90" s="205"/>
      <c r="C90" s="202"/>
    </row>
    <row r="91" spans="2:3" x14ac:dyDescent="0.35">
      <c r="B91" s="205"/>
      <c r="C91" s="202"/>
    </row>
    <row r="92" spans="2:3" x14ac:dyDescent="0.35">
      <c r="B92" s="205"/>
      <c r="C92" s="202"/>
    </row>
    <row r="93" spans="2:3" x14ac:dyDescent="0.35">
      <c r="B93" s="205"/>
      <c r="C93" s="202"/>
    </row>
    <row r="94" spans="2:3" x14ac:dyDescent="0.35">
      <c r="B94" s="205"/>
      <c r="C94" s="202"/>
    </row>
    <row r="95" spans="2:3" x14ac:dyDescent="0.35">
      <c r="B95" s="205"/>
      <c r="C95" s="202"/>
    </row>
    <row r="96" spans="2:3" x14ac:dyDescent="0.35">
      <c r="B96" s="205"/>
      <c r="C96" s="202"/>
    </row>
    <row r="97" spans="2:3" x14ac:dyDescent="0.35">
      <c r="B97" s="205"/>
      <c r="C97" s="202"/>
    </row>
    <row r="98" spans="2:3" x14ac:dyDescent="0.35">
      <c r="B98" s="205"/>
      <c r="C98" s="202"/>
    </row>
    <row r="99" spans="2:3" x14ac:dyDescent="0.35">
      <c r="B99" s="205"/>
      <c r="C99" s="202"/>
    </row>
    <row r="100" spans="2:3" x14ac:dyDescent="0.35">
      <c r="B100" s="205"/>
      <c r="C100" s="202"/>
    </row>
    <row r="101" spans="2:3" x14ac:dyDescent="0.35">
      <c r="B101" s="205"/>
      <c r="C101" s="202"/>
    </row>
    <row r="102" spans="2:3" x14ac:dyDescent="0.35">
      <c r="B102" s="205"/>
      <c r="C102" s="202"/>
    </row>
    <row r="103" spans="2:3" x14ac:dyDescent="0.35">
      <c r="B103" s="205"/>
      <c r="C103" s="202"/>
    </row>
    <row r="104" spans="2:3" x14ac:dyDescent="0.35">
      <c r="B104" s="205"/>
      <c r="C104" s="202"/>
    </row>
    <row r="105" spans="2:3" x14ac:dyDescent="0.35">
      <c r="B105" s="205"/>
      <c r="C105" s="202"/>
    </row>
    <row r="106" spans="2:3" x14ac:dyDescent="0.35">
      <c r="B106" s="205"/>
      <c r="C106" s="202"/>
    </row>
    <row r="107" spans="2:3" x14ac:dyDescent="0.35">
      <c r="B107" s="205"/>
      <c r="C107" s="202"/>
    </row>
    <row r="108" spans="2:3" x14ac:dyDescent="0.35">
      <c r="B108" s="205"/>
      <c r="C108" s="202"/>
    </row>
    <row r="109" spans="2:3" x14ac:dyDescent="0.35">
      <c r="B109" s="205"/>
      <c r="C109" s="202"/>
    </row>
    <row r="110" spans="2:3" x14ac:dyDescent="0.35">
      <c r="B110" s="205"/>
      <c r="C110" s="202"/>
    </row>
    <row r="111" spans="2:3" x14ac:dyDescent="0.35">
      <c r="B111" s="205"/>
      <c r="C111" s="202"/>
    </row>
    <row r="112" spans="2:3" x14ac:dyDescent="0.35">
      <c r="B112" s="205"/>
      <c r="C112" s="202"/>
    </row>
    <row r="113" spans="2:3" x14ac:dyDescent="0.35">
      <c r="B113" s="205"/>
      <c r="C113" s="202"/>
    </row>
    <row r="114" spans="2:3" x14ac:dyDescent="0.35">
      <c r="B114" s="205"/>
      <c r="C114" s="202"/>
    </row>
    <row r="115" spans="2:3" x14ac:dyDescent="0.35">
      <c r="B115" s="205"/>
      <c r="C115" s="202"/>
    </row>
    <row r="116" spans="2:3" x14ac:dyDescent="0.35">
      <c r="B116" s="205"/>
      <c r="C116" s="202"/>
    </row>
    <row r="117" spans="2:3" x14ac:dyDescent="0.35">
      <c r="B117" s="205"/>
      <c r="C117" s="202"/>
    </row>
    <row r="118" spans="2:3" x14ac:dyDescent="0.35">
      <c r="B118" s="205"/>
      <c r="C118" s="202"/>
    </row>
    <row r="119" spans="2:3" x14ac:dyDescent="0.35">
      <c r="B119" s="205"/>
      <c r="C119" s="202"/>
    </row>
    <row r="120" spans="2:3" x14ac:dyDescent="0.35">
      <c r="B120" s="205"/>
      <c r="C120" s="202"/>
    </row>
    <row r="121" spans="2:3" x14ac:dyDescent="0.35">
      <c r="B121" s="205"/>
      <c r="C121" s="202"/>
    </row>
    <row r="122" spans="2:3" x14ac:dyDescent="0.35">
      <c r="B122" s="205"/>
      <c r="C122" s="202"/>
    </row>
    <row r="123" spans="2:3" x14ac:dyDescent="0.35">
      <c r="B123" s="205"/>
      <c r="C123" s="202"/>
    </row>
    <row r="124" spans="2:3" x14ac:dyDescent="0.35">
      <c r="B124" s="205"/>
      <c r="C124" s="202"/>
    </row>
    <row r="125" spans="2:3" x14ac:dyDescent="0.35">
      <c r="B125" s="205"/>
      <c r="C125" s="202"/>
    </row>
    <row r="126" spans="2:3" x14ac:dyDescent="0.35">
      <c r="B126" s="205"/>
      <c r="C126" s="202"/>
    </row>
    <row r="127" spans="2:3" x14ac:dyDescent="0.35">
      <c r="B127" s="205"/>
      <c r="C127" s="202"/>
    </row>
    <row r="128" spans="2:3" x14ac:dyDescent="0.35">
      <c r="B128" s="205"/>
      <c r="C128" s="202"/>
    </row>
    <row r="129" spans="2:3" x14ac:dyDescent="0.35">
      <c r="B129" s="205"/>
      <c r="C129" s="202"/>
    </row>
    <row r="130" spans="2:3" x14ac:dyDescent="0.35">
      <c r="B130" s="205"/>
      <c r="C130" s="202"/>
    </row>
    <row r="131" spans="2:3" x14ac:dyDescent="0.35">
      <c r="B131" s="205"/>
      <c r="C131" s="202"/>
    </row>
    <row r="132" spans="2:3" x14ac:dyDescent="0.35">
      <c r="B132" s="205"/>
      <c r="C132" s="202"/>
    </row>
    <row r="133" spans="2:3" x14ac:dyDescent="0.35">
      <c r="B133" s="205"/>
      <c r="C133" s="202"/>
    </row>
    <row r="134" spans="2:3" x14ac:dyDescent="0.35">
      <c r="B134" s="205"/>
      <c r="C134" s="202"/>
    </row>
    <row r="135" spans="2:3" x14ac:dyDescent="0.35">
      <c r="B135" s="205"/>
      <c r="C135" s="202"/>
    </row>
    <row r="136" spans="2:3" x14ac:dyDescent="0.35">
      <c r="B136" s="205"/>
      <c r="C136" s="202"/>
    </row>
    <row r="137" spans="2:3" x14ac:dyDescent="0.35">
      <c r="B137" s="205"/>
      <c r="C137" s="202"/>
    </row>
    <row r="138" spans="2:3" x14ac:dyDescent="0.35">
      <c r="B138" s="205"/>
      <c r="C138" s="202"/>
    </row>
    <row r="139" spans="2:3" x14ac:dyDescent="0.35">
      <c r="B139" s="205"/>
      <c r="C139" s="202"/>
    </row>
    <row r="140" spans="2:3" x14ac:dyDescent="0.35">
      <c r="B140" s="205"/>
      <c r="C140" s="202"/>
    </row>
    <row r="141" spans="2:3" x14ac:dyDescent="0.35">
      <c r="B141" s="205"/>
      <c r="C141" s="202"/>
    </row>
    <row r="142" spans="2:3" x14ac:dyDescent="0.35">
      <c r="B142" s="205"/>
      <c r="C142" s="202"/>
    </row>
    <row r="143" spans="2:3" x14ac:dyDescent="0.35">
      <c r="B143" s="205"/>
      <c r="C143" s="202"/>
    </row>
    <row r="144" spans="2:3" x14ac:dyDescent="0.35">
      <c r="B144" s="205"/>
      <c r="C144" s="202"/>
    </row>
    <row r="145" spans="2:3" x14ac:dyDescent="0.35">
      <c r="B145" s="205"/>
      <c r="C145" s="202"/>
    </row>
    <row r="146" spans="2:3" x14ac:dyDescent="0.35">
      <c r="B146" s="205"/>
      <c r="C146" s="202"/>
    </row>
    <row r="147" spans="2:3" x14ac:dyDescent="0.35">
      <c r="B147" s="205"/>
      <c r="C147" s="202"/>
    </row>
    <row r="148" spans="2:3" x14ac:dyDescent="0.35">
      <c r="B148" s="205"/>
      <c r="C148" s="202"/>
    </row>
    <row r="149" spans="2:3" x14ac:dyDescent="0.35">
      <c r="B149" s="205"/>
      <c r="C149" s="202"/>
    </row>
    <row r="150" spans="2:3" x14ac:dyDescent="0.35">
      <c r="B150" s="205"/>
      <c r="C150" s="202"/>
    </row>
    <row r="151" spans="2:3" x14ac:dyDescent="0.35">
      <c r="B151" s="205"/>
      <c r="C151" s="202"/>
    </row>
    <row r="152" spans="2:3" x14ac:dyDescent="0.35">
      <c r="B152" s="205"/>
      <c r="C152" s="202"/>
    </row>
    <row r="153" spans="2:3" x14ac:dyDescent="0.35">
      <c r="B153" s="205"/>
      <c r="C153" s="202"/>
    </row>
    <row r="154" spans="2:3" x14ac:dyDescent="0.35">
      <c r="B154" s="205"/>
      <c r="C154" s="202"/>
    </row>
    <row r="155" spans="2:3" x14ac:dyDescent="0.35">
      <c r="B155" s="205"/>
      <c r="C155" s="202"/>
    </row>
    <row r="156" spans="2:3" x14ac:dyDescent="0.35">
      <c r="B156" s="205"/>
      <c r="C156" s="202"/>
    </row>
    <row r="157" spans="2:3" x14ac:dyDescent="0.35">
      <c r="B157" s="205"/>
      <c r="C157" s="202"/>
    </row>
    <row r="158" spans="2:3" x14ac:dyDescent="0.35">
      <c r="B158" s="205"/>
      <c r="C158" s="202"/>
    </row>
    <row r="159" spans="2:3" x14ac:dyDescent="0.35">
      <c r="B159" s="205"/>
      <c r="C159" s="202"/>
    </row>
    <row r="160" spans="2:3" x14ac:dyDescent="0.35">
      <c r="B160" s="205"/>
      <c r="C160" s="202"/>
    </row>
    <row r="161" spans="2:3" x14ac:dyDescent="0.35">
      <c r="B161" s="205"/>
      <c r="C161" s="202"/>
    </row>
    <row r="162" spans="2:3" x14ac:dyDescent="0.35">
      <c r="B162" s="205"/>
      <c r="C162" s="202"/>
    </row>
    <row r="163" spans="2:3" x14ac:dyDescent="0.35">
      <c r="B163" s="205"/>
      <c r="C163" s="202"/>
    </row>
    <row r="164" spans="2:3" x14ac:dyDescent="0.35">
      <c r="B164" s="205"/>
      <c r="C164" s="202"/>
    </row>
    <row r="165" spans="2:3" x14ac:dyDescent="0.35">
      <c r="B165" s="205"/>
      <c r="C165" s="202"/>
    </row>
    <row r="166" spans="2:3" x14ac:dyDescent="0.35">
      <c r="B166" s="205"/>
      <c r="C166" s="202"/>
    </row>
    <row r="167" spans="2:3" x14ac:dyDescent="0.35">
      <c r="B167" s="205"/>
      <c r="C167" s="202"/>
    </row>
    <row r="168" spans="2:3" x14ac:dyDescent="0.35">
      <c r="B168" s="205"/>
      <c r="C168" s="202"/>
    </row>
    <row r="169" spans="2:3" x14ac:dyDescent="0.35">
      <c r="B169" s="205"/>
      <c r="C169" s="202"/>
    </row>
    <row r="170" spans="2:3" x14ac:dyDescent="0.35">
      <c r="B170" s="205"/>
      <c r="C170" s="202"/>
    </row>
    <row r="171" spans="2:3" x14ac:dyDescent="0.35">
      <c r="B171" s="205"/>
      <c r="C171" s="202"/>
    </row>
    <row r="172" spans="2:3" x14ac:dyDescent="0.35">
      <c r="B172" s="205"/>
      <c r="C172" s="202"/>
    </row>
    <row r="173" spans="2:3" x14ac:dyDescent="0.35">
      <c r="B173" s="205"/>
      <c r="C173" s="202"/>
    </row>
    <row r="174" spans="2:3" x14ac:dyDescent="0.35">
      <c r="B174" s="205"/>
      <c r="C174" s="202"/>
    </row>
    <row r="175" spans="2:3" x14ac:dyDescent="0.35">
      <c r="B175" s="205"/>
      <c r="C175" s="202"/>
    </row>
    <row r="176" spans="2:3" x14ac:dyDescent="0.35">
      <c r="B176" s="205"/>
      <c r="C176" s="202"/>
    </row>
    <row r="177" spans="2:3" x14ac:dyDescent="0.35">
      <c r="B177" s="205"/>
      <c r="C177" s="202"/>
    </row>
    <row r="178" spans="2:3" x14ac:dyDescent="0.35">
      <c r="B178" s="205"/>
      <c r="C178" s="202"/>
    </row>
    <row r="179" spans="2:3" x14ac:dyDescent="0.35">
      <c r="B179" s="205"/>
      <c r="C179" s="202"/>
    </row>
    <row r="180" spans="2:3" x14ac:dyDescent="0.35">
      <c r="B180" s="205"/>
      <c r="C180" s="202"/>
    </row>
    <row r="181" spans="2:3" x14ac:dyDescent="0.35">
      <c r="B181" s="205"/>
      <c r="C181" s="202"/>
    </row>
    <row r="182" spans="2:3" x14ac:dyDescent="0.35">
      <c r="B182" s="205"/>
      <c r="C182" s="202"/>
    </row>
    <row r="183" spans="2:3" x14ac:dyDescent="0.35">
      <c r="B183" s="205"/>
      <c r="C183" s="202"/>
    </row>
    <row r="184" spans="2:3" x14ac:dyDescent="0.35">
      <c r="B184" s="205"/>
      <c r="C184" s="202"/>
    </row>
    <row r="185" spans="2:3" x14ac:dyDescent="0.35">
      <c r="B185" s="205"/>
      <c r="C185" s="202"/>
    </row>
    <row r="186" spans="2:3" x14ac:dyDescent="0.35">
      <c r="B186" s="205"/>
      <c r="C186" s="202"/>
    </row>
    <row r="187" spans="2:3" x14ac:dyDescent="0.35">
      <c r="B187" s="205"/>
      <c r="C187" s="202"/>
    </row>
    <row r="188" spans="2:3" x14ac:dyDescent="0.35">
      <c r="B188" s="205"/>
      <c r="C188" s="202"/>
    </row>
    <row r="189" spans="2:3" x14ac:dyDescent="0.35">
      <c r="B189" s="205"/>
      <c r="C189" s="202"/>
    </row>
    <row r="190" spans="2:3" x14ac:dyDescent="0.35">
      <c r="B190" s="205"/>
      <c r="C190" s="202"/>
    </row>
    <row r="191" spans="2:3" x14ac:dyDescent="0.35">
      <c r="B191" s="205"/>
      <c r="C191" s="202"/>
    </row>
    <row r="192" spans="2:3" x14ac:dyDescent="0.35">
      <c r="B192" s="205"/>
      <c r="C192" s="202"/>
    </row>
    <row r="193" spans="2:3" x14ac:dyDescent="0.35">
      <c r="B193" s="205"/>
      <c r="C193" s="202"/>
    </row>
    <row r="194" spans="2:3" x14ac:dyDescent="0.35">
      <c r="B194" s="205"/>
      <c r="C194" s="202"/>
    </row>
    <row r="195" spans="2:3" x14ac:dyDescent="0.35">
      <c r="B195" s="205"/>
      <c r="C195" s="202"/>
    </row>
    <row r="196" spans="2:3" x14ac:dyDescent="0.35">
      <c r="B196" s="205"/>
      <c r="C196" s="202"/>
    </row>
    <row r="197" spans="2:3" x14ac:dyDescent="0.35">
      <c r="B197" s="205"/>
      <c r="C197" s="202"/>
    </row>
    <row r="198" spans="2:3" x14ac:dyDescent="0.35">
      <c r="B198" s="205"/>
      <c r="C198" s="202"/>
    </row>
    <row r="199" spans="2:3" x14ac:dyDescent="0.35">
      <c r="B199" s="205"/>
      <c r="C199" s="202"/>
    </row>
    <row r="200" spans="2:3" x14ac:dyDescent="0.35">
      <c r="B200" s="205"/>
      <c r="C200" s="202"/>
    </row>
    <row r="201" spans="2:3" x14ac:dyDescent="0.35">
      <c r="B201" s="205"/>
      <c r="C201" s="202"/>
    </row>
    <row r="202" spans="2:3" x14ac:dyDescent="0.35">
      <c r="B202" s="205"/>
      <c r="C202" s="202"/>
    </row>
    <row r="203" spans="2:3" x14ac:dyDescent="0.35">
      <c r="B203" s="205"/>
      <c r="C203" s="202"/>
    </row>
    <row r="204" spans="2:3" x14ac:dyDescent="0.35">
      <c r="B204" s="205"/>
      <c r="C204" s="202"/>
    </row>
    <row r="205" spans="2:3" x14ac:dyDescent="0.35">
      <c r="B205" s="205"/>
      <c r="C205" s="202"/>
    </row>
    <row r="206" spans="2:3" x14ac:dyDescent="0.35">
      <c r="B206" s="205"/>
      <c r="C206" s="202"/>
    </row>
    <row r="207" spans="2:3" x14ac:dyDescent="0.35">
      <c r="B207" s="205"/>
      <c r="C207" s="202"/>
    </row>
    <row r="208" spans="2:3" x14ac:dyDescent="0.35">
      <c r="B208" s="205"/>
      <c r="C208" s="202"/>
    </row>
    <row r="209" spans="2:3" x14ac:dyDescent="0.35">
      <c r="B209" s="205"/>
      <c r="C209" s="202"/>
    </row>
    <row r="210" spans="2:3" x14ac:dyDescent="0.35">
      <c r="B210" s="205"/>
      <c r="C210" s="202"/>
    </row>
    <row r="211" spans="2:3" x14ac:dyDescent="0.35">
      <c r="B211" s="205"/>
      <c r="C211" s="202"/>
    </row>
    <row r="212" spans="2:3" x14ac:dyDescent="0.35">
      <c r="B212" s="205"/>
      <c r="C212" s="202"/>
    </row>
    <row r="213" spans="2:3" x14ac:dyDescent="0.35">
      <c r="B213" s="205"/>
      <c r="C213" s="202"/>
    </row>
    <row r="214" spans="2:3" x14ac:dyDescent="0.35">
      <c r="B214" s="205"/>
      <c r="C214" s="202"/>
    </row>
    <row r="215" spans="2:3" x14ac:dyDescent="0.35">
      <c r="B215" s="205"/>
      <c r="C215" s="202"/>
    </row>
    <row r="216" spans="2:3" x14ac:dyDescent="0.35">
      <c r="B216" s="205"/>
      <c r="C216" s="202"/>
    </row>
    <row r="217" spans="2:3" x14ac:dyDescent="0.35">
      <c r="B217" s="205"/>
      <c r="C217" s="202"/>
    </row>
    <row r="218" spans="2:3" x14ac:dyDescent="0.35">
      <c r="B218" s="205"/>
      <c r="C218" s="202"/>
    </row>
    <row r="219" spans="2:3" x14ac:dyDescent="0.35">
      <c r="B219" s="205"/>
      <c r="C219" s="202"/>
    </row>
    <row r="220" spans="2:3" x14ac:dyDescent="0.35">
      <c r="B220" s="205"/>
      <c r="C220" s="202"/>
    </row>
    <row r="221" spans="2:3" x14ac:dyDescent="0.35">
      <c r="B221" s="205"/>
      <c r="C221" s="202"/>
    </row>
    <row r="222" spans="2:3" x14ac:dyDescent="0.35">
      <c r="B222" s="205"/>
      <c r="C222" s="202"/>
    </row>
    <row r="223" spans="2:3" x14ac:dyDescent="0.35">
      <c r="B223" s="205"/>
      <c r="C223" s="202"/>
    </row>
    <row r="224" spans="2:3" x14ac:dyDescent="0.35">
      <c r="B224" s="205"/>
      <c r="C224" s="202"/>
    </row>
    <row r="225" spans="2:3" x14ac:dyDescent="0.35">
      <c r="B225" s="205"/>
      <c r="C225" s="202"/>
    </row>
    <row r="226" spans="2:3" x14ac:dyDescent="0.35">
      <c r="B226" s="205"/>
      <c r="C226" s="202"/>
    </row>
    <row r="227" spans="2:3" x14ac:dyDescent="0.35">
      <c r="B227" s="205"/>
      <c r="C227" s="202"/>
    </row>
    <row r="228" spans="2:3" x14ac:dyDescent="0.35">
      <c r="B228" s="205"/>
      <c r="C228" s="202"/>
    </row>
    <row r="229" spans="2:3" x14ac:dyDescent="0.35">
      <c r="B229" s="205"/>
      <c r="C229" s="202"/>
    </row>
    <row r="230" spans="2:3" x14ac:dyDescent="0.35">
      <c r="B230" s="205"/>
      <c r="C230" s="202"/>
    </row>
    <row r="231" spans="2:3" x14ac:dyDescent="0.35">
      <c r="B231" s="205"/>
      <c r="C231" s="202"/>
    </row>
    <row r="232" spans="2:3" x14ac:dyDescent="0.35">
      <c r="B232" s="205"/>
      <c r="C232" s="202"/>
    </row>
    <row r="233" spans="2:3" x14ac:dyDescent="0.35">
      <c r="B233" s="205"/>
      <c r="C233" s="202"/>
    </row>
    <row r="234" spans="2:3" x14ac:dyDescent="0.35">
      <c r="B234" s="205"/>
      <c r="C234" s="202"/>
    </row>
    <row r="235" spans="2:3" x14ac:dyDescent="0.35">
      <c r="B235" s="205"/>
      <c r="C235" s="202"/>
    </row>
    <row r="236" spans="2:3" x14ac:dyDescent="0.35">
      <c r="B236" s="205"/>
      <c r="C236" s="202"/>
    </row>
    <row r="237" spans="2:3" x14ac:dyDescent="0.35">
      <c r="B237" s="205"/>
      <c r="C237" s="202"/>
    </row>
    <row r="238" spans="2:3" x14ac:dyDescent="0.35">
      <c r="B238" s="205"/>
      <c r="C238" s="202"/>
    </row>
    <row r="239" spans="2:3" x14ac:dyDescent="0.35">
      <c r="B239" s="205"/>
      <c r="C239" s="202"/>
    </row>
    <row r="240" spans="2:3" x14ac:dyDescent="0.35">
      <c r="B240" s="205"/>
      <c r="C240" s="202"/>
    </row>
    <row r="241" spans="2:3" x14ac:dyDescent="0.35">
      <c r="B241" s="205"/>
      <c r="C241" s="202"/>
    </row>
    <row r="242" spans="2:3" x14ac:dyDescent="0.35">
      <c r="B242" s="205"/>
      <c r="C242" s="202"/>
    </row>
    <row r="243" spans="2:3" x14ac:dyDescent="0.35">
      <c r="B243" s="205"/>
      <c r="C243" s="202"/>
    </row>
    <row r="244" spans="2:3" x14ac:dyDescent="0.35">
      <c r="B244" s="205"/>
      <c r="C244" s="202"/>
    </row>
    <row r="245" spans="2:3" x14ac:dyDescent="0.35">
      <c r="B245" s="205"/>
      <c r="C245" s="202"/>
    </row>
    <row r="246" spans="2:3" x14ac:dyDescent="0.35">
      <c r="B246" s="205"/>
      <c r="C246" s="202"/>
    </row>
    <row r="247" spans="2:3" x14ac:dyDescent="0.35">
      <c r="B247" s="205"/>
      <c r="C247" s="202"/>
    </row>
    <row r="248" spans="2:3" x14ac:dyDescent="0.35">
      <c r="B248" s="205"/>
      <c r="C248" s="202"/>
    </row>
    <row r="249" spans="2:3" x14ac:dyDescent="0.35">
      <c r="B249" s="205"/>
      <c r="C249" s="202"/>
    </row>
    <row r="250" spans="2:3" x14ac:dyDescent="0.35">
      <c r="B250" s="206"/>
      <c r="C250" s="198"/>
    </row>
  </sheetData>
  <sheetProtection algorithmName="SHA-512" hashValue="Pbj+j135dtLwGXTfvtJ4/3E/ug6bQUYGhH4ZLHWE4KN47IBHg7rRT2tzmo917mNE8glAC1Z2j8bHiYQBubzrxw==" saltValue="bSx33KOb9UC+48gQNN97xQ==" spinCount="100000" sheet="1" sort="0" autoFilter="0"/>
  <dataValidations count="1">
    <dataValidation type="list" allowBlank="1" showInputMessage="1" showErrorMessage="1" sqref="B24:B250" xr:uid="{4EF858CB-3A9F-42F8-B817-F40E1AC5CE38}">
      <formula1>CompanyRecord</formula1>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168B-D85A-49D4-9E23-282EDAB26A9D}">
  <sheetPr>
    <tabColor rgb="FF00B0F0"/>
  </sheetPr>
  <dimension ref="B1:M501"/>
  <sheetViews>
    <sheetView showGridLines="0" topLeftCell="B7" workbookViewId="0">
      <selection activeCell="D24" sqref="D24"/>
    </sheetView>
  </sheetViews>
  <sheetFormatPr defaultColWidth="0" defaultRowHeight="14.5" zeroHeight="1" x14ac:dyDescent="0.35"/>
  <cols>
    <col min="1" max="1" width="9.1796875" style="125" hidden="1" customWidth="1"/>
    <col min="2" max="2" width="17.81640625" style="125" bestFit="1" customWidth="1"/>
    <col min="3" max="4" width="31.54296875" style="125" customWidth="1"/>
    <col min="5" max="5" width="48.1796875" style="125" customWidth="1"/>
    <col min="6" max="6" width="19.54296875" style="125" customWidth="1"/>
    <col min="7" max="7" width="22.81640625" style="126" customWidth="1"/>
    <col min="8" max="8" width="22.81640625" style="127" customWidth="1"/>
    <col min="9" max="9" width="22.81640625" style="126" customWidth="1"/>
    <col min="10" max="10" width="22.81640625" style="127" customWidth="1"/>
    <col min="11" max="11" width="25.453125" style="125" customWidth="1"/>
    <col min="12" max="12" width="28.81640625" style="125" customWidth="1"/>
    <col min="13" max="13" width="62.1796875" style="128" customWidth="1"/>
    <col min="14" max="16384" width="9.1796875" style="125" hidden="1"/>
  </cols>
  <sheetData>
    <row r="1" spans="2:13" s="3" customFormat="1" ht="24.75" hidden="1" customHeight="1" x14ac:dyDescent="0.3">
      <c r="B1" s="1" t="s">
        <v>0</v>
      </c>
      <c r="C1" s="1"/>
      <c r="D1" s="1"/>
      <c r="E1" s="1"/>
      <c r="F1" s="1"/>
      <c r="G1" s="1"/>
      <c r="H1" s="1"/>
      <c r="I1" s="1"/>
      <c r="J1" s="1"/>
      <c r="K1" s="1"/>
      <c r="L1" s="1"/>
      <c r="M1" s="94"/>
    </row>
    <row r="2" spans="2:13" s="3" customFormat="1" ht="13" hidden="1" x14ac:dyDescent="0.3">
      <c r="B2" s="4" t="s">
        <v>1</v>
      </c>
      <c r="C2" s="20" t="str">
        <f>Welcome!B2</f>
        <v>§63.8818(e) Compliance Report Spreadsheet Template</v>
      </c>
      <c r="D2" s="20"/>
      <c r="E2" s="4"/>
      <c r="F2" s="4"/>
      <c r="G2" s="5"/>
      <c r="H2" s="5"/>
      <c r="I2" s="5"/>
      <c r="J2" s="5"/>
      <c r="K2" s="5"/>
      <c r="L2" s="5"/>
      <c r="M2" s="94"/>
    </row>
    <row r="3" spans="2:13" s="3" customFormat="1" ht="13" hidden="1" x14ac:dyDescent="0.3">
      <c r="B3" s="6" t="s">
        <v>2</v>
      </c>
      <c r="C3" s="20" t="str">
        <f>Welcome!B3</f>
        <v xml:space="preserve">63.8818(e) </v>
      </c>
      <c r="D3" s="20"/>
      <c r="E3" s="6"/>
      <c r="F3" s="6"/>
      <c r="G3" s="7"/>
      <c r="H3" s="7"/>
      <c r="I3" s="7"/>
      <c r="J3" s="7"/>
      <c r="K3" s="7"/>
      <c r="L3" s="7"/>
      <c r="M3" s="94"/>
    </row>
    <row r="4" spans="2:13" s="3" customFormat="1" ht="13" hidden="1" x14ac:dyDescent="0.3">
      <c r="B4" s="6" t="s">
        <v>3</v>
      </c>
      <c r="C4" s="20" t="str">
        <f>Welcome!B4</f>
        <v>v2.01</v>
      </c>
      <c r="D4" s="20"/>
      <c r="E4" s="6"/>
      <c r="F4" s="6"/>
      <c r="G4" s="8"/>
      <c r="H4" s="8"/>
      <c r="I4" s="8"/>
      <c r="J4" s="8"/>
      <c r="K4" s="8"/>
      <c r="L4" s="8"/>
      <c r="M4" s="94"/>
    </row>
    <row r="5" spans="2:13" s="3" customFormat="1" ht="13" hidden="1" x14ac:dyDescent="0.3">
      <c r="B5" s="6" t="s">
        <v>4</v>
      </c>
      <c r="C5" s="134">
        <f>Welcome!B5</f>
        <v>45405</v>
      </c>
      <c r="D5" s="134"/>
      <c r="E5" s="6"/>
      <c r="F5" s="6"/>
      <c r="G5" s="23"/>
      <c r="H5" s="23"/>
      <c r="I5" s="23"/>
      <c r="J5" s="23"/>
      <c r="K5" s="23"/>
      <c r="L5" s="23"/>
      <c r="M5" s="94"/>
    </row>
    <row r="6" spans="2:13" customFormat="1" hidden="1" x14ac:dyDescent="0.35">
      <c r="M6" s="75"/>
    </row>
    <row r="7" spans="2:13" s="275" customFormat="1" ht="20.149999999999999" customHeight="1" x14ac:dyDescent="0.35">
      <c r="B7" s="24" t="s">
        <v>333</v>
      </c>
      <c r="C7" s="274"/>
      <c r="D7" s="274"/>
      <c r="E7" s="274"/>
      <c r="F7" s="274"/>
      <c r="G7" s="95"/>
      <c r="H7" s="95"/>
      <c r="I7" s="95"/>
      <c r="J7" s="95"/>
      <c r="K7" s="95"/>
      <c r="L7" s="95"/>
      <c r="M7" s="96"/>
    </row>
    <row r="8" spans="2:13" s="275" customFormat="1" ht="17.25" customHeight="1" x14ac:dyDescent="0.35">
      <c r="B8" s="96" t="s">
        <v>332</v>
      </c>
      <c r="C8" s="96"/>
      <c r="D8" s="96"/>
      <c r="E8" s="96"/>
      <c r="F8" s="96"/>
      <c r="G8" s="96"/>
      <c r="H8" s="96"/>
      <c r="I8" s="96"/>
      <c r="J8" s="96"/>
      <c r="K8" s="96"/>
      <c r="L8" s="96"/>
      <c r="M8" s="25"/>
    </row>
    <row r="9" spans="2:13" s="275" customFormat="1" ht="17.25" customHeight="1" x14ac:dyDescent="0.35">
      <c r="B9" s="25" t="s">
        <v>334</v>
      </c>
      <c r="C9" s="29"/>
      <c r="D9" s="29"/>
      <c r="E9" s="29"/>
      <c r="F9" s="29"/>
      <c r="G9" s="29"/>
      <c r="H9" s="29"/>
      <c r="I9" s="29"/>
      <c r="J9" s="29"/>
      <c r="K9" s="29"/>
      <c r="L9" s="29"/>
      <c r="M9" s="25"/>
    </row>
    <row r="10" spans="2:13" customFormat="1" hidden="1" x14ac:dyDescent="0.35">
      <c r="G10" s="75"/>
      <c r="H10" s="75"/>
      <c r="I10" s="75"/>
      <c r="J10" s="75"/>
      <c r="K10" s="75"/>
      <c r="L10" s="75"/>
      <c r="M10" s="98"/>
    </row>
    <row r="11" spans="2:13" customFormat="1" hidden="1" x14ac:dyDescent="0.35">
      <c r="B11" s="28"/>
      <c r="C11" s="76"/>
      <c r="D11" s="76"/>
      <c r="E11" s="76"/>
      <c r="F11" s="76"/>
      <c r="G11" s="99"/>
      <c r="H11" s="99"/>
      <c r="I11" s="99"/>
      <c r="J11" s="99"/>
      <c r="K11" s="106"/>
      <c r="L11" s="106"/>
      <c r="M11" s="75"/>
    </row>
    <row r="12" spans="2:13" s="79" customFormat="1" ht="116.5" thickBot="1" x14ac:dyDescent="0.4">
      <c r="B12" s="137" t="s">
        <v>98</v>
      </c>
      <c r="C12" s="151" t="s">
        <v>299</v>
      </c>
      <c r="D12" s="151" t="s">
        <v>298</v>
      </c>
      <c r="E12" s="150" t="s">
        <v>297</v>
      </c>
      <c r="F12" s="150" t="s">
        <v>302</v>
      </c>
      <c r="G12" s="150" t="s">
        <v>285</v>
      </c>
      <c r="H12" s="150" t="s">
        <v>286</v>
      </c>
      <c r="I12" s="150" t="s">
        <v>287</v>
      </c>
      <c r="J12" s="150" t="s">
        <v>288</v>
      </c>
      <c r="K12" s="151" t="s">
        <v>289</v>
      </c>
      <c r="L12" s="151" t="s">
        <v>96</v>
      </c>
      <c r="M12" s="155" t="s">
        <v>95</v>
      </c>
    </row>
    <row r="13" spans="2:13" customFormat="1" x14ac:dyDescent="0.35">
      <c r="B13" s="80" t="s">
        <v>15</v>
      </c>
      <c r="C13" s="81" t="s">
        <v>40</v>
      </c>
      <c r="D13" s="81" t="s">
        <v>272</v>
      </c>
      <c r="E13" s="81" t="s">
        <v>65</v>
      </c>
      <c r="F13" s="81" t="s">
        <v>300</v>
      </c>
      <c r="G13" s="39" t="s">
        <v>73</v>
      </c>
      <c r="H13" s="39" t="s">
        <v>74</v>
      </c>
      <c r="I13" s="39" t="s">
        <v>75</v>
      </c>
      <c r="J13" s="39" t="s">
        <v>76</v>
      </c>
      <c r="K13" s="84" t="s">
        <v>66</v>
      </c>
      <c r="L13" s="84" t="s">
        <v>68</v>
      </c>
      <c r="M13" s="156" t="s">
        <v>60</v>
      </c>
    </row>
    <row r="14" spans="2:13" customFormat="1" x14ac:dyDescent="0.35">
      <c r="B14" s="42" t="s">
        <v>28</v>
      </c>
      <c r="C14" s="85" t="s">
        <v>50</v>
      </c>
      <c r="D14" s="85" t="s">
        <v>273</v>
      </c>
      <c r="E14" s="85" t="s">
        <v>72</v>
      </c>
      <c r="F14" s="85" t="s">
        <v>301</v>
      </c>
      <c r="G14" s="43" t="s">
        <v>236</v>
      </c>
      <c r="H14" s="43" t="s">
        <v>62</v>
      </c>
      <c r="I14" s="43" t="s">
        <v>237</v>
      </c>
      <c r="J14" s="43" t="s">
        <v>77</v>
      </c>
      <c r="K14" s="87" t="s">
        <v>238</v>
      </c>
      <c r="L14" s="87" t="s">
        <v>117</v>
      </c>
      <c r="M14" s="157" t="s">
        <v>64</v>
      </c>
    </row>
    <row r="15" spans="2:13" customFormat="1" hidden="1" x14ac:dyDescent="0.35">
      <c r="B15" s="85" t="s">
        <v>106</v>
      </c>
      <c r="C15" s="85" t="s">
        <v>106</v>
      </c>
      <c r="D15" s="85"/>
      <c r="E15" s="85" t="s">
        <v>106</v>
      </c>
      <c r="F15" s="85"/>
      <c r="G15" s="43" t="s">
        <v>106</v>
      </c>
      <c r="H15" s="43" t="s">
        <v>106</v>
      </c>
      <c r="I15" s="43" t="s">
        <v>106</v>
      </c>
      <c r="J15" s="43" t="s">
        <v>106</v>
      </c>
      <c r="K15" s="43" t="s">
        <v>106</v>
      </c>
      <c r="L15" s="43" t="s">
        <v>106</v>
      </c>
      <c r="M15" s="157" t="s">
        <v>106</v>
      </c>
    </row>
    <row r="16" spans="2:13" customFormat="1" hidden="1" x14ac:dyDescent="0.35">
      <c r="B16" s="85" t="s">
        <v>106</v>
      </c>
      <c r="C16" s="85" t="s">
        <v>106</v>
      </c>
      <c r="D16" s="85"/>
      <c r="E16" s="85" t="s">
        <v>106</v>
      </c>
      <c r="F16" s="85"/>
      <c r="G16" s="43" t="s">
        <v>106</v>
      </c>
      <c r="H16" s="43" t="s">
        <v>106</v>
      </c>
      <c r="I16" s="43" t="s">
        <v>106</v>
      </c>
      <c r="J16" s="43" t="s">
        <v>106</v>
      </c>
      <c r="K16" s="43" t="s">
        <v>106</v>
      </c>
      <c r="L16" s="43" t="s">
        <v>106</v>
      </c>
      <c r="M16" s="157" t="s">
        <v>106</v>
      </c>
    </row>
    <row r="17" spans="2:13" customFormat="1" hidden="1" x14ac:dyDescent="0.35">
      <c r="B17" s="85" t="s">
        <v>106</v>
      </c>
      <c r="C17" s="85" t="s">
        <v>106</v>
      </c>
      <c r="D17" s="85"/>
      <c r="E17" s="85" t="s">
        <v>106</v>
      </c>
      <c r="F17" s="85"/>
      <c r="G17" s="43" t="s">
        <v>106</v>
      </c>
      <c r="H17" s="43" t="s">
        <v>106</v>
      </c>
      <c r="I17" s="43" t="s">
        <v>106</v>
      </c>
      <c r="J17" s="43" t="s">
        <v>106</v>
      </c>
      <c r="K17" s="43" t="s">
        <v>106</v>
      </c>
      <c r="L17" s="43" t="s">
        <v>106</v>
      </c>
      <c r="M17" s="157" t="s">
        <v>106</v>
      </c>
    </row>
    <row r="18" spans="2:13" customFormat="1" hidden="1" x14ac:dyDescent="0.35">
      <c r="B18" s="85" t="s">
        <v>106</v>
      </c>
      <c r="C18" s="85" t="s">
        <v>106</v>
      </c>
      <c r="D18" s="85"/>
      <c r="E18" s="85" t="s">
        <v>106</v>
      </c>
      <c r="F18" s="85"/>
      <c r="G18" s="43" t="s">
        <v>106</v>
      </c>
      <c r="H18" s="43" t="s">
        <v>106</v>
      </c>
      <c r="I18" s="43" t="s">
        <v>106</v>
      </c>
      <c r="J18" s="43" t="s">
        <v>106</v>
      </c>
      <c r="K18" s="43" t="s">
        <v>106</v>
      </c>
      <c r="L18" s="43" t="s">
        <v>106</v>
      </c>
      <c r="M18" s="157" t="s">
        <v>106</v>
      </c>
    </row>
    <row r="19" spans="2:13" customFormat="1" hidden="1" x14ac:dyDescent="0.35">
      <c r="B19" s="85" t="s">
        <v>106</v>
      </c>
      <c r="C19" s="85" t="s">
        <v>106</v>
      </c>
      <c r="D19" s="85"/>
      <c r="E19" s="85" t="s">
        <v>106</v>
      </c>
      <c r="F19" s="85"/>
      <c r="G19" s="43" t="s">
        <v>106</v>
      </c>
      <c r="H19" s="43" t="s">
        <v>106</v>
      </c>
      <c r="I19" s="43" t="s">
        <v>106</v>
      </c>
      <c r="J19" s="43" t="s">
        <v>106</v>
      </c>
      <c r="K19" s="43" t="s">
        <v>106</v>
      </c>
      <c r="L19" s="43" t="s">
        <v>106</v>
      </c>
      <c r="M19" s="157" t="s">
        <v>106</v>
      </c>
    </row>
    <row r="20" spans="2:13" customFormat="1" hidden="1" x14ac:dyDescent="0.35">
      <c r="B20" s="85" t="s">
        <v>106</v>
      </c>
      <c r="C20" s="85" t="s">
        <v>106</v>
      </c>
      <c r="D20" s="85"/>
      <c r="E20" s="85" t="s">
        <v>106</v>
      </c>
      <c r="F20" s="85"/>
      <c r="G20" s="43" t="s">
        <v>106</v>
      </c>
      <c r="H20" s="43" t="s">
        <v>106</v>
      </c>
      <c r="I20" s="43" t="s">
        <v>106</v>
      </c>
      <c r="J20" s="43" t="s">
        <v>106</v>
      </c>
      <c r="K20" s="43" t="s">
        <v>106</v>
      </c>
      <c r="L20" s="43" t="s">
        <v>106</v>
      </c>
      <c r="M20" s="157" t="s">
        <v>106</v>
      </c>
    </row>
    <row r="21" spans="2:13" customFormat="1" hidden="1" x14ac:dyDescent="0.35">
      <c r="B21" s="85" t="s">
        <v>106</v>
      </c>
      <c r="C21" s="85" t="s">
        <v>106</v>
      </c>
      <c r="D21" s="85"/>
      <c r="E21" s="85" t="s">
        <v>106</v>
      </c>
      <c r="F21" s="85"/>
      <c r="G21" s="43" t="s">
        <v>106</v>
      </c>
      <c r="H21" s="43" t="s">
        <v>106</v>
      </c>
      <c r="I21" s="43" t="s">
        <v>106</v>
      </c>
      <c r="J21" s="43" t="s">
        <v>106</v>
      </c>
      <c r="K21" s="43" t="s">
        <v>106</v>
      </c>
      <c r="L21" s="43" t="s">
        <v>106</v>
      </c>
      <c r="M21" s="157" t="s">
        <v>106</v>
      </c>
    </row>
    <row r="22" spans="2:13" customFormat="1" hidden="1" x14ac:dyDescent="0.35">
      <c r="B22" s="85" t="s">
        <v>106</v>
      </c>
      <c r="C22" s="85" t="s">
        <v>106</v>
      </c>
      <c r="D22" s="85"/>
      <c r="E22" s="85" t="s">
        <v>106</v>
      </c>
      <c r="F22" s="85"/>
      <c r="G22" s="43" t="s">
        <v>106</v>
      </c>
      <c r="H22" s="43" t="s">
        <v>106</v>
      </c>
      <c r="I22" s="43" t="s">
        <v>106</v>
      </c>
      <c r="J22" s="43" t="s">
        <v>106</v>
      </c>
      <c r="K22" s="43" t="s">
        <v>106</v>
      </c>
      <c r="L22" s="43" t="s">
        <v>106</v>
      </c>
      <c r="M22" s="157" t="s">
        <v>106</v>
      </c>
    </row>
    <row r="23" spans="2:13" customFormat="1" hidden="1" x14ac:dyDescent="0.35">
      <c r="B23" s="85" t="s">
        <v>106</v>
      </c>
      <c r="C23" s="85" t="s">
        <v>106</v>
      </c>
      <c r="D23" s="85"/>
      <c r="E23" s="85" t="s">
        <v>106</v>
      </c>
      <c r="F23" s="85"/>
      <c r="G23" s="43" t="s">
        <v>106</v>
      </c>
      <c r="H23" s="43" t="s">
        <v>106</v>
      </c>
      <c r="I23" s="43" t="s">
        <v>106</v>
      </c>
      <c r="J23" s="43" t="s">
        <v>106</v>
      </c>
      <c r="K23" s="43" t="s">
        <v>106</v>
      </c>
      <c r="L23" s="43" t="s">
        <v>106</v>
      </c>
      <c r="M23" s="157" t="s">
        <v>106</v>
      </c>
    </row>
    <row r="24" spans="2:13" customFormat="1" x14ac:dyDescent="0.35">
      <c r="B24" s="129" t="str">
        <f>IF($D24="","",VLOOKUP($D24,Lists!$AX$2:$AZ$478,2,FALSE))</f>
        <v/>
      </c>
      <c r="C24" s="129" t="str">
        <f>IF($D24="","",VLOOKUP($D24,Lists!$AX$2:$AZ$478,3,FALSE))</f>
        <v/>
      </c>
      <c r="D24" s="92"/>
      <c r="E24" s="92"/>
      <c r="F24" s="92"/>
      <c r="G24" s="101"/>
      <c r="H24" s="102"/>
      <c r="I24" s="101"/>
      <c r="J24" s="102"/>
      <c r="K24" s="237" t="str">
        <f>IF(J24="","",(VALUE(TEXT(I24,"m/dd/yy ")&amp;TEXT(J24,"hh:mm:ss"))-(VALUE(TEXT(G24,"m/dd/yy ")&amp;TEXT(H24,"hh:mm:ss"))))*24)</f>
        <v/>
      </c>
      <c r="L24" s="90"/>
      <c r="M24" s="158"/>
    </row>
    <row r="25" spans="2:13" customFormat="1" x14ac:dyDescent="0.35">
      <c r="B25" s="129" t="str">
        <f>IF($D25="","",VLOOKUP($D25,Lists!$AX$2:$AZ$478,2,FALSE))</f>
        <v/>
      </c>
      <c r="C25" s="130" t="str">
        <f>IF($D25="","",VLOOKUP($D25,Lists!$AX$2:$AZ$478,3,FALSE))</f>
        <v/>
      </c>
      <c r="D25" s="92"/>
      <c r="E25" s="92"/>
      <c r="F25" s="92"/>
      <c r="G25" s="101"/>
      <c r="H25" s="102"/>
      <c r="I25" s="101"/>
      <c r="J25" s="102"/>
      <c r="K25" s="237" t="str">
        <f t="shared" ref="K25:K88" si="0">IF(J25="","",(VALUE(TEXT(I25,"m/dd/yy ")&amp;TEXT(J25,"hh:mm:ss"))-(VALUE(TEXT(G25,"m/dd/yy ")&amp;TEXT(H25,"hh:mm:ss"))))*24)</f>
        <v/>
      </c>
      <c r="L25" s="90"/>
      <c r="M25" s="158"/>
    </row>
    <row r="26" spans="2:13" customFormat="1" x14ac:dyDescent="0.35">
      <c r="B26" s="129" t="str">
        <f>IF($D26="","",VLOOKUP($D26,Lists!$AX$2:$AZ$478,2,FALSE))</f>
        <v/>
      </c>
      <c r="C26" s="130" t="str">
        <f>IF($D26="","",VLOOKUP($D26,Lists!$AX$2:$AZ$478,3,FALSE))</f>
        <v/>
      </c>
      <c r="D26" s="92"/>
      <c r="E26" s="92"/>
      <c r="F26" s="92"/>
      <c r="G26" s="101"/>
      <c r="H26" s="102"/>
      <c r="I26" s="101"/>
      <c r="J26" s="102"/>
      <c r="K26" s="237" t="str">
        <f t="shared" si="0"/>
        <v/>
      </c>
      <c r="L26" s="90"/>
      <c r="M26" s="158"/>
    </row>
    <row r="27" spans="2:13" customFormat="1" x14ac:dyDescent="0.35">
      <c r="B27" s="129" t="str">
        <f>IF($D27="","",VLOOKUP($D27,Lists!$AX$2:$AZ$478,2,FALSE))</f>
        <v/>
      </c>
      <c r="C27" s="130" t="str">
        <f>IF($D27="","",VLOOKUP($D27,Lists!$AX$2:$AZ$478,3,FALSE))</f>
        <v/>
      </c>
      <c r="D27" s="92"/>
      <c r="E27" s="92"/>
      <c r="F27" s="92"/>
      <c r="G27" s="101"/>
      <c r="H27" s="102"/>
      <c r="I27" s="101"/>
      <c r="J27" s="102"/>
      <c r="K27" s="237" t="str">
        <f t="shared" si="0"/>
        <v/>
      </c>
      <c r="L27" s="90"/>
      <c r="M27" s="158"/>
    </row>
    <row r="28" spans="2:13" customFormat="1" x14ac:dyDescent="0.35">
      <c r="B28" s="129" t="str">
        <f>IF($D28="","",VLOOKUP($D28,Lists!$AX$2:$AZ$478,2,FALSE))</f>
        <v/>
      </c>
      <c r="C28" s="130" t="str">
        <f>IF($D28="","",VLOOKUP($D28,Lists!$AX$2:$AZ$478,3,FALSE))</f>
        <v/>
      </c>
      <c r="D28" s="92"/>
      <c r="E28" s="92"/>
      <c r="F28" s="92"/>
      <c r="G28" s="101"/>
      <c r="H28" s="102"/>
      <c r="I28" s="101"/>
      <c r="J28" s="102"/>
      <c r="K28" s="237" t="str">
        <f t="shared" si="0"/>
        <v/>
      </c>
      <c r="L28" s="90"/>
      <c r="M28" s="158"/>
    </row>
    <row r="29" spans="2:13" customFormat="1" x14ac:dyDescent="0.35">
      <c r="B29" s="129" t="str">
        <f>IF($D29="","",VLOOKUP($D29,Lists!$AX$2:$AZ$478,2,FALSE))</f>
        <v/>
      </c>
      <c r="C29" s="130" t="str">
        <f>IF($D29="","",VLOOKUP($D29,Lists!$AX$2:$AZ$478,3,FALSE))</f>
        <v/>
      </c>
      <c r="D29" s="92"/>
      <c r="E29" s="92"/>
      <c r="F29" s="92"/>
      <c r="G29" s="101"/>
      <c r="H29" s="102"/>
      <c r="I29" s="101"/>
      <c r="J29" s="102"/>
      <c r="K29" s="237" t="str">
        <f t="shared" si="0"/>
        <v/>
      </c>
      <c r="L29" s="90"/>
      <c r="M29" s="158"/>
    </row>
    <row r="30" spans="2:13" customFormat="1" x14ac:dyDescent="0.35">
      <c r="B30" s="129" t="str">
        <f>IF($D30="","",VLOOKUP($D30,Lists!$AX$2:$AZ$478,2,FALSE))</f>
        <v/>
      </c>
      <c r="C30" s="130" t="str">
        <f>IF($D30="","",VLOOKUP($D30,Lists!$AX$2:$AZ$478,3,FALSE))</f>
        <v/>
      </c>
      <c r="D30" s="92"/>
      <c r="E30" s="92"/>
      <c r="F30" s="92"/>
      <c r="G30" s="101"/>
      <c r="H30" s="102"/>
      <c r="I30" s="101"/>
      <c r="J30" s="102"/>
      <c r="K30" s="237" t="str">
        <f t="shared" si="0"/>
        <v/>
      </c>
      <c r="L30" s="90"/>
      <c r="M30" s="158"/>
    </row>
    <row r="31" spans="2:13" customFormat="1" x14ac:dyDescent="0.35">
      <c r="B31" s="129" t="str">
        <f>IF($D31="","",VLOOKUP($D31,Lists!$AX$2:$AZ$478,2,FALSE))</f>
        <v/>
      </c>
      <c r="C31" s="130" t="str">
        <f>IF($D31="","",VLOOKUP($D31,Lists!$AX$2:$AZ$478,3,FALSE))</f>
        <v/>
      </c>
      <c r="D31" s="92"/>
      <c r="E31" s="92"/>
      <c r="F31" s="92"/>
      <c r="G31" s="101"/>
      <c r="H31" s="102"/>
      <c r="I31" s="101"/>
      <c r="J31" s="102"/>
      <c r="K31" s="237" t="str">
        <f t="shared" si="0"/>
        <v/>
      </c>
      <c r="L31" s="90"/>
      <c r="M31" s="158"/>
    </row>
    <row r="32" spans="2:13" customFormat="1" x14ac:dyDescent="0.35">
      <c r="B32" s="129" t="str">
        <f>IF($D32="","",VLOOKUP($D32,Lists!$AX$2:$AZ$478,2,FALSE))</f>
        <v/>
      </c>
      <c r="C32" s="130" t="str">
        <f>IF($D32="","",VLOOKUP($D32,Lists!$AX$2:$AZ$478,3,FALSE))</f>
        <v/>
      </c>
      <c r="D32" s="92"/>
      <c r="E32" s="92"/>
      <c r="F32" s="92"/>
      <c r="G32" s="101"/>
      <c r="H32" s="102"/>
      <c r="I32" s="101"/>
      <c r="J32" s="102"/>
      <c r="K32" s="237" t="str">
        <f t="shared" si="0"/>
        <v/>
      </c>
      <c r="L32" s="90"/>
      <c r="M32" s="158"/>
    </row>
    <row r="33" spans="2:13" customFormat="1" x14ac:dyDescent="0.35">
      <c r="B33" s="129" t="str">
        <f>IF($D33="","",VLOOKUP($D33,Lists!$AX$2:$AZ$478,2,FALSE))</f>
        <v/>
      </c>
      <c r="C33" s="130" t="str">
        <f>IF($D33="","",VLOOKUP($D33,Lists!$AX$2:$AZ$478,3,FALSE))</f>
        <v/>
      </c>
      <c r="D33" s="92"/>
      <c r="E33" s="92"/>
      <c r="F33" s="92"/>
      <c r="G33" s="101"/>
      <c r="H33" s="102"/>
      <c r="I33" s="101"/>
      <c r="J33" s="102"/>
      <c r="K33" s="237" t="str">
        <f t="shared" si="0"/>
        <v/>
      </c>
      <c r="L33" s="90"/>
      <c r="M33" s="158"/>
    </row>
    <row r="34" spans="2:13" customFormat="1" x14ac:dyDescent="0.35">
      <c r="B34" s="129" t="str">
        <f>IF($D34="","",VLOOKUP($D34,Lists!$AX$2:$AZ$478,2,FALSE))</f>
        <v/>
      </c>
      <c r="C34" s="130" t="str">
        <f>IF($D34="","",VLOOKUP($D34,Lists!$AX$2:$AZ$478,3,FALSE))</f>
        <v/>
      </c>
      <c r="D34" s="92"/>
      <c r="E34" s="92"/>
      <c r="F34" s="92"/>
      <c r="G34" s="101"/>
      <c r="H34" s="102"/>
      <c r="I34" s="101"/>
      <c r="J34" s="102"/>
      <c r="K34" s="237" t="str">
        <f t="shared" si="0"/>
        <v/>
      </c>
      <c r="L34" s="90"/>
      <c r="M34" s="158"/>
    </row>
    <row r="35" spans="2:13" customFormat="1" x14ac:dyDescent="0.35">
      <c r="B35" s="129" t="str">
        <f>IF($D35="","",VLOOKUP($D35,Lists!$AX$2:$AZ$478,2,FALSE))</f>
        <v/>
      </c>
      <c r="C35" s="130" t="str">
        <f>IF($D35="","",VLOOKUP($D35,Lists!$AX$2:$AZ$478,3,FALSE))</f>
        <v/>
      </c>
      <c r="D35" s="92"/>
      <c r="E35" s="92"/>
      <c r="F35" s="92"/>
      <c r="G35" s="101"/>
      <c r="H35" s="102"/>
      <c r="I35" s="101"/>
      <c r="J35" s="102"/>
      <c r="K35" s="237" t="str">
        <f t="shared" si="0"/>
        <v/>
      </c>
      <c r="L35" s="90"/>
      <c r="M35" s="158"/>
    </row>
    <row r="36" spans="2:13" customFormat="1" x14ac:dyDescent="0.35">
      <c r="B36" s="129" t="str">
        <f>IF($D36="","",VLOOKUP($D36,Lists!$AX$2:$AZ$478,2,FALSE))</f>
        <v/>
      </c>
      <c r="C36" s="130" t="str">
        <f>IF($D36="","",VLOOKUP($D36,Lists!$AX$2:$AZ$478,3,FALSE))</f>
        <v/>
      </c>
      <c r="D36" s="92"/>
      <c r="E36" s="92"/>
      <c r="F36" s="92"/>
      <c r="G36" s="101"/>
      <c r="H36" s="102"/>
      <c r="I36" s="101"/>
      <c r="J36" s="102"/>
      <c r="K36" s="237" t="str">
        <f t="shared" si="0"/>
        <v/>
      </c>
      <c r="L36" s="90"/>
      <c r="M36" s="158"/>
    </row>
    <row r="37" spans="2:13" customFormat="1" x14ac:dyDescent="0.35">
      <c r="B37" s="129" t="str">
        <f>IF($D37="","",VLOOKUP($D37,Lists!$AX$2:$AZ$478,2,FALSE))</f>
        <v/>
      </c>
      <c r="C37" s="130" t="str">
        <f>IF($D37="","",VLOOKUP($D37,Lists!$AX$2:$AZ$478,3,FALSE))</f>
        <v/>
      </c>
      <c r="D37" s="92"/>
      <c r="E37" s="92"/>
      <c r="F37" s="92"/>
      <c r="G37" s="101"/>
      <c r="H37" s="102"/>
      <c r="I37" s="101"/>
      <c r="J37" s="102"/>
      <c r="K37" s="237" t="str">
        <f t="shared" si="0"/>
        <v/>
      </c>
      <c r="L37" s="90"/>
      <c r="M37" s="158"/>
    </row>
    <row r="38" spans="2:13" customFormat="1" x14ac:dyDescent="0.35">
      <c r="B38" s="129" t="str">
        <f>IF($D38="","",VLOOKUP($D38,Lists!$AX$2:$AZ$478,2,FALSE))</f>
        <v/>
      </c>
      <c r="C38" s="130" t="str">
        <f>IF($D38="","",VLOOKUP($D38,Lists!$AX$2:$AZ$478,3,FALSE))</f>
        <v/>
      </c>
      <c r="D38" s="92"/>
      <c r="E38" s="92"/>
      <c r="F38" s="92"/>
      <c r="G38" s="101"/>
      <c r="H38" s="102"/>
      <c r="I38" s="101"/>
      <c r="J38" s="102"/>
      <c r="K38" s="237" t="str">
        <f t="shared" si="0"/>
        <v/>
      </c>
      <c r="L38" s="90"/>
      <c r="M38" s="158"/>
    </row>
    <row r="39" spans="2:13" customFormat="1" x14ac:dyDescent="0.35">
      <c r="B39" s="129" t="str">
        <f>IF($D39="","",VLOOKUP($D39,Lists!$AX$2:$AZ$478,2,FALSE))</f>
        <v/>
      </c>
      <c r="C39" s="130" t="str">
        <f>IF($D39="","",VLOOKUP($D39,Lists!$AX$2:$AZ$478,3,FALSE))</f>
        <v/>
      </c>
      <c r="D39" s="92"/>
      <c r="E39" s="92"/>
      <c r="F39" s="92"/>
      <c r="G39" s="101"/>
      <c r="H39" s="102"/>
      <c r="I39" s="101"/>
      <c r="J39" s="102"/>
      <c r="K39" s="237" t="str">
        <f t="shared" si="0"/>
        <v/>
      </c>
      <c r="L39" s="90"/>
      <c r="M39" s="158"/>
    </row>
    <row r="40" spans="2:13" customFormat="1" x14ac:dyDescent="0.35">
      <c r="B40" s="129" t="str">
        <f>IF($D40="","",VLOOKUP($D40,Lists!$AX$2:$AZ$478,2,FALSE))</f>
        <v/>
      </c>
      <c r="C40" s="130" t="str">
        <f>IF($D40="","",VLOOKUP($D40,Lists!$AX$2:$AZ$478,3,FALSE))</f>
        <v/>
      </c>
      <c r="D40" s="92"/>
      <c r="E40" s="92"/>
      <c r="F40" s="92"/>
      <c r="G40" s="101"/>
      <c r="H40" s="102"/>
      <c r="I40" s="101"/>
      <c r="J40" s="102"/>
      <c r="K40" s="237" t="str">
        <f t="shared" si="0"/>
        <v/>
      </c>
      <c r="L40" s="90"/>
      <c r="M40" s="158"/>
    </row>
    <row r="41" spans="2:13" customFormat="1" x14ac:dyDescent="0.35">
      <c r="B41" s="129" t="str">
        <f>IF($D41="","",VLOOKUP($D41,Lists!$AX$2:$AZ$478,2,FALSE))</f>
        <v/>
      </c>
      <c r="C41" s="130" t="str">
        <f>IF($D41="","",VLOOKUP($D41,Lists!$AX$2:$AZ$478,3,FALSE))</f>
        <v/>
      </c>
      <c r="D41" s="92"/>
      <c r="E41" s="92"/>
      <c r="F41" s="92"/>
      <c r="G41" s="101"/>
      <c r="H41" s="102"/>
      <c r="I41" s="101"/>
      <c r="J41" s="102"/>
      <c r="K41" s="237" t="str">
        <f t="shared" si="0"/>
        <v/>
      </c>
      <c r="L41" s="90"/>
      <c r="M41" s="158"/>
    </row>
    <row r="42" spans="2:13" customFormat="1" x14ac:dyDescent="0.35">
      <c r="B42" s="129" t="str">
        <f>IF($D42="","",VLOOKUP($D42,Lists!$AX$2:$AZ$478,2,FALSE))</f>
        <v/>
      </c>
      <c r="C42" s="130" t="str">
        <f>IF($D42="","",VLOOKUP($D42,Lists!$AX$2:$AZ$478,3,FALSE))</f>
        <v/>
      </c>
      <c r="D42" s="92"/>
      <c r="E42" s="92"/>
      <c r="F42" s="92"/>
      <c r="G42" s="101"/>
      <c r="H42" s="102"/>
      <c r="I42" s="101"/>
      <c r="J42" s="102"/>
      <c r="K42" s="237" t="str">
        <f t="shared" si="0"/>
        <v/>
      </c>
      <c r="L42" s="90"/>
      <c r="M42" s="158"/>
    </row>
    <row r="43" spans="2:13" customFormat="1" x14ac:dyDescent="0.35">
      <c r="B43" s="129" t="str">
        <f>IF($D43="","",VLOOKUP($D43,Lists!$AX$2:$AZ$478,2,FALSE))</f>
        <v/>
      </c>
      <c r="C43" s="130" t="str">
        <f>IF($D43="","",VLOOKUP($D43,Lists!$AX$2:$AZ$478,3,FALSE))</f>
        <v/>
      </c>
      <c r="D43" s="92"/>
      <c r="E43" s="92"/>
      <c r="F43" s="92"/>
      <c r="G43" s="101"/>
      <c r="H43" s="102"/>
      <c r="I43" s="101"/>
      <c r="J43" s="102"/>
      <c r="K43" s="237" t="str">
        <f t="shared" si="0"/>
        <v/>
      </c>
      <c r="L43" s="90"/>
      <c r="M43" s="158"/>
    </row>
    <row r="44" spans="2:13" customFormat="1" x14ac:dyDescent="0.35">
      <c r="B44" s="129" t="str">
        <f>IF($D44="","",VLOOKUP($D44,Lists!$AX$2:$AZ$478,2,FALSE))</f>
        <v/>
      </c>
      <c r="C44" s="130" t="str">
        <f>IF($D44="","",VLOOKUP($D44,Lists!$AX$2:$AZ$478,3,FALSE))</f>
        <v/>
      </c>
      <c r="D44" s="92"/>
      <c r="E44" s="92"/>
      <c r="F44" s="92"/>
      <c r="G44" s="101"/>
      <c r="H44" s="102"/>
      <c r="I44" s="101"/>
      <c r="J44" s="102"/>
      <c r="K44" s="237" t="str">
        <f t="shared" si="0"/>
        <v/>
      </c>
      <c r="L44" s="90"/>
      <c r="M44" s="158"/>
    </row>
    <row r="45" spans="2:13" customFormat="1" x14ac:dyDescent="0.35">
      <c r="B45" s="129" t="str">
        <f>IF($D45="","",VLOOKUP($D45,Lists!$AX$2:$AZ$478,2,FALSE))</f>
        <v/>
      </c>
      <c r="C45" s="130" t="str">
        <f>IF($D45="","",VLOOKUP($D45,Lists!$AX$2:$AZ$478,3,FALSE))</f>
        <v/>
      </c>
      <c r="D45" s="92"/>
      <c r="E45" s="92"/>
      <c r="F45" s="92"/>
      <c r="G45" s="101"/>
      <c r="H45" s="102"/>
      <c r="I45" s="101"/>
      <c r="J45" s="102"/>
      <c r="K45" s="237" t="str">
        <f t="shared" si="0"/>
        <v/>
      </c>
      <c r="L45" s="90"/>
      <c r="M45" s="158"/>
    </row>
    <row r="46" spans="2:13" customFormat="1" x14ac:dyDescent="0.35">
      <c r="B46" s="129" t="str">
        <f>IF($D46="","",VLOOKUP($D46,Lists!$AX$2:$AZ$478,2,FALSE))</f>
        <v/>
      </c>
      <c r="C46" s="130" t="str">
        <f>IF($D46="","",VLOOKUP($D46,Lists!$AX$2:$AZ$478,3,FALSE))</f>
        <v/>
      </c>
      <c r="D46" s="92"/>
      <c r="E46" s="92"/>
      <c r="F46" s="92"/>
      <c r="G46" s="101"/>
      <c r="H46" s="102"/>
      <c r="I46" s="101"/>
      <c r="J46" s="102"/>
      <c r="K46" s="237" t="str">
        <f t="shared" si="0"/>
        <v/>
      </c>
      <c r="L46" s="90"/>
      <c r="M46" s="158"/>
    </row>
    <row r="47" spans="2:13" customFormat="1" x14ac:dyDescent="0.35">
      <c r="B47" s="129" t="str">
        <f>IF($D47="","",VLOOKUP($D47,Lists!$AX$2:$AZ$478,2,FALSE))</f>
        <v/>
      </c>
      <c r="C47" s="130" t="str">
        <f>IF($D47="","",VLOOKUP($D47,Lists!$AX$2:$AZ$478,3,FALSE))</f>
        <v/>
      </c>
      <c r="D47" s="92"/>
      <c r="E47" s="92"/>
      <c r="F47" s="92"/>
      <c r="G47" s="101"/>
      <c r="H47" s="102"/>
      <c r="I47" s="101"/>
      <c r="J47" s="102"/>
      <c r="K47" s="237" t="str">
        <f t="shared" si="0"/>
        <v/>
      </c>
      <c r="L47" s="90"/>
      <c r="M47" s="158"/>
    </row>
    <row r="48" spans="2:13" customFormat="1" x14ac:dyDescent="0.35">
      <c r="B48" s="129" t="str">
        <f>IF($D48="","",VLOOKUP($D48,Lists!$AX$2:$AZ$478,2,FALSE))</f>
        <v/>
      </c>
      <c r="C48" s="130" t="str">
        <f>IF($D48="","",VLOOKUP($D48,Lists!$AX$2:$AZ$478,3,FALSE))</f>
        <v/>
      </c>
      <c r="D48" s="92"/>
      <c r="E48" s="92"/>
      <c r="F48" s="92"/>
      <c r="G48" s="101"/>
      <c r="H48" s="102"/>
      <c r="I48" s="101"/>
      <c r="J48" s="102"/>
      <c r="K48" s="237" t="str">
        <f t="shared" si="0"/>
        <v/>
      </c>
      <c r="L48" s="90"/>
      <c r="M48" s="158"/>
    </row>
    <row r="49" spans="2:13" customFormat="1" x14ac:dyDescent="0.35">
      <c r="B49" s="129" t="str">
        <f>IF($D49="","",VLOOKUP($D49,Lists!$AX$2:$AZ$478,2,FALSE))</f>
        <v/>
      </c>
      <c r="C49" s="130" t="str">
        <f>IF($D49="","",VLOOKUP($D49,Lists!$AX$2:$AZ$478,3,FALSE))</f>
        <v/>
      </c>
      <c r="D49" s="92"/>
      <c r="E49" s="92"/>
      <c r="F49" s="92"/>
      <c r="G49" s="101"/>
      <c r="H49" s="102"/>
      <c r="I49" s="101"/>
      <c r="J49" s="102"/>
      <c r="K49" s="237" t="str">
        <f t="shared" si="0"/>
        <v/>
      </c>
      <c r="L49" s="90"/>
      <c r="M49" s="158"/>
    </row>
    <row r="50" spans="2:13" customFormat="1" x14ac:dyDescent="0.35">
      <c r="B50" s="129" t="str">
        <f>IF($D50="","",VLOOKUP($D50,Lists!$AX$2:$AZ$478,2,FALSE))</f>
        <v/>
      </c>
      <c r="C50" s="130" t="str">
        <f>IF($D50="","",VLOOKUP($D50,Lists!$AX$2:$AZ$478,3,FALSE))</f>
        <v/>
      </c>
      <c r="D50" s="92"/>
      <c r="E50" s="92"/>
      <c r="F50" s="92"/>
      <c r="G50" s="101"/>
      <c r="H50" s="102"/>
      <c r="I50" s="101"/>
      <c r="J50" s="102"/>
      <c r="K50" s="237" t="str">
        <f t="shared" si="0"/>
        <v/>
      </c>
      <c r="L50" s="90"/>
      <c r="M50" s="158"/>
    </row>
    <row r="51" spans="2:13" customFormat="1" x14ac:dyDescent="0.35">
      <c r="B51" s="129" t="str">
        <f>IF($D51="","",VLOOKUP($D51,Lists!$AX$2:$AZ$478,2,FALSE))</f>
        <v/>
      </c>
      <c r="C51" s="130" t="str">
        <f>IF($D51="","",VLOOKUP($D51,Lists!$AX$2:$AZ$478,3,FALSE))</f>
        <v/>
      </c>
      <c r="D51" s="92"/>
      <c r="E51" s="92"/>
      <c r="F51" s="92"/>
      <c r="G51" s="101"/>
      <c r="H51" s="102"/>
      <c r="I51" s="101"/>
      <c r="J51" s="102"/>
      <c r="K51" s="237" t="str">
        <f t="shared" si="0"/>
        <v/>
      </c>
      <c r="L51" s="90"/>
      <c r="M51" s="158"/>
    </row>
    <row r="52" spans="2:13" customFormat="1" x14ac:dyDescent="0.35">
      <c r="B52" s="129" t="str">
        <f>IF($D52="","",VLOOKUP($D52,Lists!$AX$2:$AZ$478,2,FALSE))</f>
        <v/>
      </c>
      <c r="C52" s="130" t="str">
        <f>IF($D52="","",VLOOKUP($D52,Lists!$AX$2:$AZ$478,3,FALSE))</f>
        <v/>
      </c>
      <c r="D52" s="92"/>
      <c r="E52" s="92"/>
      <c r="F52" s="92"/>
      <c r="G52" s="101"/>
      <c r="H52" s="102"/>
      <c r="I52" s="101"/>
      <c r="J52" s="102"/>
      <c r="K52" s="237" t="str">
        <f t="shared" si="0"/>
        <v/>
      </c>
      <c r="L52" s="90"/>
      <c r="M52" s="158"/>
    </row>
    <row r="53" spans="2:13" customFormat="1" x14ac:dyDescent="0.35">
      <c r="B53" s="129" t="str">
        <f>IF($D53="","",VLOOKUP($D53,Lists!$AX$2:$AZ$478,2,FALSE))</f>
        <v/>
      </c>
      <c r="C53" s="130" t="str">
        <f>IF($D53="","",VLOOKUP($D53,Lists!$AX$2:$AZ$478,3,FALSE))</f>
        <v/>
      </c>
      <c r="D53" s="92"/>
      <c r="E53" s="92"/>
      <c r="F53" s="92"/>
      <c r="G53" s="101"/>
      <c r="H53" s="102"/>
      <c r="I53" s="101"/>
      <c r="J53" s="102"/>
      <c r="K53" s="237" t="str">
        <f t="shared" si="0"/>
        <v/>
      </c>
      <c r="L53" s="90"/>
      <c r="M53" s="158"/>
    </row>
    <row r="54" spans="2:13" customFormat="1" x14ac:dyDescent="0.35">
      <c r="B54" s="129" t="str">
        <f>IF($D54="","",VLOOKUP($D54,Lists!$AX$2:$AZ$478,2,FALSE))</f>
        <v/>
      </c>
      <c r="C54" s="130" t="str">
        <f>IF($D54="","",VLOOKUP($D54,Lists!$AX$2:$AZ$478,3,FALSE))</f>
        <v/>
      </c>
      <c r="D54" s="92"/>
      <c r="E54" s="92"/>
      <c r="F54" s="92"/>
      <c r="G54" s="101"/>
      <c r="H54" s="102"/>
      <c r="I54" s="101"/>
      <c r="J54" s="102"/>
      <c r="K54" s="237" t="str">
        <f t="shared" si="0"/>
        <v/>
      </c>
      <c r="L54" s="90"/>
      <c r="M54" s="158"/>
    </row>
    <row r="55" spans="2:13" customFormat="1" x14ac:dyDescent="0.35">
      <c r="B55" s="129" t="str">
        <f>IF($D55="","",VLOOKUP($D55,Lists!$AX$2:$AZ$478,2,FALSE))</f>
        <v/>
      </c>
      <c r="C55" s="130" t="str">
        <f>IF($D55="","",VLOOKUP($D55,Lists!$AX$2:$AZ$478,3,FALSE))</f>
        <v/>
      </c>
      <c r="D55" s="92"/>
      <c r="E55" s="92"/>
      <c r="F55" s="92"/>
      <c r="G55" s="101"/>
      <c r="H55" s="102"/>
      <c r="I55" s="101"/>
      <c r="J55" s="102"/>
      <c r="K55" s="237" t="str">
        <f t="shared" si="0"/>
        <v/>
      </c>
      <c r="L55" s="90"/>
      <c r="M55" s="158"/>
    </row>
    <row r="56" spans="2:13" customFormat="1" x14ac:dyDescent="0.35">
      <c r="B56" s="129" t="str">
        <f>IF($D56="","",VLOOKUP($D56,Lists!$AX$2:$AZ$478,2,FALSE))</f>
        <v/>
      </c>
      <c r="C56" s="130" t="str">
        <f>IF($D56="","",VLOOKUP($D56,Lists!$AX$2:$AZ$478,3,FALSE))</f>
        <v/>
      </c>
      <c r="D56" s="92"/>
      <c r="E56" s="92"/>
      <c r="F56" s="92"/>
      <c r="G56" s="101"/>
      <c r="H56" s="102"/>
      <c r="I56" s="101"/>
      <c r="J56" s="102"/>
      <c r="K56" s="237" t="str">
        <f t="shared" si="0"/>
        <v/>
      </c>
      <c r="L56" s="90"/>
      <c r="M56" s="158"/>
    </row>
    <row r="57" spans="2:13" customFormat="1" x14ac:dyDescent="0.35">
      <c r="B57" s="129" t="str">
        <f>IF($D57="","",VLOOKUP($D57,Lists!$AX$2:$AZ$478,2,FALSE))</f>
        <v/>
      </c>
      <c r="C57" s="130" t="str">
        <f>IF($D57="","",VLOOKUP($D57,Lists!$AX$2:$AZ$478,3,FALSE))</f>
        <v/>
      </c>
      <c r="D57" s="92"/>
      <c r="E57" s="92"/>
      <c r="F57" s="92"/>
      <c r="G57" s="101"/>
      <c r="H57" s="102"/>
      <c r="I57" s="101"/>
      <c r="J57" s="102"/>
      <c r="K57" s="237" t="str">
        <f t="shared" si="0"/>
        <v/>
      </c>
      <c r="L57" s="90"/>
      <c r="M57" s="158"/>
    </row>
    <row r="58" spans="2:13" customFormat="1" x14ac:dyDescent="0.35">
      <c r="B58" s="129" t="str">
        <f>IF($D58="","",VLOOKUP($D58,Lists!$AX$2:$AZ$478,2,FALSE))</f>
        <v/>
      </c>
      <c r="C58" s="130" t="str">
        <f>IF($D58="","",VLOOKUP($D58,Lists!$AX$2:$AZ$478,3,FALSE))</f>
        <v/>
      </c>
      <c r="D58" s="92"/>
      <c r="E58" s="92"/>
      <c r="F58" s="92"/>
      <c r="G58" s="101"/>
      <c r="H58" s="102"/>
      <c r="I58" s="101"/>
      <c r="J58" s="102"/>
      <c r="K58" s="237" t="str">
        <f t="shared" si="0"/>
        <v/>
      </c>
      <c r="L58" s="90"/>
      <c r="M58" s="158"/>
    </row>
    <row r="59" spans="2:13" customFormat="1" x14ac:dyDescent="0.35">
      <c r="B59" s="129" t="str">
        <f>IF($D59="","",VLOOKUP($D59,Lists!$AX$2:$AZ$478,2,FALSE))</f>
        <v/>
      </c>
      <c r="C59" s="130" t="str">
        <f>IF($D59="","",VLOOKUP($D59,Lists!$AX$2:$AZ$478,3,FALSE))</f>
        <v/>
      </c>
      <c r="D59" s="92"/>
      <c r="E59" s="92"/>
      <c r="F59" s="92"/>
      <c r="G59" s="101"/>
      <c r="H59" s="102"/>
      <c r="I59" s="101"/>
      <c r="J59" s="102"/>
      <c r="K59" s="237" t="str">
        <f t="shared" si="0"/>
        <v/>
      </c>
      <c r="L59" s="90"/>
      <c r="M59" s="158"/>
    </row>
    <row r="60" spans="2:13" customFormat="1" x14ac:dyDescent="0.35">
      <c r="B60" s="129" t="str">
        <f>IF($D60="","",VLOOKUP($D60,Lists!$AX$2:$AZ$478,2,FALSE))</f>
        <v/>
      </c>
      <c r="C60" s="130" t="str">
        <f>IF($D60="","",VLOOKUP($D60,Lists!$AX$2:$AZ$478,3,FALSE))</f>
        <v/>
      </c>
      <c r="D60" s="92"/>
      <c r="E60" s="92"/>
      <c r="F60" s="92"/>
      <c r="G60" s="101"/>
      <c r="H60" s="102"/>
      <c r="I60" s="101"/>
      <c r="J60" s="102"/>
      <c r="K60" s="237" t="str">
        <f t="shared" si="0"/>
        <v/>
      </c>
      <c r="L60" s="90"/>
      <c r="M60" s="158"/>
    </row>
    <row r="61" spans="2:13" customFormat="1" x14ac:dyDescent="0.35">
      <c r="B61" s="129" t="str">
        <f>IF($D61="","",VLOOKUP($D61,Lists!$AX$2:$AZ$478,2,FALSE))</f>
        <v/>
      </c>
      <c r="C61" s="130" t="str">
        <f>IF($D61="","",VLOOKUP($D61,Lists!$AX$2:$AZ$478,3,FALSE))</f>
        <v/>
      </c>
      <c r="D61" s="92"/>
      <c r="E61" s="92"/>
      <c r="F61" s="92"/>
      <c r="G61" s="101"/>
      <c r="H61" s="102"/>
      <c r="I61" s="101"/>
      <c r="J61" s="102"/>
      <c r="K61" s="237" t="str">
        <f t="shared" si="0"/>
        <v/>
      </c>
      <c r="L61" s="90"/>
      <c r="M61" s="158"/>
    </row>
    <row r="62" spans="2:13" customFormat="1" x14ac:dyDescent="0.35">
      <c r="B62" s="129" t="str">
        <f>IF($D62="","",VLOOKUP($D62,Lists!$AX$2:$AZ$478,2,FALSE))</f>
        <v/>
      </c>
      <c r="C62" s="130" t="str">
        <f>IF($D62="","",VLOOKUP($D62,Lists!$AX$2:$AZ$478,3,FALSE))</f>
        <v/>
      </c>
      <c r="D62" s="92"/>
      <c r="E62" s="92"/>
      <c r="F62" s="92"/>
      <c r="G62" s="101"/>
      <c r="H62" s="102"/>
      <c r="I62" s="101"/>
      <c r="J62" s="102"/>
      <c r="K62" s="237" t="str">
        <f t="shared" si="0"/>
        <v/>
      </c>
      <c r="L62" s="90"/>
      <c r="M62" s="158"/>
    </row>
    <row r="63" spans="2:13" customFormat="1" x14ac:dyDescent="0.35">
      <c r="B63" s="129" t="str">
        <f>IF($D63="","",VLOOKUP($D63,Lists!$AX$2:$AZ$478,2,FALSE))</f>
        <v/>
      </c>
      <c r="C63" s="130" t="str">
        <f>IF($D63="","",VLOOKUP($D63,Lists!$AX$2:$AZ$478,3,FALSE))</f>
        <v/>
      </c>
      <c r="D63" s="92"/>
      <c r="E63" s="92"/>
      <c r="F63" s="92"/>
      <c r="G63" s="101"/>
      <c r="H63" s="102"/>
      <c r="I63" s="101"/>
      <c r="J63" s="102"/>
      <c r="K63" s="237" t="str">
        <f t="shared" si="0"/>
        <v/>
      </c>
      <c r="L63" s="90"/>
      <c r="M63" s="158"/>
    </row>
    <row r="64" spans="2:13" customFormat="1" x14ac:dyDescent="0.35">
      <c r="B64" s="129" t="str">
        <f>IF($D64="","",VLOOKUP($D64,Lists!$AX$2:$AZ$478,2,FALSE))</f>
        <v/>
      </c>
      <c r="C64" s="130" t="str">
        <f>IF($D64="","",VLOOKUP($D64,Lists!$AX$2:$AZ$478,3,FALSE))</f>
        <v/>
      </c>
      <c r="D64" s="92"/>
      <c r="E64" s="92"/>
      <c r="F64" s="92"/>
      <c r="G64" s="101"/>
      <c r="H64" s="102"/>
      <c r="I64" s="101"/>
      <c r="J64" s="102"/>
      <c r="K64" s="237" t="str">
        <f t="shared" si="0"/>
        <v/>
      </c>
      <c r="L64" s="90"/>
      <c r="M64" s="158"/>
    </row>
    <row r="65" spans="2:13" customFormat="1" x14ac:dyDescent="0.35">
      <c r="B65" s="129" t="str">
        <f>IF($D65="","",VLOOKUP($D65,Lists!$AX$2:$AZ$478,2,FALSE))</f>
        <v/>
      </c>
      <c r="C65" s="130" t="str">
        <f>IF($D65="","",VLOOKUP($D65,Lists!$AX$2:$AZ$478,3,FALSE))</f>
        <v/>
      </c>
      <c r="D65" s="92"/>
      <c r="E65" s="92"/>
      <c r="F65" s="92"/>
      <c r="G65" s="101"/>
      <c r="H65" s="102"/>
      <c r="I65" s="101"/>
      <c r="J65" s="102"/>
      <c r="K65" s="237" t="str">
        <f t="shared" si="0"/>
        <v/>
      </c>
      <c r="L65" s="90"/>
      <c r="M65" s="158"/>
    </row>
    <row r="66" spans="2:13" customFormat="1" x14ac:dyDescent="0.35">
      <c r="B66" s="129" t="str">
        <f>IF($D66="","",VLOOKUP($D66,Lists!$AX$2:$AZ$478,2,FALSE))</f>
        <v/>
      </c>
      <c r="C66" s="130" t="str">
        <f>IF($D66="","",VLOOKUP($D66,Lists!$AX$2:$AZ$478,3,FALSE))</f>
        <v/>
      </c>
      <c r="D66" s="92"/>
      <c r="E66" s="92"/>
      <c r="F66" s="92"/>
      <c r="G66" s="101"/>
      <c r="H66" s="102"/>
      <c r="I66" s="101"/>
      <c r="J66" s="102"/>
      <c r="K66" s="237" t="str">
        <f t="shared" si="0"/>
        <v/>
      </c>
      <c r="L66" s="90"/>
      <c r="M66" s="158"/>
    </row>
    <row r="67" spans="2:13" customFormat="1" x14ac:dyDescent="0.35">
      <c r="B67" s="129" t="str">
        <f>IF($D67="","",VLOOKUP($D67,Lists!$AX$2:$AZ$478,2,FALSE))</f>
        <v/>
      </c>
      <c r="C67" s="130" t="str">
        <f>IF($D67="","",VLOOKUP($D67,Lists!$AX$2:$AZ$478,3,FALSE))</f>
        <v/>
      </c>
      <c r="D67" s="92"/>
      <c r="E67" s="92"/>
      <c r="F67" s="92"/>
      <c r="G67" s="101"/>
      <c r="H67" s="102"/>
      <c r="I67" s="101"/>
      <c r="J67" s="102"/>
      <c r="K67" s="237" t="str">
        <f t="shared" si="0"/>
        <v/>
      </c>
      <c r="L67" s="90"/>
      <c r="M67" s="158"/>
    </row>
    <row r="68" spans="2:13" customFormat="1" x14ac:dyDescent="0.35">
      <c r="B68" s="129" t="str">
        <f>IF($D68="","",VLOOKUP($D68,Lists!$AX$2:$AZ$478,2,FALSE))</f>
        <v/>
      </c>
      <c r="C68" s="130" t="str">
        <f>IF($D68="","",VLOOKUP($D68,Lists!$AX$2:$AZ$478,3,FALSE))</f>
        <v/>
      </c>
      <c r="D68" s="92"/>
      <c r="E68" s="92"/>
      <c r="F68" s="92"/>
      <c r="G68" s="101"/>
      <c r="H68" s="102"/>
      <c r="I68" s="101"/>
      <c r="J68" s="102"/>
      <c r="K68" s="237" t="str">
        <f t="shared" si="0"/>
        <v/>
      </c>
      <c r="L68" s="90"/>
      <c r="M68" s="158"/>
    </row>
    <row r="69" spans="2:13" customFormat="1" x14ac:dyDescent="0.35">
      <c r="B69" s="129" t="str">
        <f>IF($D69="","",VLOOKUP($D69,Lists!$AX$2:$AZ$478,2,FALSE))</f>
        <v/>
      </c>
      <c r="C69" s="130" t="str">
        <f>IF($D69="","",VLOOKUP($D69,Lists!$AX$2:$AZ$478,3,FALSE))</f>
        <v/>
      </c>
      <c r="D69" s="92"/>
      <c r="E69" s="92"/>
      <c r="F69" s="92"/>
      <c r="G69" s="101"/>
      <c r="H69" s="102"/>
      <c r="I69" s="101"/>
      <c r="J69" s="102"/>
      <c r="K69" s="237" t="str">
        <f t="shared" si="0"/>
        <v/>
      </c>
      <c r="L69" s="90"/>
      <c r="M69" s="158"/>
    </row>
    <row r="70" spans="2:13" customFormat="1" x14ac:dyDescent="0.35">
      <c r="B70" s="129" t="str">
        <f>IF($D70="","",VLOOKUP($D70,Lists!$AX$2:$AZ$478,2,FALSE))</f>
        <v/>
      </c>
      <c r="C70" s="130" t="str">
        <f>IF($D70="","",VLOOKUP($D70,Lists!$AX$2:$AZ$478,3,FALSE))</f>
        <v/>
      </c>
      <c r="D70" s="92"/>
      <c r="E70" s="92"/>
      <c r="F70" s="92"/>
      <c r="G70" s="101"/>
      <c r="H70" s="102"/>
      <c r="I70" s="101"/>
      <c r="J70" s="102"/>
      <c r="K70" s="237" t="str">
        <f t="shared" si="0"/>
        <v/>
      </c>
      <c r="L70" s="90"/>
      <c r="M70" s="158"/>
    </row>
    <row r="71" spans="2:13" customFormat="1" x14ac:dyDescent="0.35">
      <c r="B71" s="129" t="str">
        <f>IF($D71="","",VLOOKUP($D71,Lists!$AX$2:$AZ$478,2,FALSE))</f>
        <v/>
      </c>
      <c r="C71" s="130" t="str">
        <f>IF($D71="","",VLOOKUP($D71,Lists!$AX$2:$AZ$478,3,FALSE))</f>
        <v/>
      </c>
      <c r="D71" s="92"/>
      <c r="E71" s="92"/>
      <c r="F71" s="92"/>
      <c r="G71" s="101"/>
      <c r="H71" s="102"/>
      <c r="I71" s="101"/>
      <c r="J71" s="102"/>
      <c r="K71" s="237" t="str">
        <f t="shared" si="0"/>
        <v/>
      </c>
      <c r="L71" s="90"/>
      <c r="M71" s="158"/>
    </row>
    <row r="72" spans="2:13" customFormat="1" x14ac:dyDescent="0.35">
      <c r="B72" s="129" t="str">
        <f>IF($D72="","",VLOOKUP($D72,Lists!$AX$2:$AZ$478,2,FALSE))</f>
        <v/>
      </c>
      <c r="C72" s="130" t="str">
        <f>IF($D72="","",VLOOKUP($D72,Lists!$AX$2:$AZ$478,3,FALSE))</f>
        <v/>
      </c>
      <c r="D72" s="92"/>
      <c r="E72" s="92"/>
      <c r="F72" s="92"/>
      <c r="G72" s="101"/>
      <c r="H72" s="102"/>
      <c r="I72" s="101"/>
      <c r="J72" s="102"/>
      <c r="K72" s="237" t="str">
        <f t="shared" si="0"/>
        <v/>
      </c>
      <c r="L72" s="90"/>
      <c r="M72" s="158"/>
    </row>
    <row r="73" spans="2:13" customFormat="1" x14ac:dyDescent="0.35">
      <c r="B73" s="129" t="str">
        <f>IF($D73="","",VLOOKUP($D73,Lists!$AX$2:$AZ$478,2,FALSE))</f>
        <v/>
      </c>
      <c r="C73" s="130" t="str">
        <f>IF($D73="","",VLOOKUP($D73,Lists!$AX$2:$AZ$478,3,FALSE))</f>
        <v/>
      </c>
      <c r="D73" s="92"/>
      <c r="E73" s="92"/>
      <c r="F73" s="92"/>
      <c r="G73" s="101"/>
      <c r="H73" s="102"/>
      <c r="I73" s="101"/>
      <c r="J73" s="102"/>
      <c r="K73" s="237" t="str">
        <f t="shared" si="0"/>
        <v/>
      </c>
      <c r="L73" s="90"/>
      <c r="M73" s="158"/>
    </row>
    <row r="74" spans="2:13" customFormat="1" x14ac:dyDescent="0.35">
      <c r="B74" s="129" t="str">
        <f>IF($D74="","",VLOOKUP($D74,Lists!$AX$2:$AZ$478,2,FALSE))</f>
        <v/>
      </c>
      <c r="C74" s="130" t="str">
        <f>IF($D74="","",VLOOKUP($D74,Lists!$AX$2:$AZ$478,3,FALSE))</f>
        <v/>
      </c>
      <c r="D74" s="92"/>
      <c r="E74" s="92"/>
      <c r="F74" s="92"/>
      <c r="G74" s="101"/>
      <c r="H74" s="102"/>
      <c r="I74" s="101"/>
      <c r="J74" s="102"/>
      <c r="K74" s="237" t="str">
        <f t="shared" si="0"/>
        <v/>
      </c>
      <c r="L74" s="90"/>
      <c r="M74" s="158"/>
    </row>
    <row r="75" spans="2:13" customFormat="1" x14ac:dyDescent="0.35">
      <c r="B75" s="129" t="str">
        <f>IF($D75="","",VLOOKUP($D75,Lists!$AX$2:$AZ$478,2,FALSE))</f>
        <v/>
      </c>
      <c r="C75" s="130" t="str">
        <f>IF($D75="","",VLOOKUP($D75,Lists!$AX$2:$AZ$478,3,FALSE))</f>
        <v/>
      </c>
      <c r="D75" s="92"/>
      <c r="E75" s="92"/>
      <c r="F75" s="92"/>
      <c r="G75" s="101"/>
      <c r="H75" s="102"/>
      <c r="I75" s="101"/>
      <c r="J75" s="102"/>
      <c r="K75" s="237" t="str">
        <f t="shared" si="0"/>
        <v/>
      </c>
      <c r="L75" s="90"/>
      <c r="M75" s="158"/>
    </row>
    <row r="76" spans="2:13" customFormat="1" x14ac:dyDescent="0.35">
      <c r="B76" s="129" t="str">
        <f>IF($D76="","",VLOOKUP($D76,Lists!$AX$2:$AZ$478,2,FALSE))</f>
        <v/>
      </c>
      <c r="C76" s="130" t="str">
        <f>IF($D76="","",VLOOKUP($D76,Lists!$AX$2:$AZ$478,3,FALSE))</f>
        <v/>
      </c>
      <c r="D76" s="92"/>
      <c r="E76" s="92"/>
      <c r="F76" s="92"/>
      <c r="G76" s="101"/>
      <c r="H76" s="102"/>
      <c r="I76" s="101"/>
      <c r="J76" s="102"/>
      <c r="K76" s="237" t="str">
        <f t="shared" si="0"/>
        <v/>
      </c>
      <c r="L76" s="90"/>
      <c r="M76" s="158"/>
    </row>
    <row r="77" spans="2:13" customFormat="1" x14ac:dyDescent="0.35">
      <c r="B77" s="129" t="str">
        <f>IF($D77="","",VLOOKUP($D77,Lists!$AX$2:$AZ$478,2,FALSE))</f>
        <v/>
      </c>
      <c r="C77" s="130" t="str">
        <f>IF($D77="","",VLOOKUP($D77,Lists!$AX$2:$AZ$478,3,FALSE))</f>
        <v/>
      </c>
      <c r="D77" s="92"/>
      <c r="E77" s="92"/>
      <c r="F77" s="92"/>
      <c r="G77" s="101"/>
      <c r="H77" s="102"/>
      <c r="I77" s="101"/>
      <c r="J77" s="102"/>
      <c r="K77" s="237" t="str">
        <f t="shared" si="0"/>
        <v/>
      </c>
      <c r="L77" s="90"/>
      <c r="M77" s="158"/>
    </row>
    <row r="78" spans="2:13" customFormat="1" x14ac:dyDescent="0.35">
      <c r="B78" s="129" t="str">
        <f>IF($D78="","",VLOOKUP($D78,Lists!$AX$2:$AZ$478,2,FALSE))</f>
        <v/>
      </c>
      <c r="C78" s="130" t="str">
        <f>IF($D78="","",VLOOKUP($D78,Lists!$AX$2:$AZ$478,3,FALSE))</f>
        <v/>
      </c>
      <c r="D78" s="92"/>
      <c r="E78" s="92"/>
      <c r="F78" s="92"/>
      <c r="G78" s="101"/>
      <c r="H78" s="102"/>
      <c r="I78" s="101"/>
      <c r="J78" s="102"/>
      <c r="K78" s="237" t="str">
        <f t="shared" si="0"/>
        <v/>
      </c>
      <c r="L78" s="90"/>
      <c r="M78" s="158"/>
    </row>
    <row r="79" spans="2:13" customFormat="1" x14ac:dyDescent="0.35">
      <c r="B79" s="129" t="str">
        <f>IF($D79="","",VLOOKUP($D79,Lists!$AX$2:$AZ$478,2,FALSE))</f>
        <v/>
      </c>
      <c r="C79" s="130" t="str">
        <f>IF($D79="","",VLOOKUP($D79,Lists!$AX$2:$AZ$478,3,FALSE))</f>
        <v/>
      </c>
      <c r="D79" s="92"/>
      <c r="E79" s="92"/>
      <c r="F79" s="92"/>
      <c r="G79" s="101"/>
      <c r="H79" s="102"/>
      <c r="I79" s="101"/>
      <c r="J79" s="102"/>
      <c r="K79" s="237" t="str">
        <f t="shared" si="0"/>
        <v/>
      </c>
      <c r="L79" s="90"/>
      <c r="M79" s="158"/>
    </row>
    <row r="80" spans="2:13" customFormat="1" x14ac:dyDescent="0.35">
      <c r="B80" s="129" t="str">
        <f>IF($D80="","",VLOOKUP($D80,Lists!$AX$2:$AZ$478,2,FALSE))</f>
        <v/>
      </c>
      <c r="C80" s="130" t="str">
        <f>IF($D80="","",VLOOKUP($D80,Lists!$AX$2:$AZ$478,3,FALSE))</f>
        <v/>
      </c>
      <c r="D80" s="92"/>
      <c r="E80" s="92"/>
      <c r="F80" s="92"/>
      <c r="G80" s="101"/>
      <c r="H80" s="102"/>
      <c r="I80" s="101"/>
      <c r="J80" s="102"/>
      <c r="K80" s="237" t="str">
        <f t="shared" si="0"/>
        <v/>
      </c>
      <c r="L80" s="90"/>
      <c r="M80" s="158"/>
    </row>
    <row r="81" spans="2:13" customFormat="1" x14ac:dyDescent="0.35">
      <c r="B81" s="129" t="str">
        <f>IF($D81="","",VLOOKUP($D81,Lists!$AX$2:$AZ$478,2,FALSE))</f>
        <v/>
      </c>
      <c r="C81" s="130" t="str">
        <f>IF($D81="","",VLOOKUP($D81,Lists!$AX$2:$AZ$478,3,FALSE))</f>
        <v/>
      </c>
      <c r="D81" s="92"/>
      <c r="E81" s="92"/>
      <c r="F81" s="92"/>
      <c r="G81" s="101"/>
      <c r="H81" s="102"/>
      <c r="I81" s="101"/>
      <c r="J81" s="102"/>
      <c r="K81" s="237" t="str">
        <f t="shared" si="0"/>
        <v/>
      </c>
      <c r="L81" s="90"/>
      <c r="M81" s="158"/>
    </row>
    <row r="82" spans="2:13" customFormat="1" x14ac:dyDescent="0.35">
      <c r="B82" s="129" t="str">
        <f>IF($D82="","",VLOOKUP($D82,Lists!$AX$2:$AZ$478,2,FALSE))</f>
        <v/>
      </c>
      <c r="C82" s="130" t="str">
        <f>IF($D82="","",VLOOKUP($D82,Lists!$AX$2:$AZ$478,3,FALSE))</f>
        <v/>
      </c>
      <c r="D82" s="92"/>
      <c r="E82" s="92"/>
      <c r="F82" s="92"/>
      <c r="G82" s="101"/>
      <c r="H82" s="102"/>
      <c r="I82" s="101"/>
      <c r="J82" s="102"/>
      <c r="K82" s="237" t="str">
        <f t="shared" si="0"/>
        <v/>
      </c>
      <c r="L82" s="90"/>
      <c r="M82" s="158"/>
    </row>
    <row r="83" spans="2:13" customFormat="1" x14ac:dyDescent="0.35">
      <c r="B83" s="129" t="str">
        <f>IF($D83="","",VLOOKUP($D83,Lists!$AX$2:$AZ$478,2,FALSE))</f>
        <v/>
      </c>
      <c r="C83" s="130" t="str">
        <f>IF($D83="","",VLOOKUP($D83,Lists!$AX$2:$AZ$478,3,FALSE))</f>
        <v/>
      </c>
      <c r="D83" s="92"/>
      <c r="E83" s="92"/>
      <c r="F83" s="92"/>
      <c r="G83" s="101"/>
      <c r="H83" s="102"/>
      <c r="I83" s="101"/>
      <c r="J83" s="102"/>
      <c r="K83" s="237" t="str">
        <f t="shared" si="0"/>
        <v/>
      </c>
      <c r="L83" s="90"/>
      <c r="M83" s="158"/>
    </row>
    <row r="84" spans="2:13" customFormat="1" x14ac:dyDescent="0.35">
      <c r="B84" s="129" t="str">
        <f>IF($D84="","",VLOOKUP($D84,Lists!$AX$2:$AZ$478,2,FALSE))</f>
        <v/>
      </c>
      <c r="C84" s="130" t="str">
        <f>IF($D84="","",VLOOKUP($D84,Lists!$AX$2:$AZ$478,3,FALSE))</f>
        <v/>
      </c>
      <c r="D84" s="92"/>
      <c r="E84" s="92"/>
      <c r="F84" s="92"/>
      <c r="G84" s="101"/>
      <c r="H84" s="102"/>
      <c r="I84" s="101"/>
      <c r="J84" s="102"/>
      <c r="K84" s="237" t="str">
        <f t="shared" si="0"/>
        <v/>
      </c>
      <c r="L84" s="90"/>
      <c r="M84" s="158"/>
    </row>
    <row r="85" spans="2:13" customFormat="1" x14ac:dyDescent="0.35">
      <c r="B85" s="129" t="str">
        <f>IF($D85="","",VLOOKUP($D85,Lists!$AX$2:$AZ$478,2,FALSE))</f>
        <v/>
      </c>
      <c r="C85" s="130" t="str">
        <f>IF($D85="","",VLOOKUP($D85,Lists!$AX$2:$AZ$478,3,FALSE))</f>
        <v/>
      </c>
      <c r="D85" s="92"/>
      <c r="E85" s="92"/>
      <c r="F85" s="92"/>
      <c r="G85" s="101"/>
      <c r="H85" s="102"/>
      <c r="I85" s="101"/>
      <c r="J85" s="102"/>
      <c r="K85" s="237" t="str">
        <f t="shared" si="0"/>
        <v/>
      </c>
      <c r="L85" s="90"/>
      <c r="M85" s="158"/>
    </row>
    <row r="86" spans="2:13" customFormat="1" x14ac:dyDescent="0.35">
      <c r="B86" s="129" t="str">
        <f>IF($D86="","",VLOOKUP($D86,Lists!$AX$2:$AZ$478,2,FALSE))</f>
        <v/>
      </c>
      <c r="C86" s="130" t="str">
        <f>IF($D86="","",VLOOKUP($D86,Lists!$AX$2:$AZ$478,3,FALSE))</f>
        <v/>
      </c>
      <c r="D86" s="92"/>
      <c r="E86" s="92"/>
      <c r="F86" s="92"/>
      <c r="G86" s="101"/>
      <c r="H86" s="102"/>
      <c r="I86" s="101"/>
      <c r="J86" s="102"/>
      <c r="K86" s="237" t="str">
        <f t="shared" si="0"/>
        <v/>
      </c>
      <c r="L86" s="90"/>
      <c r="M86" s="158"/>
    </row>
    <row r="87" spans="2:13" customFormat="1" x14ac:dyDescent="0.35">
      <c r="B87" s="129" t="str">
        <f>IF($D87="","",VLOOKUP($D87,Lists!$AX$2:$AZ$478,2,FALSE))</f>
        <v/>
      </c>
      <c r="C87" s="130" t="str">
        <f>IF($D87="","",VLOOKUP($D87,Lists!$AX$2:$AZ$478,3,FALSE))</f>
        <v/>
      </c>
      <c r="D87" s="92"/>
      <c r="E87" s="92"/>
      <c r="F87" s="92"/>
      <c r="G87" s="101"/>
      <c r="H87" s="102"/>
      <c r="I87" s="101"/>
      <c r="J87" s="102"/>
      <c r="K87" s="237" t="str">
        <f t="shared" si="0"/>
        <v/>
      </c>
      <c r="L87" s="90"/>
      <c r="M87" s="158"/>
    </row>
    <row r="88" spans="2:13" customFormat="1" x14ac:dyDescent="0.35">
      <c r="B88" s="129" t="str">
        <f>IF($D88="","",VLOOKUP($D88,Lists!$AX$2:$AZ$478,2,FALSE))</f>
        <v/>
      </c>
      <c r="C88" s="130" t="str">
        <f>IF($D88="","",VLOOKUP($D88,Lists!$AX$2:$AZ$478,3,FALSE))</f>
        <v/>
      </c>
      <c r="D88" s="92"/>
      <c r="E88" s="92"/>
      <c r="F88" s="92"/>
      <c r="G88" s="101"/>
      <c r="H88" s="102"/>
      <c r="I88" s="101"/>
      <c r="J88" s="102"/>
      <c r="K88" s="237" t="str">
        <f t="shared" si="0"/>
        <v/>
      </c>
      <c r="L88" s="90"/>
      <c r="M88" s="158"/>
    </row>
    <row r="89" spans="2:13" customFormat="1" x14ac:dyDescent="0.35">
      <c r="B89" s="129" t="str">
        <f>IF($D89="","",VLOOKUP($D89,Lists!$AX$2:$AZ$478,2,FALSE))</f>
        <v/>
      </c>
      <c r="C89" s="130" t="str">
        <f>IF($D89="","",VLOOKUP($D89,Lists!$AX$2:$AZ$478,3,FALSE))</f>
        <v/>
      </c>
      <c r="D89" s="92"/>
      <c r="E89" s="92"/>
      <c r="F89" s="92"/>
      <c r="G89" s="101"/>
      <c r="H89" s="102"/>
      <c r="I89" s="101"/>
      <c r="J89" s="102"/>
      <c r="K89" s="237" t="str">
        <f t="shared" ref="K89:K152" si="1">IF(J89="","",(VALUE(TEXT(I89,"m/dd/yy ")&amp;TEXT(J89,"hh:mm:ss"))-(VALUE(TEXT(G89,"m/dd/yy ")&amp;TEXT(H89,"hh:mm:ss"))))*24)</f>
        <v/>
      </c>
      <c r="L89" s="90"/>
      <c r="M89" s="158"/>
    </row>
    <row r="90" spans="2:13" customFormat="1" x14ac:dyDescent="0.35">
      <c r="B90" s="129" t="str">
        <f>IF($D90="","",VLOOKUP($D90,Lists!$AX$2:$AZ$478,2,FALSE))</f>
        <v/>
      </c>
      <c r="C90" s="130" t="str">
        <f>IF($D90="","",VLOOKUP($D90,Lists!$AX$2:$AZ$478,3,FALSE))</f>
        <v/>
      </c>
      <c r="D90" s="92"/>
      <c r="E90" s="92"/>
      <c r="F90" s="92"/>
      <c r="G90" s="101"/>
      <c r="H90" s="102"/>
      <c r="I90" s="101"/>
      <c r="J90" s="102"/>
      <c r="K90" s="237" t="str">
        <f t="shared" si="1"/>
        <v/>
      </c>
      <c r="L90" s="90"/>
      <c r="M90" s="158"/>
    </row>
    <row r="91" spans="2:13" customFormat="1" x14ac:dyDescent="0.35">
      <c r="B91" s="129" t="str">
        <f>IF($D91="","",VLOOKUP($D91,Lists!$AX$2:$AZ$478,2,FALSE))</f>
        <v/>
      </c>
      <c r="C91" s="130" t="str">
        <f>IF($D91="","",VLOOKUP($D91,Lists!$AX$2:$AZ$478,3,FALSE))</f>
        <v/>
      </c>
      <c r="D91" s="92"/>
      <c r="E91" s="92"/>
      <c r="F91" s="92"/>
      <c r="G91" s="101"/>
      <c r="H91" s="102"/>
      <c r="I91" s="101"/>
      <c r="J91" s="102"/>
      <c r="K91" s="237" t="str">
        <f t="shared" si="1"/>
        <v/>
      </c>
      <c r="L91" s="90"/>
      <c r="M91" s="158"/>
    </row>
    <row r="92" spans="2:13" customFormat="1" x14ac:dyDescent="0.35">
      <c r="B92" s="129" t="str">
        <f>IF($D92="","",VLOOKUP($D92,Lists!$AX$2:$AZ$478,2,FALSE))</f>
        <v/>
      </c>
      <c r="C92" s="130" t="str">
        <f>IF($D92="","",VLOOKUP($D92,Lists!$AX$2:$AZ$478,3,FALSE))</f>
        <v/>
      </c>
      <c r="D92" s="92"/>
      <c r="E92" s="92"/>
      <c r="F92" s="92"/>
      <c r="G92" s="101"/>
      <c r="H92" s="102"/>
      <c r="I92" s="101"/>
      <c r="J92" s="102"/>
      <c r="K92" s="237" t="str">
        <f t="shared" si="1"/>
        <v/>
      </c>
      <c r="L92" s="90"/>
      <c r="M92" s="158"/>
    </row>
    <row r="93" spans="2:13" customFormat="1" x14ac:dyDescent="0.35">
      <c r="B93" s="129" t="str">
        <f>IF($D93="","",VLOOKUP($D93,Lists!$AX$2:$AZ$478,2,FALSE))</f>
        <v/>
      </c>
      <c r="C93" s="130" t="str">
        <f>IF($D93="","",VLOOKUP($D93,Lists!$AX$2:$AZ$478,3,FALSE))</f>
        <v/>
      </c>
      <c r="D93" s="92"/>
      <c r="E93" s="92"/>
      <c r="F93" s="92"/>
      <c r="G93" s="101"/>
      <c r="H93" s="102"/>
      <c r="I93" s="101"/>
      <c r="J93" s="102"/>
      <c r="K93" s="237" t="str">
        <f t="shared" si="1"/>
        <v/>
      </c>
      <c r="L93" s="90"/>
      <c r="M93" s="158"/>
    </row>
    <row r="94" spans="2:13" customFormat="1" x14ac:dyDescent="0.35">
      <c r="B94" s="129" t="str">
        <f>IF($D94="","",VLOOKUP($D94,Lists!$AX$2:$AZ$478,2,FALSE))</f>
        <v/>
      </c>
      <c r="C94" s="130" t="str">
        <f>IF($D94="","",VLOOKUP($D94,Lists!$AX$2:$AZ$478,3,FALSE))</f>
        <v/>
      </c>
      <c r="D94" s="92"/>
      <c r="E94" s="92"/>
      <c r="F94" s="92"/>
      <c r="G94" s="101"/>
      <c r="H94" s="102"/>
      <c r="I94" s="101"/>
      <c r="J94" s="102"/>
      <c r="K94" s="237" t="str">
        <f t="shared" si="1"/>
        <v/>
      </c>
      <c r="L94" s="90"/>
      <c r="M94" s="158"/>
    </row>
    <row r="95" spans="2:13" customFormat="1" x14ac:dyDescent="0.35">
      <c r="B95" s="129" t="str">
        <f>IF($D95="","",VLOOKUP($D95,Lists!$AX$2:$AZ$478,2,FALSE))</f>
        <v/>
      </c>
      <c r="C95" s="130" t="str">
        <f>IF($D95="","",VLOOKUP($D95,Lists!$AX$2:$AZ$478,3,FALSE))</f>
        <v/>
      </c>
      <c r="D95" s="92"/>
      <c r="E95" s="92"/>
      <c r="F95" s="92"/>
      <c r="G95" s="101"/>
      <c r="H95" s="102"/>
      <c r="I95" s="101"/>
      <c r="J95" s="102"/>
      <c r="K95" s="237" t="str">
        <f t="shared" si="1"/>
        <v/>
      </c>
      <c r="L95" s="90"/>
      <c r="M95" s="158"/>
    </row>
    <row r="96" spans="2:13" customFormat="1" x14ac:dyDescent="0.35">
      <c r="B96" s="129" t="str">
        <f>IF($D96="","",VLOOKUP($D96,Lists!$AX$2:$AZ$478,2,FALSE))</f>
        <v/>
      </c>
      <c r="C96" s="130" t="str">
        <f>IF($D96="","",VLOOKUP($D96,Lists!$AX$2:$AZ$478,3,FALSE))</f>
        <v/>
      </c>
      <c r="D96" s="92"/>
      <c r="E96" s="92"/>
      <c r="F96" s="92"/>
      <c r="G96" s="101"/>
      <c r="H96" s="102"/>
      <c r="I96" s="101"/>
      <c r="J96" s="102"/>
      <c r="K96" s="237" t="str">
        <f t="shared" si="1"/>
        <v/>
      </c>
      <c r="L96" s="90"/>
      <c r="M96" s="158"/>
    </row>
    <row r="97" spans="2:13" customFormat="1" x14ac:dyDescent="0.35">
      <c r="B97" s="129" t="str">
        <f>IF($D97="","",VLOOKUP($D97,Lists!$AX$2:$AZ$478,2,FALSE))</f>
        <v/>
      </c>
      <c r="C97" s="130" t="str">
        <f>IF($D97="","",VLOOKUP($D97,Lists!$AX$2:$AZ$478,3,FALSE))</f>
        <v/>
      </c>
      <c r="D97" s="92"/>
      <c r="E97" s="92"/>
      <c r="F97" s="92"/>
      <c r="G97" s="101"/>
      <c r="H97" s="102"/>
      <c r="I97" s="101"/>
      <c r="J97" s="102"/>
      <c r="K97" s="237" t="str">
        <f t="shared" si="1"/>
        <v/>
      </c>
      <c r="L97" s="90"/>
      <c r="M97" s="158"/>
    </row>
    <row r="98" spans="2:13" customFormat="1" x14ac:dyDescent="0.35">
      <c r="B98" s="129" t="str">
        <f>IF($D98="","",VLOOKUP($D98,Lists!$AX$2:$AZ$478,2,FALSE))</f>
        <v/>
      </c>
      <c r="C98" s="130" t="str">
        <f>IF($D98="","",VLOOKUP($D98,Lists!$AX$2:$AZ$478,3,FALSE))</f>
        <v/>
      </c>
      <c r="D98" s="92"/>
      <c r="E98" s="92"/>
      <c r="F98" s="92"/>
      <c r="G98" s="101"/>
      <c r="H98" s="102"/>
      <c r="I98" s="101"/>
      <c r="J98" s="102"/>
      <c r="K98" s="237" t="str">
        <f t="shared" si="1"/>
        <v/>
      </c>
      <c r="L98" s="90"/>
      <c r="M98" s="158"/>
    </row>
    <row r="99" spans="2:13" customFormat="1" x14ac:dyDescent="0.35">
      <c r="B99" s="129" t="str">
        <f>IF($D99="","",VLOOKUP($D99,Lists!$AX$2:$AZ$478,2,FALSE))</f>
        <v/>
      </c>
      <c r="C99" s="130" t="str">
        <f>IF($D99="","",VLOOKUP($D99,Lists!$AX$2:$AZ$478,3,FALSE))</f>
        <v/>
      </c>
      <c r="D99" s="92"/>
      <c r="E99" s="92"/>
      <c r="F99" s="92"/>
      <c r="G99" s="101"/>
      <c r="H99" s="102"/>
      <c r="I99" s="101"/>
      <c r="J99" s="102"/>
      <c r="K99" s="237" t="str">
        <f t="shared" si="1"/>
        <v/>
      </c>
      <c r="L99" s="90"/>
      <c r="M99" s="158"/>
    </row>
    <row r="100" spans="2:13" customFormat="1" x14ac:dyDescent="0.35">
      <c r="B100" s="129" t="str">
        <f>IF($D100="","",VLOOKUP($D100,Lists!$AX$2:$AZ$478,2,FALSE))</f>
        <v/>
      </c>
      <c r="C100" s="130" t="str">
        <f>IF($D100="","",VLOOKUP($D100,Lists!$AX$2:$AZ$478,3,FALSE))</f>
        <v/>
      </c>
      <c r="D100" s="92"/>
      <c r="E100" s="92"/>
      <c r="F100" s="92"/>
      <c r="G100" s="101"/>
      <c r="H100" s="102"/>
      <c r="I100" s="101"/>
      <c r="J100" s="102"/>
      <c r="K100" s="237" t="str">
        <f t="shared" si="1"/>
        <v/>
      </c>
      <c r="L100" s="90"/>
      <c r="M100" s="158"/>
    </row>
    <row r="101" spans="2:13" customFormat="1" x14ac:dyDescent="0.35">
      <c r="B101" s="129" t="str">
        <f>IF($D101="","",VLOOKUP($D101,Lists!$AX$2:$AZ$478,2,FALSE))</f>
        <v/>
      </c>
      <c r="C101" s="130" t="str">
        <f>IF($D101="","",VLOOKUP($D101,Lists!$AX$2:$AZ$478,3,FALSE))</f>
        <v/>
      </c>
      <c r="D101" s="92"/>
      <c r="E101" s="92"/>
      <c r="F101" s="92"/>
      <c r="G101" s="101"/>
      <c r="H101" s="102"/>
      <c r="I101" s="101"/>
      <c r="J101" s="102"/>
      <c r="K101" s="237" t="str">
        <f t="shared" si="1"/>
        <v/>
      </c>
      <c r="L101" s="90"/>
      <c r="M101" s="158"/>
    </row>
    <row r="102" spans="2:13" customFormat="1" x14ac:dyDescent="0.35">
      <c r="B102" s="129" t="str">
        <f>IF($D102="","",VLOOKUP($D102,Lists!$AX$2:$AZ$478,2,FALSE))</f>
        <v/>
      </c>
      <c r="C102" s="130" t="str">
        <f>IF($D102="","",VLOOKUP($D102,Lists!$AX$2:$AZ$478,3,FALSE))</f>
        <v/>
      </c>
      <c r="D102" s="92"/>
      <c r="E102" s="92"/>
      <c r="F102" s="92"/>
      <c r="G102" s="101"/>
      <c r="H102" s="102"/>
      <c r="I102" s="101"/>
      <c r="J102" s="102"/>
      <c r="K102" s="237" t="str">
        <f t="shared" si="1"/>
        <v/>
      </c>
      <c r="L102" s="90"/>
      <c r="M102" s="158"/>
    </row>
    <row r="103" spans="2:13" customFormat="1" x14ac:dyDescent="0.35">
      <c r="B103" s="129" t="str">
        <f>IF($D103="","",VLOOKUP($D103,Lists!$AX$2:$AZ$478,2,FALSE))</f>
        <v/>
      </c>
      <c r="C103" s="130" t="str">
        <f>IF($D103="","",VLOOKUP($D103,Lists!$AX$2:$AZ$478,3,FALSE))</f>
        <v/>
      </c>
      <c r="D103" s="92"/>
      <c r="E103" s="92"/>
      <c r="F103" s="92"/>
      <c r="G103" s="101"/>
      <c r="H103" s="102"/>
      <c r="I103" s="101"/>
      <c r="J103" s="102"/>
      <c r="K103" s="237" t="str">
        <f t="shared" si="1"/>
        <v/>
      </c>
      <c r="L103" s="90"/>
      <c r="M103" s="158"/>
    </row>
    <row r="104" spans="2:13" customFormat="1" x14ac:dyDescent="0.35">
      <c r="B104" s="129" t="str">
        <f>IF($D104="","",VLOOKUP($D104,Lists!$AX$2:$AZ$478,2,FALSE))</f>
        <v/>
      </c>
      <c r="C104" s="130" t="str">
        <f>IF($D104="","",VLOOKUP($D104,Lists!$AX$2:$AZ$478,3,FALSE))</f>
        <v/>
      </c>
      <c r="D104" s="92"/>
      <c r="E104" s="92"/>
      <c r="F104" s="92"/>
      <c r="G104" s="101"/>
      <c r="H104" s="102"/>
      <c r="I104" s="101"/>
      <c r="J104" s="102"/>
      <c r="K104" s="237" t="str">
        <f t="shared" si="1"/>
        <v/>
      </c>
      <c r="L104" s="90"/>
      <c r="M104" s="158"/>
    </row>
    <row r="105" spans="2:13" customFormat="1" x14ac:dyDescent="0.35">
      <c r="B105" s="129" t="str">
        <f>IF($D105="","",VLOOKUP($D105,Lists!$AX$2:$AZ$478,2,FALSE))</f>
        <v/>
      </c>
      <c r="C105" s="130" t="str">
        <f>IF($D105="","",VLOOKUP($D105,Lists!$AX$2:$AZ$478,3,FALSE))</f>
        <v/>
      </c>
      <c r="D105" s="92"/>
      <c r="E105" s="92"/>
      <c r="F105" s="92"/>
      <c r="G105" s="101"/>
      <c r="H105" s="102"/>
      <c r="I105" s="101"/>
      <c r="J105" s="102"/>
      <c r="K105" s="237" t="str">
        <f t="shared" si="1"/>
        <v/>
      </c>
      <c r="L105" s="90"/>
      <c r="M105" s="158"/>
    </row>
    <row r="106" spans="2:13" customFormat="1" x14ac:dyDescent="0.35">
      <c r="B106" s="129" t="str">
        <f>IF($D106="","",VLOOKUP($D106,Lists!$AX$2:$AZ$478,2,FALSE))</f>
        <v/>
      </c>
      <c r="C106" s="130" t="str">
        <f>IF($D106="","",VLOOKUP($D106,Lists!$AX$2:$AZ$478,3,FALSE))</f>
        <v/>
      </c>
      <c r="D106" s="92"/>
      <c r="E106" s="92"/>
      <c r="F106" s="92"/>
      <c r="G106" s="101"/>
      <c r="H106" s="102"/>
      <c r="I106" s="101"/>
      <c r="J106" s="102"/>
      <c r="K106" s="237" t="str">
        <f t="shared" si="1"/>
        <v/>
      </c>
      <c r="L106" s="90"/>
      <c r="M106" s="158"/>
    </row>
    <row r="107" spans="2:13" customFormat="1" x14ac:dyDescent="0.35">
      <c r="B107" s="129" t="str">
        <f>IF($D107="","",VLOOKUP($D107,Lists!$AX$2:$AZ$478,2,FALSE))</f>
        <v/>
      </c>
      <c r="C107" s="130" t="str">
        <f>IF($D107="","",VLOOKUP($D107,Lists!$AX$2:$AZ$478,3,FALSE))</f>
        <v/>
      </c>
      <c r="D107" s="92"/>
      <c r="E107" s="92"/>
      <c r="F107" s="92"/>
      <c r="G107" s="101"/>
      <c r="H107" s="102"/>
      <c r="I107" s="101"/>
      <c r="J107" s="102"/>
      <c r="K107" s="237" t="str">
        <f t="shared" si="1"/>
        <v/>
      </c>
      <c r="L107" s="90"/>
      <c r="M107" s="158"/>
    </row>
    <row r="108" spans="2:13" customFormat="1" x14ac:dyDescent="0.35">
      <c r="B108" s="129" t="str">
        <f>IF($D108="","",VLOOKUP($D108,Lists!$AX$2:$AZ$478,2,FALSE))</f>
        <v/>
      </c>
      <c r="C108" s="130" t="str">
        <f>IF($D108="","",VLOOKUP($D108,Lists!$AX$2:$AZ$478,3,FALSE))</f>
        <v/>
      </c>
      <c r="D108" s="92"/>
      <c r="E108" s="92"/>
      <c r="F108" s="92"/>
      <c r="G108" s="101"/>
      <c r="H108" s="102"/>
      <c r="I108" s="101"/>
      <c r="J108" s="102"/>
      <c r="K108" s="237" t="str">
        <f t="shared" si="1"/>
        <v/>
      </c>
      <c r="L108" s="90"/>
      <c r="M108" s="158"/>
    </row>
    <row r="109" spans="2:13" customFormat="1" x14ac:dyDescent="0.35">
      <c r="B109" s="129" t="str">
        <f>IF($D109="","",VLOOKUP($D109,Lists!$AX$2:$AZ$478,2,FALSE))</f>
        <v/>
      </c>
      <c r="C109" s="130" t="str">
        <f>IF($D109="","",VLOOKUP($D109,Lists!$AX$2:$AZ$478,3,FALSE))</f>
        <v/>
      </c>
      <c r="D109" s="92"/>
      <c r="E109" s="92"/>
      <c r="F109" s="92"/>
      <c r="G109" s="101"/>
      <c r="H109" s="102"/>
      <c r="I109" s="101"/>
      <c r="J109" s="102"/>
      <c r="K109" s="237" t="str">
        <f t="shared" si="1"/>
        <v/>
      </c>
      <c r="L109" s="90"/>
      <c r="M109" s="158"/>
    </row>
    <row r="110" spans="2:13" customFormat="1" x14ac:dyDescent="0.35">
      <c r="B110" s="129" t="str">
        <f>IF($D110="","",VLOOKUP($D110,Lists!$AX$2:$AZ$478,2,FALSE))</f>
        <v/>
      </c>
      <c r="C110" s="130" t="str">
        <f>IF($D110="","",VLOOKUP($D110,Lists!$AX$2:$AZ$478,3,FALSE))</f>
        <v/>
      </c>
      <c r="D110" s="92"/>
      <c r="E110" s="92"/>
      <c r="F110" s="92"/>
      <c r="G110" s="101"/>
      <c r="H110" s="102"/>
      <c r="I110" s="101"/>
      <c r="J110" s="102"/>
      <c r="K110" s="237" t="str">
        <f t="shared" si="1"/>
        <v/>
      </c>
      <c r="L110" s="90"/>
      <c r="M110" s="158"/>
    </row>
    <row r="111" spans="2:13" customFormat="1" x14ac:dyDescent="0.35">
      <c r="B111" s="129" t="str">
        <f>IF($D111="","",VLOOKUP($D111,Lists!$AX$2:$AZ$478,2,FALSE))</f>
        <v/>
      </c>
      <c r="C111" s="130" t="str">
        <f>IF($D111="","",VLOOKUP($D111,Lists!$AX$2:$AZ$478,3,FALSE))</f>
        <v/>
      </c>
      <c r="D111" s="92"/>
      <c r="E111" s="92"/>
      <c r="F111" s="92"/>
      <c r="G111" s="101"/>
      <c r="H111" s="102"/>
      <c r="I111" s="101"/>
      <c r="J111" s="102"/>
      <c r="K111" s="237" t="str">
        <f t="shared" si="1"/>
        <v/>
      </c>
      <c r="L111" s="90"/>
      <c r="M111" s="158"/>
    </row>
    <row r="112" spans="2:13" customFormat="1" x14ac:dyDescent="0.35">
      <c r="B112" s="129" t="str">
        <f>IF($D112="","",VLOOKUP($D112,Lists!$AX$2:$AZ$478,2,FALSE))</f>
        <v/>
      </c>
      <c r="C112" s="130" t="str">
        <f>IF($D112="","",VLOOKUP($D112,Lists!$AX$2:$AZ$478,3,FALSE))</f>
        <v/>
      </c>
      <c r="D112" s="92"/>
      <c r="E112" s="92"/>
      <c r="F112" s="92"/>
      <c r="G112" s="101"/>
      <c r="H112" s="102"/>
      <c r="I112" s="101"/>
      <c r="J112" s="102"/>
      <c r="K112" s="237" t="str">
        <f t="shared" si="1"/>
        <v/>
      </c>
      <c r="L112" s="90"/>
      <c r="M112" s="158"/>
    </row>
    <row r="113" spans="2:13" customFormat="1" x14ac:dyDescent="0.35">
      <c r="B113" s="129" t="str">
        <f>IF($D113="","",VLOOKUP($D113,Lists!$AX$2:$AZ$478,2,FALSE))</f>
        <v/>
      </c>
      <c r="C113" s="130" t="str">
        <f>IF($D113="","",VLOOKUP($D113,Lists!$AX$2:$AZ$478,3,FALSE))</f>
        <v/>
      </c>
      <c r="D113" s="92"/>
      <c r="E113" s="92"/>
      <c r="F113" s="92"/>
      <c r="G113" s="101"/>
      <c r="H113" s="102"/>
      <c r="I113" s="101"/>
      <c r="J113" s="102"/>
      <c r="K113" s="237" t="str">
        <f t="shared" si="1"/>
        <v/>
      </c>
      <c r="L113" s="90"/>
      <c r="M113" s="158"/>
    </row>
    <row r="114" spans="2:13" customFormat="1" x14ac:dyDescent="0.35">
      <c r="B114" s="129" t="str">
        <f>IF($D114="","",VLOOKUP($D114,Lists!$AX$2:$AZ$478,2,FALSE))</f>
        <v/>
      </c>
      <c r="C114" s="130" t="str">
        <f>IF($D114="","",VLOOKUP($D114,Lists!$AX$2:$AZ$478,3,FALSE))</f>
        <v/>
      </c>
      <c r="D114" s="92"/>
      <c r="E114" s="92"/>
      <c r="F114" s="92"/>
      <c r="G114" s="101"/>
      <c r="H114" s="102"/>
      <c r="I114" s="101"/>
      <c r="J114" s="102"/>
      <c r="K114" s="237" t="str">
        <f t="shared" si="1"/>
        <v/>
      </c>
      <c r="L114" s="90"/>
      <c r="M114" s="158"/>
    </row>
    <row r="115" spans="2:13" customFormat="1" x14ac:dyDescent="0.35">
      <c r="B115" s="129" t="str">
        <f>IF($D115="","",VLOOKUP($D115,Lists!$AX$2:$AZ$478,2,FALSE))</f>
        <v/>
      </c>
      <c r="C115" s="130" t="str">
        <f>IF($D115="","",VLOOKUP($D115,Lists!$AX$2:$AZ$478,3,FALSE))</f>
        <v/>
      </c>
      <c r="D115" s="92"/>
      <c r="E115" s="92"/>
      <c r="F115" s="92"/>
      <c r="G115" s="101"/>
      <c r="H115" s="102"/>
      <c r="I115" s="101"/>
      <c r="J115" s="102"/>
      <c r="K115" s="237" t="str">
        <f t="shared" si="1"/>
        <v/>
      </c>
      <c r="L115" s="90"/>
      <c r="M115" s="158"/>
    </row>
    <row r="116" spans="2:13" customFormat="1" x14ac:dyDescent="0.35">
      <c r="B116" s="129" t="str">
        <f>IF($D116="","",VLOOKUP($D116,Lists!$AX$2:$AZ$478,2,FALSE))</f>
        <v/>
      </c>
      <c r="C116" s="130" t="str">
        <f>IF($D116="","",VLOOKUP($D116,Lists!$AX$2:$AZ$478,3,FALSE))</f>
        <v/>
      </c>
      <c r="D116" s="92"/>
      <c r="E116" s="92"/>
      <c r="F116" s="92"/>
      <c r="G116" s="101"/>
      <c r="H116" s="102"/>
      <c r="I116" s="101"/>
      <c r="J116" s="102"/>
      <c r="K116" s="237" t="str">
        <f t="shared" si="1"/>
        <v/>
      </c>
      <c r="L116" s="90"/>
      <c r="M116" s="158"/>
    </row>
    <row r="117" spans="2:13" customFormat="1" x14ac:dyDescent="0.35">
      <c r="B117" s="129" t="str">
        <f>IF($D117="","",VLOOKUP($D117,Lists!$AX$2:$AZ$478,2,FALSE))</f>
        <v/>
      </c>
      <c r="C117" s="130" t="str">
        <f>IF($D117="","",VLOOKUP($D117,Lists!$AX$2:$AZ$478,3,FALSE))</f>
        <v/>
      </c>
      <c r="D117" s="92"/>
      <c r="E117" s="92"/>
      <c r="F117" s="92"/>
      <c r="G117" s="101"/>
      <c r="H117" s="102"/>
      <c r="I117" s="101"/>
      <c r="J117" s="102"/>
      <c r="K117" s="237" t="str">
        <f t="shared" si="1"/>
        <v/>
      </c>
      <c r="L117" s="90"/>
      <c r="M117" s="158"/>
    </row>
    <row r="118" spans="2:13" customFormat="1" x14ac:dyDescent="0.35">
      <c r="B118" s="129" t="str">
        <f>IF($D118="","",VLOOKUP($D118,Lists!$AX$2:$AZ$478,2,FALSE))</f>
        <v/>
      </c>
      <c r="C118" s="130" t="str">
        <f>IF($D118="","",VLOOKUP($D118,Lists!$AX$2:$AZ$478,3,FALSE))</f>
        <v/>
      </c>
      <c r="D118" s="92"/>
      <c r="E118" s="92"/>
      <c r="F118" s="92"/>
      <c r="G118" s="101"/>
      <c r="H118" s="102"/>
      <c r="I118" s="101"/>
      <c r="J118" s="102"/>
      <c r="K118" s="237" t="str">
        <f t="shared" si="1"/>
        <v/>
      </c>
      <c r="L118" s="90"/>
      <c r="M118" s="158"/>
    </row>
    <row r="119" spans="2:13" customFormat="1" x14ac:dyDescent="0.35">
      <c r="B119" s="129" t="str">
        <f>IF($D119="","",VLOOKUP($D119,Lists!$AX$2:$AZ$478,2,FALSE))</f>
        <v/>
      </c>
      <c r="C119" s="130" t="str">
        <f>IF($D119="","",VLOOKUP($D119,Lists!$AX$2:$AZ$478,3,FALSE))</f>
        <v/>
      </c>
      <c r="D119" s="92"/>
      <c r="E119" s="92"/>
      <c r="F119" s="92"/>
      <c r="G119" s="101"/>
      <c r="H119" s="102"/>
      <c r="I119" s="101"/>
      <c r="J119" s="102"/>
      <c r="K119" s="237" t="str">
        <f t="shared" si="1"/>
        <v/>
      </c>
      <c r="L119" s="90"/>
      <c r="M119" s="158"/>
    </row>
    <row r="120" spans="2:13" customFormat="1" x14ac:dyDescent="0.35">
      <c r="B120" s="129" t="str">
        <f>IF($D120="","",VLOOKUP($D120,Lists!$AX$2:$AZ$478,2,FALSE))</f>
        <v/>
      </c>
      <c r="C120" s="130" t="str">
        <f>IF($D120="","",VLOOKUP($D120,Lists!$AX$2:$AZ$478,3,FALSE))</f>
        <v/>
      </c>
      <c r="D120" s="92"/>
      <c r="E120" s="92"/>
      <c r="F120" s="92"/>
      <c r="G120" s="101"/>
      <c r="H120" s="102"/>
      <c r="I120" s="101"/>
      <c r="J120" s="102"/>
      <c r="K120" s="237" t="str">
        <f t="shared" si="1"/>
        <v/>
      </c>
      <c r="L120" s="90"/>
      <c r="M120" s="158"/>
    </row>
    <row r="121" spans="2:13" customFormat="1" x14ac:dyDescent="0.35">
      <c r="B121" s="129" t="str">
        <f>IF($D121="","",VLOOKUP($D121,Lists!$AX$2:$AZ$478,2,FALSE))</f>
        <v/>
      </c>
      <c r="C121" s="130" t="str">
        <f>IF($D121="","",VLOOKUP($D121,Lists!$AX$2:$AZ$478,3,FALSE))</f>
        <v/>
      </c>
      <c r="D121" s="92"/>
      <c r="E121" s="92"/>
      <c r="F121" s="92"/>
      <c r="G121" s="101"/>
      <c r="H121" s="102"/>
      <c r="I121" s="101"/>
      <c r="J121" s="102"/>
      <c r="K121" s="237" t="str">
        <f t="shared" si="1"/>
        <v/>
      </c>
      <c r="L121" s="90"/>
      <c r="M121" s="158"/>
    </row>
    <row r="122" spans="2:13" customFormat="1" x14ac:dyDescent="0.35">
      <c r="B122" s="129" t="str">
        <f>IF($D122="","",VLOOKUP($D122,Lists!$AX$2:$AZ$478,2,FALSE))</f>
        <v/>
      </c>
      <c r="C122" s="130" t="str">
        <f>IF($D122="","",VLOOKUP($D122,Lists!$AX$2:$AZ$478,3,FALSE))</f>
        <v/>
      </c>
      <c r="D122" s="92"/>
      <c r="E122" s="92"/>
      <c r="F122" s="92"/>
      <c r="G122" s="101"/>
      <c r="H122" s="102"/>
      <c r="I122" s="101"/>
      <c r="J122" s="102"/>
      <c r="K122" s="237" t="str">
        <f t="shared" si="1"/>
        <v/>
      </c>
      <c r="L122" s="90"/>
      <c r="M122" s="158"/>
    </row>
    <row r="123" spans="2:13" customFormat="1" x14ac:dyDescent="0.35">
      <c r="B123" s="129" t="str">
        <f>IF($D123="","",VLOOKUP($D123,Lists!$AX$2:$AZ$478,2,FALSE))</f>
        <v/>
      </c>
      <c r="C123" s="130" t="str">
        <f>IF($D123="","",VLOOKUP($D123,Lists!$AX$2:$AZ$478,3,FALSE))</f>
        <v/>
      </c>
      <c r="D123" s="92"/>
      <c r="E123" s="92"/>
      <c r="F123" s="92"/>
      <c r="G123" s="101"/>
      <c r="H123" s="102"/>
      <c r="I123" s="101"/>
      <c r="J123" s="102"/>
      <c r="K123" s="237" t="str">
        <f t="shared" si="1"/>
        <v/>
      </c>
      <c r="L123" s="90"/>
      <c r="M123" s="158"/>
    </row>
    <row r="124" spans="2:13" customFormat="1" x14ac:dyDescent="0.35">
      <c r="B124" s="129" t="str">
        <f>IF($D124="","",VLOOKUP($D124,Lists!$AX$2:$AZ$478,2,FALSE))</f>
        <v/>
      </c>
      <c r="C124" s="130" t="str">
        <f>IF($D124="","",VLOOKUP($D124,Lists!$AX$2:$AZ$478,3,FALSE))</f>
        <v/>
      </c>
      <c r="D124" s="92"/>
      <c r="E124" s="92"/>
      <c r="F124" s="92"/>
      <c r="G124" s="101"/>
      <c r="H124" s="102"/>
      <c r="I124" s="101"/>
      <c r="J124" s="102"/>
      <c r="K124" s="237" t="str">
        <f t="shared" si="1"/>
        <v/>
      </c>
      <c r="L124" s="90"/>
      <c r="M124" s="158"/>
    </row>
    <row r="125" spans="2:13" customFormat="1" x14ac:dyDescent="0.35">
      <c r="B125" s="129" t="str">
        <f>IF($D125="","",VLOOKUP($D125,Lists!$AX$2:$AZ$478,2,FALSE))</f>
        <v/>
      </c>
      <c r="C125" s="130" t="str">
        <f>IF($D125="","",VLOOKUP($D125,Lists!$AX$2:$AZ$478,3,FALSE))</f>
        <v/>
      </c>
      <c r="D125" s="92"/>
      <c r="E125" s="92"/>
      <c r="F125" s="92"/>
      <c r="G125" s="101"/>
      <c r="H125" s="102"/>
      <c r="I125" s="101"/>
      <c r="J125" s="102"/>
      <c r="K125" s="237" t="str">
        <f t="shared" si="1"/>
        <v/>
      </c>
      <c r="L125" s="90"/>
      <c r="M125" s="158"/>
    </row>
    <row r="126" spans="2:13" customFormat="1" x14ac:dyDescent="0.35">
      <c r="B126" s="129" t="str">
        <f>IF($D126="","",VLOOKUP($D126,Lists!$AX$2:$AZ$478,2,FALSE))</f>
        <v/>
      </c>
      <c r="C126" s="130" t="str">
        <f>IF($D126="","",VLOOKUP($D126,Lists!$AX$2:$AZ$478,3,FALSE))</f>
        <v/>
      </c>
      <c r="D126" s="92"/>
      <c r="E126" s="92"/>
      <c r="F126" s="92"/>
      <c r="G126" s="101"/>
      <c r="H126" s="102"/>
      <c r="I126" s="101"/>
      <c r="J126" s="102"/>
      <c r="K126" s="237" t="str">
        <f t="shared" si="1"/>
        <v/>
      </c>
      <c r="L126" s="90"/>
      <c r="M126" s="158"/>
    </row>
    <row r="127" spans="2:13" customFormat="1" x14ac:dyDescent="0.35">
      <c r="B127" s="129" t="str">
        <f>IF($D127="","",VLOOKUP($D127,Lists!$AX$2:$AZ$478,2,FALSE))</f>
        <v/>
      </c>
      <c r="C127" s="130" t="str">
        <f>IF($D127="","",VLOOKUP($D127,Lists!$AX$2:$AZ$478,3,FALSE))</f>
        <v/>
      </c>
      <c r="D127" s="92"/>
      <c r="E127" s="92"/>
      <c r="F127" s="92"/>
      <c r="G127" s="101"/>
      <c r="H127" s="102"/>
      <c r="I127" s="101"/>
      <c r="J127" s="102"/>
      <c r="K127" s="237" t="str">
        <f t="shared" si="1"/>
        <v/>
      </c>
      <c r="L127" s="90"/>
      <c r="M127" s="158"/>
    </row>
    <row r="128" spans="2:13" customFormat="1" x14ac:dyDescent="0.35">
      <c r="B128" s="129" t="str">
        <f>IF($D128="","",VLOOKUP($D128,Lists!$AX$2:$AZ$478,2,FALSE))</f>
        <v/>
      </c>
      <c r="C128" s="130" t="str">
        <f>IF($D128="","",VLOOKUP($D128,Lists!$AX$2:$AZ$478,3,FALSE))</f>
        <v/>
      </c>
      <c r="D128" s="92"/>
      <c r="E128" s="92"/>
      <c r="F128" s="92"/>
      <c r="G128" s="101"/>
      <c r="H128" s="102"/>
      <c r="I128" s="101"/>
      <c r="J128" s="102"/>
      <c r="K128" s="237" t="str">
        <f t="shared" si="1"/>
        <v/>
      </c>
      <c r="L128" s="90"/>
      <c r="M128" s="158"/>
    </row>
    <row r="129" spans="2:13" customFormat="1" x14ac:dyDescent="0.35">
      <c r="B129" s="129" t="str">
        <f>IF($D129="","",VLOOKUP($D129,Lists!$AX$2:$AZ$478,2,FALSE))</f>
        <v/>
      </c>
      <c r="C129" s="130" t="str">
        <f>IF($D129="","",VLOOKUP($D129,Lists!$AX$2:$AZ$478,3,FALSE))</f>
        <v/>
      </c>
      <c r="D129" s="92"/>
      <c r="E129" s="92"/>
      <c r="F129" s="92"/>
      <c r="G129" s="101"/>
      <c r="H129" s="102"/>
      <c r="I129" s="101"/>
      <c r="J129" s="102"/>
      <c r="K129" s="237" t="str">
        <f t="shared" si="1"/>
        <v/>
      </c>
      <c r="L129" s="90"/>
      <c r="M129" s="158"/>
    </row>
    <row r="130" spans="2:13" customFormat="1" x14ac:dyDescent="0.35">
      <c r="B130" s="129" t="str">
        <f>IF($D130="","",VLOOKUP($D130,Lists!$AX$2:$AZ$478,2,FALSE))</f>
        <v/>
      </c>
      <c r="C130" s="130" t="str">
        <f>IF($D130="","",VLOOKUP($D130,Lists!$AX$2:$AZ$478,3,FALSE))</f>
        <v/>
      </c>
      <c r="D130" s="92"/>
      <c r="E130" s="92"/>
      <c r="F130" s="92"/>
      <c r="G130" s="101"/>
      <c r="H130" s="102"/>
      <c r="I130" s="101"/>
      <c r="J130" s="102"/>
      <c r="K130" s="237" t="str">
        <f t="shared" si="1"/>
        <v/>
      </c>
      <c r="L130" s="90"/>
      <c r="M130" s="158"/>
    </row>
    <row r="131" spans="2:13" customFormat="1" x14ac:dyDescent="0.35">
      <c r="B131" s="129" t="str">
        <f>IF($D131="","",VLOOKUP($D131,Lists!$AX$2:$AZ$478,2,FALSE))</f>
        <v/>
      </c>
      <c r="C131" s="130" t="str">
        <f>IF($D131="","",VLOOKUP($D131,Lists!$AX$2:$AZ$478,3,FALSE))</f>
        <v/>
      </c>
      <c r="D131" s="92"/>
      <c r="E131" s="92"/>
      <c r="F131" s="92"/>
      <c r="G131" s="101"/>
      <c r="H131" s="102"/>
      <c r="I131" s="101"/>
      <c r="J131" s="102"/>
      <c r="K131" s="237" t="str">
        <f t="shared" si="1"/>
        <v/>
      </c>
      <c r="L131" s="90"/>
      <c r="M131" s="158"/>
    </row>
    <row r="132" spans="2:13" customFormat="1" x14ac:dyDescent="0.35">
      <c r="B132" s="129" t="str">
        <f>IF($D132="","",VLOOKUP($D132,Lists!$AX$2:$AZ$478,2,FALSE))</f>
        <v/>
      </c>
      <c r="C132" s="130" t="str">
        <f>IF($D132="","",VLOOKUP($D132,Lists!$AX$2:$AZ$478,3,FALSE))</f>
        <v/>
      </c>
      <c r="D132" s="92"/>
      <c r="E132" s="92"/>
      <c r="F132" s="92"/>
      <c r="G132" s="101"/>
      <c r="H132" s="102"/>
      <c r="I132" s="101"/>
      <c r="J132" s="102"/>
      <c r="K132" s="237" t="str">
        <f t="shared" si="1"/>
        <v/>
      </c>
      <c r="L132" s="90"/>
      <c r="M132" s="158"/>
    </row>
    <row r="133" spans="2:13" customFormat="1" x14ac:dyDescent="0.35">
      <c r="B133" s="129" t="str">
        <f>IF($D133="","",VLOOKUP($D133,Lists!$AX$2:$AZ$478,2,FALSE))</f>
        <v/>
      </c>
      <c r="C133" s="130" t="str">
        <f>IF($D133="","",VLOOKUP($D133,Lists!$AX$2:$AZ$478,3,FALSE))</f>
        <v/>
      </c>
      <c r="D133" s="92"/>
      <c r="E133" s="92"/>
      <c r="F133" s="92"/>
      <c r="G133" s="101"/>
      <c r="H133" s="102"/>
      <c r="I133" s="101"/>
      <c r="J133" s="102"/>
      <c r="K133" s="237" t="str">
        <f t="shared" si="1"/>
        <v/>
      </c>
      <c r="L133" s="90"/>
      <c r="M133" s="158"/>
    </row>
    <row r="134" spans="2:13" customFormat="1" x14ac:dyDescent="0.35">
      <c r="B134" s="129" t="str">
        <f>IF($D134="","",VLOOKUP($D134,Lists!$AX$2:$AZ$478,2,FALSE))</f>
        <v/>
      </c>
      <c r="C134" s="130" t="str">
        <f>IF($D134="","",VLOOKUP($D134,Lists!$AX$2:$AZ$478,3,FALSE))</f>
        <v/>
      </c>
      <c r="D134" s="92"/>
      <c r="E134" s="92"/>
      <c r="F134" s="92"/>
      <c r="G134" s="101"/>
      <c r="H134" s="102"/>
      <c r="I134" s="101"/>
      <c r="J134" s="102"/>
      <c r="K134" s="237" t="str">
        <f t="shared" si="1"/>
        <v/>
      </c>
      <c r="L134" s="90"/>
      <c r="M134" s="158"/>
    </row>
    <row r="135" spans="2:13" customFormat="1" x14ac:dyDescent="0.35">
      <c r="B135" s="129" t="str">
        <f>IF($D135="","",VLOOKUP($D135,Lists!$AX$2:$AZ$478,2,FALSE))</f>
        <v/>
      </c>
      <c r="C135" s="130" t="str">
        <f>IF($D135="","",VLOOKUP($D135,Lists!$AX$2:$AZ$478,3,FALSE))</f>
        <v/>
      </c>
      <c r="D135" s="92"/>
      <c r="E135" s="92"/>
      <c r="F135" s="92"/>
      <c r="G135" s="101"/>
      <c r="H135" s="102"/>
      <c r="I135" s="101"/>
      <c r="J135" s="102"/>
      <c r="K135" s="237" t="str">
        <f t="shared" si="1"/>
        <v/>
      </c>
      <c r="L135" s="90"/>
      <c r="M135" s="158"/>
    </row>
    <row r="136" spans="2:13" customFormat="1" x14ac:dyDescent="0.35">
      <c r="B136" s="129" t="str">
        <f>IF($D136="","",VLOOKUP($D136,Lists!$AX$2:$AZ$478,2,FALSE))</f>
        <v/>
      </c>
      <c r="C136" s="130" t="str">
        <f>IF($D136="","",VLOOKUP($D136,Lists!$AX$2:$AZ$478,3,FALSE))</f>
        <v/>
      </c>
      <c r="D136" s="92"/>
      <c r="E136" s="92"/>
      <c r="F136" s="92"/>
      <c r="G136" s="101"/>
      <c r="H136" s="102"/>
      <c r="I136" s="101"/>
      <c r="J136" s="102"/>
      <c r="K136" s="237" t="str">
        <f t="shared" si="1"/>
        <v/>
      </c>
      <c r="L136" s="90"/>
      <c r="M136" s="158"/>
    </row>
    <row r="137" spans="2:13" customFormat="1" x14ac:dyDescent="0.35">
      <c r="B137" s="129" t="str">
        <f>IF($D137="","",VLOOKUP($D137,Lists!$AX$2:$AZ$478,2,FALSE))</f>
        <v/>
      </c>
      <c r="C137" s="130" t="str">
        <f>IF($D137="","",VLOOKUP($D137,Lists!$AX$2:$AZ$478,3,FALSE))</f>
        <v/>
      </c>
      <c r="D137" s="92"/>
      <c r="E137" s="92"/>
      <c r="F137" s="92"/>
      <c r="G137" s="101"/>
      <c r="H137" s="102"/>
      <c r="I137" s="101"/>
      <c r="J137" s="102"/>
      <c r="K137" s="237" t="str">
        <f t="shared" si="1"/>
        <v/>
      </c>
      <c r="L137" s="90"/>
      <c r="M137" s="158"/>
    </row>
    <row r="138" spans="2:13" customFormat="1" x14ac:dyDescent="0.35">
      <c r="B138" s="129" t="str">
        <f>IF($D138="","",VLOOKUP($D138,Lists!$AX$2:$AZ$478,2,FALSE))</f>
        <v/>
      </c>
      <c r="C138" s="130" t="str">
        <f>IF($D138="","",VLOOKUP($D138,Lists!$AX$2:$AZ$478,3,FALSE))</f>
        <v/>
      </c>
      <c r="D138" s="92"/>
      <c r="E138" s="92"/>
      <c r="F138" s="92"/>
      <c r="G138" s="101"/>
      <c r="H138" s="102"/>
      <c r="I138" s="101"/>
      <c r="J138" s="102"/>
      <c r="K138" s="237" t="str">
        <f t="shared" si="1"/>
        <v/>
      </c>
      <c r="L138" s="90"/>
      <c r="M138" s="158"/>
    </row>
    <row r="139" spans="2:13" customFormat="1" x14ac:dyDescent="0.35">
      <c r="B139" s="129" t="str">
        <f>IF($D139="","",VLOOKUP($D139,Lists!$AX$2:$AZ$478,2,FALSE))</f>
        <v/>
      </c>
      <c r="C139" s="130" t="str">
        <f>IF($D139="","",VLOOKUP($D139,Lists!$AX$2:$AZ$478,3,FALSE))</f>
        <v/>
      </c>
      <c r="D139" s="92"/>
      <c r="E139" s="92"/>
      <c r="F139" s="92"/>
      <c r="G139" s="101"/>
      <c r="H139" s="102"/>
      <c r="I139" s="101"/>
      <c r="J139" s="102"/>
      <c r="K139" s="237" t="str">
        <f t="shared" si="1"/>
        <v/>
      </c>
      <c r="L139" s="90"/>
      <c r="M139" s="158"/>
    </row>
    <row r="140" spans="2:13" customFormat="1" x14ac:dyDescent="0.35">
      <c r="B140" s="129" t="str">
        <f>IF($D140="","",VLOOKUP($D140,Lists!$AX$2:$AZ$478,2,FALSE))</f>
        <v/>
      </c>
      <c r="C140" s="130" t="str">
        <f>IF($D140="","",VLOOKUP($D140,Lists!$AX$2:$AZ$478,3,FALSE))</f>
        <v/>
      </c>
      <c r="D140" s="92"/>
      <c r="E140" s="92"/>
      <c r="F140" s="92"/>
      <c r="G140" s="101"/>
      <c r="H140" s="102"/>
      <c r="I140" s="101"/>
      <c r="J140" s="102"/>
      <c r="K140" s="237" t="str">
        <f t="shared" si="1"/>
        <v/>
      </c>
      <c r="L140" s="90"/>
      <c r="M140" s="158"/>
    </row>
    <row r="141" spans="2:13" customFormat="1" x14ac:dyDescent="0.35">
      <c r="B141" s="129" t="str">
        <f>IF($D141="","",VLOOKUP($D141,Lists!$AX$2:$AZ$478,2,FALSE))</f>
        <v/>
      </c>
      <c r="C141" s="130" t="str">
        <f>IF($D141="","",VLOOKUP($D141,Lists!$AX$2:$AZ$478,3,FALSE))</f>
        <v/>
      </c>
      <c r="D141" s="92"/>
      <c r="E141" s="92"/>
      <c r="F141" s="92"/>
      <c r="G141" s="101"/>
      <c r="H141" s="102"/>
      <c r="I141" s="101"/>
      <c r="J141" s="102"/>
      <c r="K141" s="237" t="str">
        <f t="shared" si="1"/>
        <v/>
      </c>
      <c r="L141" s="90"/>
      <c r="M141" s="158"/>
    </row>
    <row r="142" spans="2:13" customFormat="1" x14ac:dyDescent="0.35">
      <c r="B142" s="129" t="str">
        <f>IF($D142="","",VLOOKUP($D142,Lists!$AX$2:$AZ$478,2,FALSE))</f>
        <v/>
      </c>
      <c r="C142" s="130" t="str">
        <f>IF($D142="","",VLOOKUP($D142,Lists!$AX$2:$AZ$478,3,FALSE))</f>
        <v/>
      </c>
      <c r="D142" s="92"/>
      <c r="E142" s="92"/>
      <c r="F142" s="92"/>
      <c r="G142" s="101"/>
      <c r="H142" s="102"/>
      <c r="I142" s="101"/>
      <c r="J142" s="102"/>
      <c r="K142" s="237" t="str">
        <f t="shared" si="1"/>
        <v/>
      </c>
      <c r="L142" s="90"/>
      <c r="M142" s="158"/>
    </row>
    <row r="143" spans="2:13" customFormat="1" x14ac:dyDescent="0.35">
      <c r="B143" s="129" t="str">
        <f>IF($D143="","",VLOOKUP($D143,Lists!$AX$2:$AZ$478,2,FALSE))</f>
        <v/>
      </c>
      <c r="C143" s="130" t="str">
        <f>IF($D143="","",VLOOKUP($D143,Lists!$AX$2:$AZ$478,3,FALSE))</f>
        <v/>
      </c>
      <c r="D143" s="92"/>
      <c r="E143" s="92"/>
      <c r="F143" s="92"/>
      <c r="G143" s="101"/>
      <c r="H143" s="102"/>
      <c r="I143" s="101"/>
      <c r="J143" s="102"/>
      <c r="K143" s="237" t="str">
        <f t="shared" si="1"/>
        <v/>
      </c>
      <c r="L143" s="90"/>
      <c r="M143" s="158"/>
    </row>
    <row r="144" spans="2:13" customFormat="1" x14ac:dyDescent="0.35">
      <c r="B144" s="129" t="str">
        <f>IF($D144="","",VLOOKUP($D144,Lists!$AX$2:$AZ$478,2,FALSE))</f>
        <v/>
      </c>
      <c r="C144" s="130" t="str">
        <f>IF($D144="","",VLOOKUP($D144,Lists!$AX$2:$AZ$478,3,FALSE))</f>
        <v/>
      </c>
      <c r="D144" s="92"/>
      <c r="E144" s="92"/>
      <c r="F144" s="92"/>
      <c r="G144" s="101"/>
      <c r="H144" s="102"/>
      <c r="I144" s="101"/>
      <c r="J144" s="102"/>
      <c r="K144" s="237" t="str">
        <f t="shared" si="1"/>
        <v/>
      </c>
      <c r="L144" s="90"/>
      <c r="M144" s="158"/>
    </row>
    <row r="145" spans="2:13" customFormat="1" x14ac:dyDescent="0.35">
      <c r="B145" s="129" t="str">
        <f>IF($D145="","",VLOOKUP($D145,Lists!$AX$2:$AZ$478,2,FALSE))</f>
        <v/>
      </c>
      <c r="C145" s="130" t="str">
        <f>IF($D145="","",VLOOKUP($D145,Lists!$AX$2:$AZ$478,3,FALSE))</f>
        <v/>
      </c>
      <c r="D145" s="92"/>
      <c r="E145" s="92"/>
      <c r="F145" s="92"/>
      <c r="G145" s="101"/>
      <c r="H145" s="102"/>
      <c r="I145" s="101"/>
      <c r="J145" s="102"/>
      <c r="K145" s="237" t="str">
        <f t="shared" si="1"/>
        <v/>
      </c>
      <c r="L145" s="90"/>
      <c r="M145" s="158"/>
    </row>
    <row r="146" spans="2:13" customFormat="1" x14ac:dyDescent="0.35">
      <c r="B146" s="129" t="str">
        <f>IF($D146="","",VLOOKUP($D146,Lists!$AX$2:$AZ$478,2,FALSE))</f>
        <v/>
      </c>
      <c r="C146" s="130" t="str">
        <f>IF($D146="","",VLOOKUP($D146,Lists!$AX$2:$AZ$478,3,FALSE))</f>
        <v/>
      </c>
      <c r="D146" s="92"/>
      <c r="E146" s="92"/>
      <c r="F146" s="92"/>
      <c r="G146" s="101"/>
      <c r="H146" s="102"/>
      <c r="I146" s="101"/>
      <c r="J146" s="102"/>
      <c r="K146" s="237" t="str">
        <f t="shared" si="1"/>
        <v/>
      </c>
      <c r="L146" s="90"/>
      <c r="M146" s="158"/>
    </row>
    <row r="147" spans="2:13" customFormat="1" x14ac:dyDescent="0.35">
      <c r="B147" s="129" t="str">
        <f>IF($D147="","",VLOOKUP($D147,Lists!$AX$2:$AZ$478,2,FALSE))</f>
        <v/>
      </c>
      <c r="C147" s="130" t="str">
        <f>IF($D147="","",VLOOKUP($D147,Lists!$AX$2:$AZ$478,3,FALSE))</f>
        <v/>
      </c>
      <c r="D147" s="92"/>
      <c r="E147" s="92"/>
      <c r="F147" s="92"/>
      <c r="G147" s="101"/>
      <c r="H147" s="102"/>
      <c r="I147" s="101"/>
      <c r="J147" s="102"/>
      <c r="K147" s="237" t="str">
        <f t="shared" si="1"/>
        <v/>
      </c>
      <c r="L147" s="90"/>
      <c r="M147" s="158"/>
    </row>
    <row r="148" spans="2:13" customFormat="1" x14ac:dyDescent="0.35">
      <c r="B148" s="129" t="str">
        <f>IF($D148="","",VLOOKUP($D148,Lists!$AX$2:$AZ$478,2,FALSE))</f>
        <v/>
      </c>
      <c r="C148" s="130" t="str">
        <f>IF($D148="","",VLOOKUP($D148,Lists!$AX$2:$AZ$478,3,FALSE))</f>
        <v/>
      </c>
      <c r="D148" s="92"/>
      <c r="E148" s="92"/>
      <c r="F148" s="92"/>
      <c r="G148" s="101"/>
      <c r="H148" s="102"/>
      <c r="I148" s="101"/>
      <c r="J148" s="102"/>
      <c r="K148" s="237" t="str">
        <f t="shared" si="1"/>
        <v/>
      </c>
      <c r="L148" s="90"/>
      <c r="M148" s="158"/>
    </row>
    <row r="149" spans="2:13" customFormat="1" x14ac:dyDescent="0.35">
      <c r="B149" s="129" t="str">
        <f>IF($D149="","",VLOOKUP($D149,Lists!$AX$2:$AZ$478,2,FALSE))</f>
        <v/>
      </c>
      <c r="C149" s="130" t="str">
        <f>IF($D149="","",VLOOKUP($D149,Lists!$AX$2:$AZ$478,3,FALSE))</f>
        <v/>
      </c>
      <c r="D149" s="92"/>
      <c r="E149" s="92"/>
      <c r="F149" s="92"/>
      <c r="G149" s="101"/>
      <c r="H149" s="102"/>
      <c r="I149" s="101"/>
      <c r="J149" s="102"/>
      <c r="K149" s="237" t="str">
        <f t="shared" si="1"/>
        <v/>
      </c>
      <c r="L149" s="90"/>
      <c r="M149" s="158"/>
    </row>
    <row r="150" spans="2:13" customFormat="1" x14ac:dyDescent="0.35">
      <c r="B150" s="129" t="str">
        <f>IF($D150="","",VLOOKUP($D150,Lists!$AX$2:$AZ$478,2,FALSE))</f>
        <v/>
      </c>
      <c r="C150" s="130" t="str">
        <f>IF($D150="","",VLOOKUP($D150,Lists!$AX$2:$AZ$478,3,FALSE))</f>
        <v/>
      </c>
      <c r="D150" s="92"/>
      <c r="E150" s="92"/>
      <c r="F150" s="92"/>
      <c r="G150" s="101"/>
      <c r="H150" s="102"/>
      <c r="I150" s="101"/>
      <c r="J150" s="102"/>
      <c r="K150" s="237" t="str">
        <f t="shared" si="1"/>
        <v/>
      </c>
      <c r="L150" s="90"/>
      <c r="M150" s="158"/>
    </row>
    <row r="151" spans="2:13" customFormat="1" x14ac:dyDescent="0.35">
      <c r="B151" s="129" t="str">
        <f>IF($D151="","",VLOOKUP($D151,Lists!$AX$2:$AZ$478,2,FALSE))</f>
        <v/>
      </c>
      <c r="C151" s="130" t="str">
        <f>IF($D151="","",VLOOKUP($D151,Lists!$AX$2:$AZ$478,3,FALSE))</f>
        <v/>
      </c>
      <c r="D151" s="92"/>
      <c r="E151" s="92"/>
      <c r="F151" s="92"/>
      <c r="G151" s="101"/>
      <c r="H151" s="102"/>
      <c r="I151" s="101"/>
      <c r="J151" s="102"/>
      <c r="K151" s="237" t="str">
        <f t="shared" si="1"/>
        <v/>
      </c>
      <c r="L151" s="90"/>
      <c r="M151" s="158"/>
    </row>
    <row r="152" spans="2:13" customFormat="1" x14ac:dyDescent="0.35">
      <c r="B152" s="129" t="str">
        <f>IF($D152="","",VLOOKUP($D152,Lists!$AX$2:$AZ$478,2,FALSE))</f>
        <v/>
      </c>
      <c r="C152" s="130" t="str">
        <f>IF($D152="","",VLOOKUP($D152,Lists!$AX$2:$AZ$478,3,FALSE))</f>
        <v/>
      </c>
      <c r="D152" s="92"/>
      <c r="E152" s="92"/>
      <c r="F152" s="92"/>
      <c r="G152" s="101"/>
      <c r="H152" s="102"/>
      <c r="I152" s="101"/>
      <c r="J152" s="102"/>
      <c r="K152" s="237" t="str">
        <f t="shared" si="1"/>
        <v/>
      </c>
      <c r="L152" s="90"/>
      <c r="M152" s="158"/>
    </row>
    <row r="153" spans="2:13" customFormat="1" x14ac:dyDescent="0.35">
      <c r="B153" s="129" t="str">
        <f>IF($D153="","",VLOOKUP($D153,Lists!$AX$2:$AZ$478,2,FALSE))</f>
        <v/>
      </c>
      <c r="C153" s="130" t="str">
        <f>IF($D153="","",VLOOKUP($D153,Lists!$AX$2:$AZ$478,3,FALSE))</f>
        <v/>
      </c>
      <c r="D153" s="92"/>
      <c r="E153" s="92"/>
      <c r="F153" s="92"/>
      <c r="G153" s="101"/>
      <c r="H153" s="102"/>
      <c r="I153" s="101"/>
      <c r="J153" s="102"/>
      <c r="K153" s="237" t="str">
        <f t="shared" ref="K153:K216" si="2">IF(J153="","",(VALUE(TEXT(I153,"m/dd/yy ")&amp;TEXT(J153,"hh:mm:ss"))-(VALUE(TEXT(G153,"m/dd/yy ")&amp;TEXT(H153,"hh:mm:ss"))))*24)</f>
        <v/>
      </c>
      <c r="L153" s="90"/>
      <c r="M153" s="158"/>
    </row>
    <row r="154" spans="2:13" customFormat="1" x14ac:dyDescent="0.35">
      <c r="B154" s="129" t="str">
        <f>IF($D154="","",VLOOKUP($D154,Lists!$AX$2:$AZ$478,2,FALSE))</f>
        <v/>
      </c>
      <c r="C154" s="130" t="str">
        <f>IF($D154="","",VLOOKUP($D154,Lists!$AX$2:$AZ$478,3,FALSE))</f>
        <v/>
      </c>
      <c r="D154" s="92"/>
      <c r="E154" s="92"/>
      <c r="F154" s="92"/>
      <c r="G154" s="101"/>
      <c r="H154" s="102"/>
      <c r="I154" s="101"/>
      <c r="J154" s="102"/>
      <c r="K154" s="237" t="str">
        <f t="shared" si="2"/>
        <v/>
      </c>
      <c r="L154" s="90"/>
      <c r="M154" s="158"/>
    </row>
    <row r="155" spans="2:13" customFormat="1" x14ac:dyDescent="0.35">
      <c r="B155" s="129" t="str">
        <f>IF($D155="","",VLOOKUP($D155,Lists!$AX$2:$AZ$478,2,FALSE))</f>
        <v/>
      </c>
      <c r="C155" s="130" t="str">
        <f>IF($D155="","",VLOOKUP($D155,Lists!$AX$2:$AZ$478,3,FALSE))</f>
        <v/>
      </c>
      <c r="D155" s="92"/>
      <c r="E155" s="92"/>
      <c r="F155" s="92"/>
      <c r="G155" s="101"/>
      <c r="H155" s="102"/>
      <c r="I155" s="101"/>
      <c r="J155" s="102"/>
      <c r="K155" s="237" t="str">
        <f t="shared" si="2"/>
        <v/>
      </c>
      <c r="L155" s="90"/>
      <c r="M155" s="158"/>
    </row>
    <row r="156" spans="2:13" customFormat="1" x14ac:dyDescent="0.35">
      <c r="B156" s="129" t="str">
        <f>IF($D156="","",VLOOKUP($D156,Lists!$AX$2:$AZ$478,2,FALSE))</f>
        <v/>
      </c>
      <c r="C156" s="130" t="str">
        <f>IF($D156="","",VLOOKUP($D156,Lists!$AX$2:$AZ$478,3,FALSE))</f>
        <v/>
      </c>
      <c r="D156" s="92"/>
      <c r="E156" s="92"/>
      <c r="F156" s="92"/>
      <c r="G156" s="101"/>
      <c r="H156" s="102"/>
      <c r="I156" s="101"/>
      <c r="J156" s="102"/>
      <c r="K156" s="237" t="str">
        <f t="shared" si="2"/>
        <v/>
      </c>
      <c r="L156" s="90"/>
      <c r="M156" s="158"/>
    </row>
    <row r="157" spans="2:13" customFormat="1" x14ac:dyDescent="0.35">
      <c r="B157" s="129" t="str">
        <f>IF($D157="","",VLOOKUP($D157,Lists!$AX$2:$AZ$478,2,FALSE))</f>
        <v/>
      </c>
      <c r="C157" s="130" t="str">
        <f>IF($D157="","",VLOOKUP($D157,Lists!$AX$2:$AZ$478,3,FALSE))</f>
        <v/>
      </c>
      <c r="D157" s="92"/>
      <c r="E157" s="92"/>
      <c r="F157" s="92"/>
      <c r="G157" s="101"/>
      <c r="H157" s="102"/>
      <c r="I157" s="101"/>
      <c r="J157" s="102"/>
      <c r="K157" s="237" t="str">
        <f t="shared" si="2"/>
        <v/>
      </c>
      <c r="L157" s="90"/>
      <c r="M157" s="158"/>
    </row>
    <row r="158" spans="2:13" customFormat="1" x14ac:dyDescent="0.35">
      <c r="B158" s="129" t="str">
        <f>IF($D158="","",VLOOKUP($D158,Lists!$AX$2:$AZ$478,2,FALSE))</f>
        <v/>
      </c>
      <c r="C158" s="130" t="str">
        <f>IF($D158="","",VLOOKUP($D158,Lists!$AX$2:$AZ$478,3,FALSE))</f>
        <v/>
      </c>
      <c r="D158" s="92"/>
      <c r="E158" s="92"/>
      <c r="F158" s="92"/>
      <c r="G158" s="101"/>
      <c r="H158" s="102"/>
      <c r="I158" s="101"/>
      <c r="J158" s="102"/>
      <c r="K158" s="237" t="str">
        <f t="shared" si="2"/>
        <v/>
      </c>
      <c r="L158" s="90"/>
      <c r="M158" s="158"/>
    </row>
    <row r="159" spans="2:13" customFormat="1" x14ac:dyDescent="0.35">
      <c r="B159" s="129" t="str">
        <f>IF($D159="","",VLOOKUP($D159,Lists!$AX$2:$AZ$478,2,FALSE))</f>
        <v/>
      </c>
      <c r="C159" s="130" t="str">
        <f>IF($D159="","",VLOOKUP($D159,Lists!$AX$2:$AZ$478,3,FALSE))</f>
        <v/>
      </c>
      <c r="D159" s="92"/>
      <c r="E159" s="92"/>
      <c r="F159" s="92"/>
      <c r="G159" s="101"/>
      <c r="H159" s="102"/>
      <c r="I159" s="101"/>
      <c r="J159" s="102"/>
      <c r="K159" s="237" t="str">
        <f t="shared" si="2"/>
        <v/>
      </c>
      <c r="L159" s="90"/>
      <c r="M159" s="158"/>
    </row>
    <row r="160" spans="2:13" customFormat="1" x14ac:dyDescent="0.35">
      <c r="B160" s="129" t="str">
        <f>IF($D160="","",VLOOKUP($D160,Lists!$AX$2:$AZ$478,2,FALSE))</f>
        <v/>
      </c>
      <c r="C160" s="130" t="str">
        <f>IF($D160="","",VLOOKUP($D160,Lists!$AX$2:$AZ$478,3,FALSE))</f>
        <v/>
      </c>
      <c r="D160" s="92"/>
      <c r="E160" s="92"/>
      <c r="F160" s="92"/>
      <c r="G160" s="101"/>
      <c r="H160" s="102"/>
      <c r="I160" s="101"/>
      <c r="J160" s="102"/>
      <c r="K160" s="237" t="str">
        <f t="shared" si="2"/>
        <v/>
      </c>
      <c r="L160" s="90"/>
      <c r="M160" s="158"/>
    </row>
    <row r="161" spans="2:13" customFormat="1" x14ac:dyDescent="0.35">
      <c r="B161" s="129" t="str">
        <f>IF($D161="","",VLOOKUP($D161,Lists!$AX$2:$AZ$478,2,FALSE))</f>
        <v/>
      </c>
      <c r="C161" s="130" t="str">
        <f>IF($D161="","",VLOOKUP($D161,Lists!$AX$2:$AZ$478,3,FALSE))</f>
        <v/>
      </c>
      <c r="D161" s="92"/>
      <c r="E161" s="92"/>
      <c r="F161" s="92"/>
      <c r="G161" s="101"/>
      <c r="H161" s="102"/>
      <c r="I161" s="101"/>
      <c r="J161" s="102"/>
      <c r="K161" s="237" t="str">
        <f t="shared" si="2"/>
        <v/>
      </c>
      <c r="L161" s="90"/>
      <c r="M161" s="158"/>
    </row>
    <row r="162" spans="2:13" customFormat="1" x14ac:dyDescent="0.35">
      <c r="B162" s="129" t="str">
        <f>IF($D162="","",VLOOKUP($D162,Lists!$AX$2:$AZ$478,2,FALSE))</f>
        <v/>
      </c>
      <c r="C162" s="130" t="str">
        <f>IF($D162="","",VLOOKUP($D162,Lists!$AX$2:$AZ$478,3,FALSE))</f>
        <v/>
      </c>
      <c r="D162" s="92"/>
      <c r="E162" s="92"/>
      <c r="F162" s="92"/>
      <c r="G162" s="101"/>
      <c r="H162" s="102"/>
      <c r="I162" s="101"/>
      <c r="J162" s="102"/>
      <c r="K162" s="237" t="str">
        <f t="shared" si="2"/>
        <v/>
      </c>
      <c r="L162" s="90"/>
      <c r="M162" s="158"/>
    </row>
    <row r="163" spans="2:13" customFormat="1" x14ac:dyDescent="0.35">
      <c r="B163" s="129" t="str">
        <f>IF($D163="","",VLOOKUP($D163,Lists!$AX$2:$AZ$478,2,FALSE))</f>
        <v/>
      </c>
      <c r="C163" s="130" t="str">
        <f>IF($D163="","",VLOOKUP($D163,Lists!$AX$2:$AZ$478,3,FALSE))</f>
        <v/>
      </c>
      <c r="D163" s="92"/>
      <c r="E163" s="92"/>
      <c r="F163" s="92"/>
      <c r="G163" s="101"/>
      <c r="H163" s="102"/>
      <c r="I163" s="101"/>
      <c r="J163" s="102"/>
      <c r="K163" s="237" t="str">
        <f t="shared" si="2"/>
        <v/>
      </c>
      <c r="L163" s="90"/>
      <c r="M163" s="158"/>
    </row>
    <row r="164" spans="2:13" customFormat="1" x14ac:dyDescent="0.35">
      <c r="B164" s="129" t="str">
        <f>IF($D164="","",VLOOKUP($D164,Lists!$AX$2:$AZ$478,2,FALSE))</f>
        <v/>
      </c>
      <c r="C164" s="130" t="str">
        <f>IF($D164="","",VLOOKUP($D164,Lists!$AX$2:$AZ$478,3,FALSE))</f>
        <v/>
      </c>
      <c r="D164" s="92"/>
      <c r="E164" s="92"/>
      <c r="F164" s="92"/>
      <c r="G164" s="101"/>
      <c r="H164" s="102"/>
      <c r="I164" s="101"/>
      <c r="J164" s="102"/>
      <c r="K164" s="237" t="str">
        <f t="shared" si="2"/>
        <v/>
      </c>
      <c r="L164" s="90"/>
      <c r="M164" s="158"/>
    </row>
    <row r="165" spans="2:13" customFormat="1" x14ac:dyDescent="0.35">
      <c r="B165" s="129" t="str">
        <f>IF($D165="","",VLOOKUP($D165,Lists!$AX$2:$AZ$478,2,FALSE))</f>
        <v/>
      </c>
      <c r="C165" s="130" t="str">
        <f>IF($D165="","",VLOOKUP($D165,Lists!$AX$2:$AZ$478,3,FALSE))</f>
        <v/>
      </c>
      <c r="D165" s="92"/>
      <c r="E165" s="92"/>
      <c r="F165" s="92"/>
      <c r="G165" s="101"/>
      <c r="H165" s="102"/>
      <c r="I165" s="101"/>
      <c r="J165" s="102"/>
      <c r="K165" s="237" t="str">
        <f t="shared" si="2"/>
        <v/>
      </c>
      <c r="L165" s="90"/>
      <c r="M165" s="158"/>
    </row>
    <row r="166" spans="2:13" customFormat="1" x14ac:dyDescent="0.35">
      <c r="B166" s="129" t="str">
        <f>IF($D166="","",VLOOKUP($D166,Lists!$AX$2:$AZ$478,2,FALSE))</f>
        <v/>
      </c>
      <c r="C166" s="130" t="str">
        <f>IF($D166="","",VLOOKUP($D166,Lists!$AX$2:$AZ$478,3,FALSE))</f>
        <v/>
      </c>
      <c r="D166" s="92"/>
      <c r="E166" s="92"/>
      <c r="F166" s="92"/>
      <c r="G166" s="101"/>
      <c r="H166" s="102"/>
      <c r="I166" s="101"/>
      <c r="J166" s="102"/>
      <c r="K166" s="237" t="str">
        <f t="shared" si="2"/>
        <v/>
      </c>
      <c r="L166" s="90"/>
      <c r="M166" s="158"/>
    </row>
    <row r="167" spans="2:13" customFormat="1" x14ac:dyDescent="0.35">
      <c r="B167" s="129" t="str">
        <f>IF($D167="","",VLOOKUP($D167,Lists!$AX$2:$AZ$478,2,FALSE))</f>
        <v/>
      </c>
      <c r="C167" s="130" t="str">
        <f>IF($D167="","",VLOOKUP($D167,Lists!$AX$2:$AZ$478,3,FALSE))</f>
        <v/>
      </c>
      <c r="D167" s="92"/>
      <c r="E167" s="92"/>
      <c r="F167" s="92"/>
      <c r="G167" s="101"/>
      <c r="H167" s="102"/>
      <c r="I167" s="101"/>
      <c r="J167" s="102"/>
      <c r="K167" s="237" t="str">
        <f t="shared" si="2"/>
        <v/>
      </c>
      <c r="L167" s="90"/>
      <c r="M167" s="158"/>
    </row>
    <row r="168" spans="2:13" customFormat="1" x14ac:dyDescent="0.35">
      <c r="B168" s="129" t="str">
        <f>IF($D168="","",VLOOKUP($D168,Lists!$AX$2:$AZ$478,2,FALSE))</f>
        <v/>
      </c>
      <c r="C168" s="130" t="str">
        <f>IF($D168="","",VLOOKUP($D168,Lists!$AX$2:$AZ$478,3,FALSE))</f>
        <v/>
      </c>
      <c r="D168" s="92"/>
      <c r="E168" s="92"/>
      <c r="F168" s="92"/>
      <c r="G168" s="101"/>
      <c r="H168" s="102"/>
      <c r="I168" s="101"/>
      <c r="J168" s="102"/>
      <c r="K168" s="237" t="str">
        <f t="shared" si="2"/>
        <v/>
      </c>
      <c r="L168" s="90"/>
      <c r="M168" s="158"/>
    </row>
    <row r="169" spans="2:13" customFormat="1" x14ac:dyDescent="0.35">
      <c r="B169" s="129" t="str">
        <f>IF($D169="","",VLOOKUP($D169,Lists!$AX$2:$AZ$478,2,FALSE))</f>
        <v/>
      </c>
      <c r="C169" s="130" t="str">
        <f>IF($D169="","",VLOOKUP($D169,Lists!$AX$2:$AZ$478,3,FALSE))</f>
        <v/>
      </c>
      <c r="D169" s="92"/>
      <c r="E169" s="92"/>
      <c r="F169" s="92"/>
      <c r="G169" s="101"/>
      <c r="H169" s="102"/>
      <c r="I169" s="101"/>
      <c r="J169" s="102"/>
      <c r="K169" s="237" t="str">
        <f t="shared" si="2"/>
        <v/>
      </c>
      <c r="L169" s="90"/>
      <c r="M169" s="158"/>
    </row>
    <row r="170" spans="2:13" customFormat="1" x14ac:dyDescent="0.35">
      <c r="B170" s="129" t="str">
        <f>IF($D170="","",VLOOKUP($D170,Lists!$AX$2:$AZ$478,2,FALSE))</f>
        <v/>
      </c>
      <c r="C170" s="130" t="str">
        <f>IF($D170="","",VLOOKUP($D170,Lists!$AX$2:$AZ$478,3,FALSE))</f>
        <v/>
      </c>
      <c r="D170" s="92"/>
      <c r="E170" s="92"/>
      <c r="F170" s="92"/>
      <c r="G170" s="101"/>
      <c r="H170" s="102"/>
      <c r="I170" s="101"/>
      <c r="J170" s="102"/>
      <c r="K170" s="237" t="str">
        <f t="shared" si="2"/>
        <v/>
      </c>
      <c r="L170" s="90"/>
      <c r="M170" s="158"/>
    </row>
    <row r="171" spans="2:13" customFormat="1" x14ac:dyDescent="0.35">
      <c r="B171" s="129" t="str">
        <f>IF($D171="","",VLOOKUP($D171,Lists!$AX$2:$AZ$478,2,FALSE))</f>
        <v/>
      </c>
      <c r="C171" s="130" t="str">
        <f>IF($D171="","",VLOOKUP($D171,Lists!$AX$2:$AZ$478,3,FALSE))</f>
        <v/>
      </c>
      <c r="D171" s="92"/>
      <c r="E171" s="92"/>
      <c r="F171" s="92"/>
      <c r="G171" s="101"/>
      <c r="H171" s="102"/>
      <c r="I171" s="101"/>
      <c r="J171" s="102"/>
      <c r="K171" s="237" t="str">
        <f t="shared" si="2"/>
        <v/>
      </c>
      <c r="L171" s="90"/>
      <c r="M171" s="158"/>
    </row>
    <row r="172" spans="2:13" customFormat="1" x14ac:dyDescent="0.35">
      <c r="B172" s="129" t="str">
        <f>IF($D172="","",VLOOKUP($D172,Lists!$AX$2:$AZ$478,2,FALSE))</f>
        <v/>
      </c>
      <c r="C172" s="130" t="str">
        <f>IF($D172="","",VLOOKUP($D172,Lists!$AX$2:$AZ$478,3,FALSE))</f>
        <v/>
      </c>
      <c r="D172" s="92"/>
      <c r="E172" s="92"/>
      <c r="F172" s="92"/>
      <c r="G172" s="101"/>
      <c r="H172" s="102"/>
      <c r="I172" s="101"/>
      <c r="J172" s="102"/>
      <c r="K172" s="237" t="str">
        <f t="shared" si="2"/>
        <v/>
      </c>
      <c r="L172" s="90"/>
      <c r="M172" s="158"/>
    </row>
    <row r="173" spans="2:13" customFormat="1" x14ac:dyDescent="0.35">
      <c r="B173" s="129" t="str">
        <f>IF($D173="","",VLOOKUP($D173,Lists!$AX$2:$AZ$478,2,FALSE))</f>
        <v/>
      </c>
      <c r="C173" s="130" t="str">
        <f>IF($D173="","",VLOOKUP($D173,Lists!$AX$2:$AZ$478,3,FALSE))</f>
        <v/>
      </c>
      <c r="D173" s="92"/>
      <c r="E173" s="92"/>
      <c r="F173" s="92"/>
      <c r="G173" s="101"/>
      <c r="H173" s="102"/>
      <c r="I173" s="101"/>
      <c r="J173" s="102"/>
      <c r="K173" s="237" t="str">
        <f t="shared" si="2"/>
        <v/>
      </c>
      <c r="L173" s="90"/>
      <c r="M173" s="158"/>
    </row>
    <row r="174" spans="2:13" customFormat="1" x14ac:dyDescent="0.35">
      <c r="B174" s="129" t="str">
        <f>IF($D174="","",VLOOKUP($D174,Lists!$AX$2:$AZ$478,2,FALSE))</f>
        <v/>
      </c>
      <c r="C174" s="130" t="str">
        <f>IF($D174="","",VLOOKUP($D174,Lists!$AX$2:$AZ$478,3,FALSE))</f>
        <v/>
      </c>
      <c r="D174" s="92"/>
      <c r="E174" s="92"/>
      <c r="F174" s="92"/>
      <c r="G174" s="101"/>
      <c r="H174" s="102"/>
      <c r="I174" s="101"/>
      <c r="J174" s="102"/>
      <c r="K174" s="237" t="str">
        <f t="shared" si="2"/>
        <v/>
      </c>
      <c r="L174" s="90"/>
      <c r="M174" s="158"/>
    </row>
    <row r="175" spans="2:13" customFormat="1" x14ac:dyDescent="0.35">
      <c r="B175" s="129" t="str">
        <f>IF($D175="","",VLOOKUP($D175,Lists!$AX$2:$AZ$478,2,FALSE))</f>
        <v/>
      </c>
      <c r="C175" s="130" t="str">
        <f>IF($D175="","",VLOOKUP($D175,Lists!$AX$2:$AZ$478,3,FALSE))</f>
        <v/>
      </c>
      <c r="D175" s="92"/>
      <c r="E175" s="92"/>
      <c r="F175" s="92"/>
      <c r="G175" s="101"/>
      <c r="H175" s="102"/>
      <c r="I175" s="101"/>
      <c r="J175" s="102"/>
      <c r="K175" s="237" t="str">
        <f t="shared" si="2"/>
        <v/>
      </c>
      <c r="L175" s="90"/>
      <c r="M175" s="158"/>
    </row>
    <row r="176" spans="2:13" customFormat="1" x14ac:dyDescent="0.35">
      <c r="B176" s="129" t="str">
        <f>IF($D176="","",VLOOKUP($D176,Lists!$AX$2:$AZ$478,2,FALSE))</f>
        <v/>
      </c>
      <c r="C176" s="130" t="str">
        <f>IF($D176="","",VLOOKUP($D176,Lists!$AX$2:$AZ$478,3,FALSE))</f>
        <v/>
      </c>
      <c r="D176" s="92"/>
      <c r="E176" s="92"/>
      <c r="F176" s="92"/>
      <c r="G176" s="101"/>
      <c r="H176" s="102"/>
      <c r="I176" s="101"/>
      <c r="J176" s="102"/>
      <c r="K176" s="237" t="str">
        <f t="shared" si="2"/>
        <v/>
      </c>
      <c r="L176" s="90"/>
      <c r="M176" s="158"/>
    </row>
    <row r="177" spans="2:13" customFormat="1" x14ac:dyDescent="0.35">
      <c r="B177" s="129" t="str">
        <f>IF($D177="","",VLOOKUP($D177,Lists!$AX$2:$AZ$478,2,FALSE))</f>
        <v/>
      </c>
      <c r="C177" s="130" t="str">
        <f>IF($D177="","",VLOOKUP($D177,Lists!$AX$2:$AZ$478,3,FALSE))</f>
        <v/>
      </c>
      <c r="D177" s="92"/>
      <c r="E177" s="92"/>
      <c r="F177" s="92"/>
      <c r="G177" s="101"/>
      <c r="H177" s="102"/>
      <c r="I177" s="101"/>
      <c r="J177" s="102"/>
      <c r="K177" s="237" t="str">
        <f t="shared" si="2"/>
        <v/>
      </c>
      <c r="L177" s="90"/>
      <c r="M177" s="158"/>
    </row>
    <row r="178" spans="2:13" customFormat="1" x14ac:dyDescent="0.35">
      <c r="B178" s="129" t="str">
        <f>IF($D178="","",VLOOKUP($D178,Lists!$AX$2:$AZ$478,2,FALSE))</f>
        <v/>
      </c>
      <c r="C178" s="130" t="str">
        <f>IF($D178="","",VLOOKUP($D178,Lists!$AX$2:$AZ$478,3,FALSE))</f>
        <v/>
      </c>
      <c r="D178" s="92"/>
      <c r="E178" s="92"/>
      <c r="F178" s="92"/>
      <c r="G178" s="101"/>
      <c r="H178" s="102"/>
      <c r="I178" s="101"/>
      <c r="J178" s="102"/>
      <c r="K178" s="237" t="str">
        <f t="shared" si="2"/>
        <v/>
      </c>
      <c r="L178" s="90"/>
      <c r="M178" s="158"/>
    </row>
    <row r="179" spans="2:13" customFormat="1" x14ac:dyDescent="0.35">
      <c r="B179" s="129" t="str">
        <f>IF($D179="","",VLOOKUP($D179,Lists!$AX$2:$AZ$478,2,FALSE))</f>
        <v/>
      </c>
      <c r="C179" s="130" t="str">
        <f>IF($D179="","",VLOOKUP($D179,Lists!$AX$2:$AZ$478,3,FALSE))</f>
        <v/>
      </c>
      <c r="D179" s="92"/>
      <c r="E179" s="92"/>
      <c r="F179" s="92"/>
      <c r="G179" s="101"/>
      <c r="H179" s="102"/>
      <c r="I179" s="101"/>
      <c r="J179" s="102"/>
      <c r="K179" s="237" t="str">
        <f t="shared" si="2"/>
        <v/>
      </c>
      <c r="L179" s="90"/>
      <c r="M179" s="158"/>
    </row>
    <row r="180" spans="2:13" customFormat="1" x14ac:dyDescent="0.35">
      <c r="B180" s="129" t="str">
        <f>IF($D180="","",VLOOKUP($D180,Lists!$AX$2:$AZ$478,2,FALSE))</f>
        <v/>
      </c>
      <c r="C180" s="130" t="str">
        <f>IF($D180="","",VLOOKUP($D180,Lists!$AX$2:$AZ$478,3,FALSE))</f>
        <v/>
      </c>
      <c r="D180" s="92"/>
      <c r="E180" s="92"/>
      <c r="F180" s="92"/>
      <c r="G180" s="101"/>
      <c r="H180" s="102"/>
      <c r="I180" s="101"/>
      <c r="J180" s="102"/>
      <c r="K180" s="237" t="str">
        <f t="shared" si="2"/>
        <v/>
      </c>
      <c r="L180" s="90"/>
      <c r="M180" s="158"/>
    </row>
    <row r="181" spans="2:13" customFormat="1" x14ac:dyDescent="0.35">
      <c r="B181" s="129" t="str">
        <f>IF($D181="","",VLOOKUP($D181,Lists!$AX$2:$AZ$478,2,FALSE))</f>
        <v/>
      </c>
      <c r="C181" s="130" t="str">
        <f>IF($D181="","",VLOOKUP($D181,Lists!$AX$2:$AZ$478,3,FALSE))</f>
        <v/>
      </c>
      <c r="D181" s="92"/>
      <c r="E181" s="92"/>
      <c r="F181" s="92"/>
      <c r="G181" s="101"/>
      <c r="H181" s="102"/>
      <c r="I181" s="101"/>
      <c r="J181" s="102"/>
      <c r="K181" s="237" t="str">
        <f t="shared" si="2"/>
        <v/>
      </c>
      <c r="L181" s="90"/>
      <c r="M181" s="158"/>
    </row>
    <row r="182" spans="2:13" customFormat="1" x14ac:dyDescent="0.35">
      <c r="B182" s="129" t="str">
        <f>IF($D182="","",VLOOKUP($D182,Lists!$AX$2:$AZ$478,2,FALSE))</f>
        <v/>
      </c>
      <c r="C182" s="130" t="str">
        <f>IF($D182="","",VLOOKUP($D182,Lists!$AX$2:$AZ$478,3,FALSE))</f>
        <v/>
      </c>
      <c r="D182" s="92"/>
      <c r="E182" s="92"/>
      <c r="F182" s="92"/>
      <c r="G182" s="101"/>
      <c r="H182" s="102"/>
      <c r="I182" s="101"/>
      <c r="J182" s="102"/>
      <c r="K182" s="237" t="str">
        <f t="shared" si="2"/>
        <v/>
      </c>
      <c r="L182" s="90"/>
      <c r="M182" s="158"/>
    </row>
    <row r="183" spans="2:13" customFormat="1" x14ac:dyDescent="0.35">
      <c r="B183" s="129" t="str">
        <f>IF($D183="","",VLOOKUP($D183,Lists!$AX$2:$AZ$478,2,FALSE))</f>
        <v/>
      </c>
      <c r="C183" s="130" t="str">
        <f>IF($D183="","",VLOOKUP($D183,Lists!$AX$2:$AZ$478,3,FALSE))</f>
        <v/>
      </c>
      <c r="D183" s="92"/>
      <c r="E183" s="92"/>
      <c r="F183" s="92"/>
      <c r="G183" s="101"/>
      <c r="H183" s="102"/>
      <c r="I183" s="101"/>
      <c r="J183" s="102"/>
      <c r="K183" s="237" t="str">
        <f t="shared" si="2"/>
        <v/>
      </c>
      <c r="L183" s="90"/>
      <c r="M183" s="158"/>
    </row>
    <row r="184" spans="2:13" customFormat="1" x14ac:dyDescent="0.35">
      <c r="B184" s="129" t="str">
        <f>IF($D184="","",VLOOKUP($D184,Lists!$AX$2:$AZ$478,2,FALSE))</f>
        <v/>
      </c>
      <c r="C184" s="130" t="str">
        <f>IF($D184="","",VLOOKUP($D184,Lists!$AX$2:$AZ$478,3,FALSE))</f>
        <v/>
      </c>
      <c r="D184" s="92"/>
      <c r="E184" s="92"/>
      <c r="F184" s="92"/>
      <c r="G184" s="101"/>
      <c r="H184" s="102"/>
      <c r="I184" s="101"/>
      <c r="J184" s="102"/>
      <c r="K184" s="237" t="str">
        <f t="shared" si="2"/>
        <v/>
      </c>
      <c r="L184" s="90"/>
      <c r="M184" s="158"/>
    </row>
    <row r="185" spans="2:13" customFormat="1" x14ac:dyDescent="0.35">
      <c r="B185" s="129" t="str">
        <f>IF($D185="","",VLOOKUP($D185,Lists!$AX$2:$AZ$478,2,FALSE))</f>
        <v/>
      </c>
      <c r="C185" s="130" t="str">
        <f>IF($D185="","",VLOOKUP($D185,Lists!$AX$2:$AZ$478,3,FALSE))</f>
        <v/>
      </c>
      <c r="D185" s="92"/>
      <c r="E185" s="92"/>
      <c r="F185" s="92"/>
      <c r="G185" s="101"/>
      <c r="H185" s="102"/>
      <c r="I185" s="101"/>
      <c r="J185" s="102"/>
      <c r="K185" s="237" t="str">
        <f t="shared" si="2"/>
        <v/>
      </c>
      <c r="L185" s="90"/>
      <c r="M185" s="158"/>
    </row>
    <row r="186" spans="2:13" customFormat="1" x14ac:dyDescent="0.35">
      <c r="B186" s="129" t="str">
        <f>IF($D186="","",VLOOKUP($D186,Lists!$AX$2:$AZ$478,2,FALSE))</f>
        <v/>
      </c>
      <c r="C186" s="130" t="str">
        <f>IF($D186="","",VLOOKUP($D186,Lists!$AX$2:$AZ$478,3,FALSE))</f>
        <v/>
      </c>
      <c r="D186" s="92"/>
      <c r="E186" s="92"/>
      <c r="F186" s="92"/>
      <c r="G186" s="101"/>
      <c r="H186" s="102"/>
      <c r="I186" s="101"/>
      <c r="J186" s="102"/>
      <c r="K186" s="237" t="str">
        <f t="shared" si="2"/>
        <v/>
      </c>
      <c r="L186" s="90"/>
      <c r="M186" s="158"/>
    </row>
    <row r="187" spans="2:13" customFormat="1" x14ac:dyDescent="0.35">
      <c r="B187" s="129" t="str">
        <f>IF($D187="","",VLOOKUP($D187,Lists!$AX$2:$AZ$478,2,FALSE))</f>
        <v/>
      </c>
      <c r="C187" s="130" t="str">
        <f>IF($D187="","",VLOOKUP($D187,Lists!$AX$2:$AZ$478,3,FALSE))</f>
        <v/>
      </c>
      <c r="D187" s="92"/>
      <c r="E187" s="92"/>
      <c r="F187" s="92"/>
      <c r="G187" s="101"/>
      <c r="H187" s="102"/>
      <c r="I187" s="101"/>
      <c r="J187" s="102"/>
      <c r="K187" s="237" t="str">
        <f t="shared" si="2"/>
        <v/>
      </c>
      <c r="L187" s="90"/>
      <c r="M187" s="158"/>
    </row>
    <row r="188" spans="2:13" customFormat="1" x14ac:dyDescent="0.35">
      <c r="B188" s="129" t="str">
        <f>IF($D188="","",VLOOKUP($D188,Lists!$AX$2:$AZ$478,2,FALSE))</f>
        <v/>
      </c>
      <c r="C188" s="130" t="str">
        <f>IF($D188="","",VLOOKUP($D188,Lists!$AX$2:$AZ$478,3,FALSE))</f>
        <v/>
      </c>
      <c r="D188" s="92"/>
      <c r="E188" s="92"/>
      <c r="F188" s="92"/>
      <c r="G188" s="101"/>
      <c r="H188" s="102"/>
      <c r="I188" s="101"/>
      <c r="J188" s="102"/>
      <c r="K188" s="237" t="str">
        <f t="shared" si="2"/>
        <v/>
      </c>
      <c r="L188" s="90"/>
      <c r="M188" s="158"/>
    </row>
    <row r="189" spans="2:13" customFormat="1" x14ac:dyDescent="0.35">
      <c r="B189" s="129" t="str">
        <f>IF($D189="","",VLOOKUP($D189,Lists!$AX$2:$AZ$478,2,FALSE))</f>
        <v/>
      </c>
      <c r="C189" s="130" t="str">
        <f>IF($D189="","",VLOOKUP($D189,Lists!$AX$2:$AZ$478,3,FALSE))</f>
        <v/>
      </c>
      <c r="D189" s="92"/>
      <c r="E189" s="92"/>
      <c r="F189" s="92"/>
      <c r="G189" s="101"/>
      <c r="H189" s="102"/>
      <c r="I189" s="101"/>
      <c r="J189" s="102"/>
      <c r="K189" s="237" t="str">
        <f t="shared" si="2"/>
        <v/>
      </c>
      <c r="L189" s="90"/>
      <c r="M189" s="158"/>
    </row>
    <row r="190" spans="2:13" customFormat="1" x14ac:dyDescent="0.35">
      <c r="B190" s="129" t="str">
        <f>IF($D190="","",VLOOKUP($D190,Lists!$AX$2:$AZ$478,2,FALSE))</f>
        <v/>
      </c>
      <c r="C190" s="130" t="str">
        <f>IF($D190="","",VLOOKUP($D190,Lists!$AX$2:$AZ$478,3,FALSE))</f>
        <v/>
      </c>
      <c r="D190" s="92"/>
      <c r="E190" s="92"/>
      <c r="F190" s="92"/>
      <c r="G190" s="101"/>
      <c r="H190" s="102"/>
      <c r="I190" s="101"/>
      <c r="J190" s="102"/>
      <c r="K190" s="237" t="str">
        <f t="shared" si="2"/>
        <v/>
      </c>
      <c r="L190" s="90"/>
      <c r="M190" s="158"/>
    </row>
    <row r="191" spans="2:13" customFormat="1" x14ac:dyDescent="0.35">
      <c r="B191" s="129" t="str">
        <f>IF($D191="","",VLOOKUP($D191,Lists!$AX$2:$AZ$478,2,FALSE))</f>
        <v/>
      </c>
      <c r="C191" s="130" t="str">
        <f>IF($D191="","",VLOOKUP($D191,Lists!$AX$2:$AZ$478,3,FALSE))</f>
        <v/>
      </c>
      <c r="D191" s="92"/>
      <c r="E191" s="92"/>
      <c r="F191" s="92"/>
      <c r="G191" s="101"/>
      <c r="H191" s="102"/>
      <c r="I191" s="101"/>
      <c r="J191" s="102"/>
      <c r="K191" s="237" t="str">
        <f t="shared" si="2"/>
        <v/>
      </c>
      <c r="L191" s="90"/>
      <c r="M191" s="158"/>
    </row>
    <row r="192" spans="2:13" customFormat="1" x14ac:dyDescent="0.35">
      <c r="B192" s="129" t="str">
        <f>IF($D192="","",VLOOKUP($D192,Lists!$AX$2:$AZ$478,2,FALSE))</f>
        <v/>
      </c>
      <c r="C192" s="130" t="str">
        <f>IF($D192="","",VLOOKUP($D192,Lists!$AX$2:$AZ$478,3,FALSE))</f>
        <v/>
      </c>
      <c r="D192" s="92"/>
      <c r="E192" s="92"/>
      <c r="F192" s="92"/>
      <c r="G192" s="101"/>
      <c r="H192" s="102"/>
      <c r="I192" s="101"/>
      <c r="J192" s="102"/>
      <c r="K192" s="237" t="str">
        <f t="shared" si="2"/>
        <v/>
      </c>
      <c r="L192" s="90"/>
      <c r="M192" s="158"/>
    </row>
    <row r="193" spans="2:13" customFormat="1" x14ac:dyDescent="0.35">
      <c r="B193" s="129" t="str">
        <f>IF($D193="","",VLOOKUP($D193,Lists!$AX$2:$AZ$478,2,FALSE))</f>
        <v/>
      </c>
      <c r="C193" s="130" t="str">
        <f>IF($D193="","",VLOOKUP($D193,Lists!$AX$2:$AZ$478,3,FALSE))</f>
        <v/>
      </c>
      <c r="D193" s="92"/>
      <c r="E193" s="92"/>
      <c r="F193" s="92"/>
      <c r="G193" s="101"/>
      <c r="H193" s="102"/>
      <c r="I193" s="101"/>
      <c r="J193" s="102"/>
      <c r="K193" s="237" t="str">
        <f t="shared" si="2"/>
        <v/>
      </c>
      <c r="L193" s="90"/>
      <c r="M193" s="158"/>
    </row>
    <row r="194" spans="2:13" customFormat="1" x14ac:dyDescent="0.35">
      <c r="B194" s="129" t="str">
        <f>IF($D194="","",VLOOKUP($D194,Lists!$AX$2:$AZ$478,2,FALSE))</f>
        <v/>
      </c>
      <c r="C194" s="130" t="str">
        <f>IF($D194="","",VLOOKUP($D194,Lists!$AX$2:$AZ$478,3,FALSE))</f>
        <v/>
      </c>
      <c r="D194" s="92"/>
      <c r="E194" s="92"/>
      <c r="F194" s="92"/>
      <c r="G194" s="101"/>
      <c r="H194" s="102"/>
      <c r="I194" s="101"/>
      <c r="J194" s="102"/>
      <c r="K194" s="237" t="str">
        <f t="shared" si="2"/>
        <v/>
      </c>
      <c r="L194" s="90"/>
      <c r="M194" s="158"/>
    </row>
    <row r="195" spans="2:13" customFormat="1" x14ac:dyDescent="0.35">
      <c r="B195" s="129" t="str">
        <f>IF($D195="","",VLOOKUP($D195,Lists!$AX$2:$AZ$478,2,FALSE))</f>
        <v/>
      </c>
      <c r="C195" s="130" t="str">
        <f>IF($D195="","",VLOOKUP($D195,Lists!$AX$2:$AZ$478,3,FALSE))</f>
        <v/>
      </c>
      <c r="D195" s="92"/>
      <c r="E195" s="92"/>
      <c r="F195" s="92"/>
      <c r="G195" s="101"/>
      <c r="H195" s="102"/>
      <c r="I195" s="101"/>
      <c r="J195" s="102"/>
      <c r="K195" s="237" t="str">
        <f t="shared" si="2"/>
        <v/>
      </c>
      <c r="L195" s="90"/>
      <c r="M195" s="158"/>
    </row>
    <row r="196" spans="2:13" customFormat="1" x14ac:dyDescent="0.35">
      <c r="B196" s="129" t="str">
        <f>IF($D196="","",VLOOKUP($D196,Lists!$AX$2:$AZ$478,2,FALSE))</f>
        <v/>
      </c>
      <c r="C196" s="130" t="str">
        <f>IF($D196="","",VLOOKUP($D196,Lists!$AX$2:$AZ$478,3,FALSE))</f>
        <v/>
      </c>
      <c r="D196" s="92"/>
      <c r="E196" s="92"/>
      <c r="F196" s="92"/>
      <c r="G196" s="101"/>
      <c r="H196" s="102"/>
      <c r="I196" s="101"/>
      <c r="J196" s="102"/>
      <c r="K196" s="237" t="str">
        <f t="shared" si="2"/>
        <v/>
      </c>
      <c r="L196" s="90"/>
      <c r="M196" s="158"/>
    </row>
    <row r="197" spans="2:13" customFormat="1" x14ac:dyDescent="0.35">
      <c r="B197" s="129" t="str">
        <f>IF($D197="","",VLOOKUP($D197,Lists!$AX$2:$AZ$478,2,FALSE))</f>
        <v/>
      </c>
      <c r="C197" s="130" t="str">
        <f>IF($D197="","",VLOOKUP($D197,Lists!$AX$2:$AZ$478,3,FALSE))</f>
        <v/>
      </c>
      <c r="D197" s="92"/>
      <c r="E197" s="92"/>
      <c r="F197" s="92"/>
      <c r="G197" s="101"/>
      <c r="H197" s="102"/>
      <c r="I197" s="101"/>
      <c r="J197" s="102"/>
      <c r="K197" s="237" t="str">
        <f t="shared" si="2"/>
        <v/>
      </c>
      <c r="L197" s="90"/>
      <c r="M197" s="158"/>
    </row>
    <row r="198" spans="2:13" customFormat="1" x14ac:dyDescent="0.35">
      <c r="B198" s="129" t="str">
        <f>IF($D198="","",VLOOKUP($D198,Lists!$AX$2:$AZ$478,2,FALSE))</f>
        <v/>
      </c>
      <c r="C198" s="130" t="str">
        <f>IF($D198="","",VLOOKUP($D198,Lists!$AX$2:$AZ$478,3,FALSE))</f>
        <v/>
      </c>
      <c r="D198" s="92"/>
      <c r="E198" s="92"/>
      <c r="F198" s="92"/>
      <c r="G198" s="101"/>
      <c r="H198" s="102"/>
      <c r="I198" s="101"/>
      <c r="J198" s="102"/>
      <c r="K198" s="237" t="str">
        <f t="shared" si="2"/>
        <v/>
      </c>
      <c r="L198" s="90"/>
      <c r="M198" s="158"/>
    </row>
    <row r="199" spans="2:13" customFormat="1" x14ac:dyDescent="0.35">
      <c r="B199" s="129" t="str">
        <f>IF($D199="","",VLOOKUP($D199,Lists!$AX$2:$AZ$478,2,FALSE))</f>
        <v/>
      </c>
      <c r="C199" s="130" t="str">
        <f>IF($D199="","",VLOOKUP($D199,Lists!$AX$2:$AZ$478,3,FALSE))</f>
        <v/>
      </c>
      <c r="D199" s="92"/>
      <c r="E199" s="92"/>
      <c r="F199" s="92"/>
      <c r="G199" s="101"/>
      <c r="H199" s="102"/>
      <c r="I199" s="101"/>
      <c r="J199" s="102"/>
      <c r="K199" s="237" t="str">
        <f t="shared" si="2"/>
        <v/>
      </c>
      <c r="L199" s="90"/>
      <c r="M199" s="158"/>
    </row>
    <row r="200" spans="2:13" customFormat="1" x14ac:dyDescent="0.35">
      <c r="B200" s="129" t="str">
        <f>IF($D200="","",VLOOKUP($D200,Lists!$AX$2:$AZ$478,2,FALSE))</f>
        <v/>
      </c>
      <c r="C200" s="130" t="str">
        <f>IF($D200="","",VLOOKUP($D200,Lists!$AX$2:$AZ$478,3,FALSE))</f>
        <v/>
      </c>
      <c r="D200" s="92"/>
      <c r="E200" s="92"/>
      <c r="F200" s="92"/>
      <c r="G200" s="101"/>
      <c r="H200" s="102"/>
      <c r="I200" s="101"/>
      <c r="J200" s="102"/>
      <c r="K200" s="237" t="str">
        <f t="shared" si="2"/>
        <v/>
      </c>
      <c r="L200" s="90"/>
      <c r="M200" s="158"/>
    </row>
    <row r="201" spans="2:13" customFormat="1" x14ac:dyDescent="0.35">
      <c r="B201" s="129" t="str">
        <f>IF($D201="","",VLOOKUP($D201,Lists!$AX$2:$AZ$478,2,FALSE))</f>
        <v/>
      </c>
      <c r="C201" s="130" t="str">
        <f>IF($D201="","",VLOOKUP($D201,Lists!$AX$2:$AZ$478,3,FALSE))</f>
        <v/>
      </c>
      <c r="D201" s="92"/>
      <c r="E201" s="92"/>
      <c r="F201" s="92"/>
      <c r="G201" s="101"/>
      <c r="H201" s="102"/>
      <c r="I201" s="101"/>
      <c r="J201" s="102"/>
      <c r="K201" s="237" t="str">
        <f t="shared" si="2"/>
        <v/>
      </c>
      <c r="L201" s="90"/>
      <c r="M201" s="158"/>
    </row>
    <row r="202" spans="2:13" customFormat="1" x14ac:dyDescent="0.35">
      <c r="B202" s="129" t="str">
        <f>IF($D202="","",VLOOKUP($D202,Lists!$AX$2:$AZ$478,2,FALSE))</f>
        <v/>
      </c>
      <c r="C202" s="130" t="str">
        <f>IF($D202="","",VLOOKUP($D202,Lists!$AX$2:$AZ$478,3,FALSE))</f>
        <v/>
      </c>
      <c r="D202" s="92"/>
      <c r="E202" s="92"/>
      <c r="F202" s="92"/>
      <c r="G202" s="101"/>
      <c r="H202" s="102"/>
      <c r="I202" s="101"/>
      <c r="J202" s="102"/>
      <c r="K202" s="237" t="str">
        <f t="shared" si="2"/>
        <v/>
      </c>
      <c r="L202" s="90"/>
      <c r="M202" s="158"/>
    </row>
    <row r="203" spans="2:13" customFormat="1" x14ac:dyDescent="0.35">
      <c r="B203" s="129" t="str">
        <f>IF($D203="","",VLOOKUP($D203,Lists!$AX$2:$AZ$478,2,FALSE))</f>
        <v/>
      </c>
      <c r="C203" s="130" t="str">
        <f>IF($D203="","",VLOOKUP($D203,Lists!$AX$2:$AZ$478,3,FALSE))</f>
        <v/>
      </c>
      <c r="D203" s="92"/>
      <c r="E203" s="92"/>
      <c r="F203" s="92"/>
      <c r="G203" s="101"/>
      <c r="H203" s="102"/>
      <c r="I203" s="101"/>
      <c r="J203" s="102"/>
      <c r="K203" s="237" t="str">
        <f t="shared" si="2"/>
        <v/>
      </c>
      <c r="L203" s="90"/>
      <c r="M203" s="158"/>
    </row>
    <row r="204" spans="2:13" customFormat="1" x14ac:dyDescent="0.35">
      <c r="B204" s="129" t="str">
        <f>IF($D204="","",VLOOKUP($D204,Lists!$AX$2:$AZ$478,2,FALSE))</f>
        <v/>
      </c>
      <c r="C204" s="130" t="str">
        <f>IF($D204="","",VLOOKUP($D204,Lists!$AX$2:$AZ$478,3,FALSE))</f>
        <v/>
      </c>
      <c r="D204" s="92"/>
      <c r="E204" s="92"/>
      <c r="F204" s="92"/>
      <c r="G204" s="101"/>
      <c r="H204" s="102"/>
      <c r="I204" s="101"/>
      <c r="J204" s="102"/>
      <c r="K204" s="237" t="str">
        <f t="shared" si="2"/>
        <v/>
      </c>
      <c r="L204" s="90"/>
      <c r="M204" s="158"/>
    </row>
    <row r="205" spans="2:13" customFormat="1" x14ac:dyDescent="0.35">
      <c r="B205" s="129" t="str">
        <f>IF($D205="","",VLOOKUP($D205,Lists!$AX$2:$AZ$478,2,FALSE))</f>
        <v/>
      </c>
      <c r="C205" s="130" t="str">
        <f>IF($D205="","",VLOOKUP($D205,Lists!$AX$2:$AZ$478,3,FALSE))</f>
        <v/>
      </c>
      <c r="D205" s="92"/>
      <c r="E205" s="92"/>
      <c r="F205" s="92"/>
      <c r="G205" s="101"/>
      <c r="H205" s="102"/>
      <c r="I205" s="101"/>
      <c r="J205" s="102"/>
      <c r="K205" s="237" t="str">
        <f t="shared" si="2"/>
        <v/>
      </c>
      <c r="L205" s="90"/>
      <c r="M205" s="158"/>
    </row>
    <row r="206" spans="2:13" customFormat="1" x14ac:dyDescent="0.35">
      <c r="B206" s="129" t="str">
        <f>IF($D206="","",VLOOKUP($D206,Lists!$AX$2:$AZ$478,2,FALSE))</f>
        <v/>
      </c>
      <c r="C206" s="130" t="str">
        <f>IF($D206="","",VLOOKUP($D206,Lists!$AX$2:$AZ$478,3,FALSE))</f>
        <v/>
      </c>
      <c r="D206" s="92"/>
      <c r="E206" s="92"/>
      <c r="F206" s="92"/>
      <c r="G206" s="101"/>
      <c r="H206" s="102"/>
      <c r="I206" s="101"/>
      <c r="J206" s="102"/>
      <c r="K206" s="237" t="str">
        <f t="shared" si="2"/>
        <v/>
      </c>
      <c r="L206" s="90"/>
      <c r="M206" s="158"/>
    </row>
    <row r="207" spans="2:13" customFormat="1" x14ac:dyDescent="0.35">
      <c r="B207" s="129" t="str">
        <f>IF($D207="","",VLOOKUP($D207,Lists!$AX$2:$AZ$478,2,FALSE))</f>
        <v/>
      </c>
      <c r="C207" s="130" t="str">
        <f>IF($D207="","",VLOOKUP($D207,Lists!$AX$2:$AZ$478,3,FALSE))</f>
        <v/>
      </c>
      <c r="D207" s="92"/>
      <c r="E207" s="92"/>
      <c r="F207" s="92"/>
      <c r="G207" s="101"/>
      <c r="H207" s="102"/>
      <c r="I207" s="101"/>
      <c r="J207" s="102"/>
      <c r="K207" s="237" t="str">
        <f t="shared" si="2"/>
        <v/>
      </c>
      <c r="L207" s="90"/>
      <c r="M207" s="158"/>
    </row>
    <row r="208" spans="2:13" customFormat="1" x14ac:dyDescent="0.35">
      <c r="B208" s="129" t="str">
        <f>IF($D208="","",VLOOKUP($D208,Lists!$AX$2:$AZ$478,2,FALSE))</f>
        <v/>
      </c>
      <c r="C208" s="130" t="str">
        <f>IF($D208="","",VLOOKUP($D208,Lists!$AX$2:$AZ$478,3,FALSE))</f>
        <v/>
      </c>
      <c r="D208" s="92"/>
      <c r="E208" s="92"/>
      <c r="F208" s="92"/>
      <c r="G208" s="101"/>
      <c r="H208" s="102"/>
      <c r="I208" s="101"/>
      <c r="J208" s="102"/>
      <c r="K208" s="237" t="str">
        <f t="shared" si="2"/>
        <v/>
      </c>
      <c r="L208" s="90"/>
      <c r="M208" s="158"/>
    </row>
    <row r="209" spans="2:13" customFormat="1" x14ac:dyDescent="0.35">
      <c r="B209" s="129" t="str">
        <f>IF($D209="","",VLOOKUP($D209,Lists!$AX$2:$AZ$478,2,FALSE))</f>
        <v/>
      </c>
      <c r="C209" s="130" t="str">
        <f>IF($D209="","",VLOOKUP($D209,Lists!$AX$2:$AZ$478,3,FALSE))</f>
        <v/>
      </c>
      <c r="D209" s="92"/>
      <c r="E209" s="92"/>
      <c r="F209" s="92"/>
      <c r="G209" s="101"/>
      <c r="H209" s="102"/>
      <c r="I209" s="101"/>
      <c r="J209" s="102"/>
      <c r="K209" s="237" t="str">
        <f t="shared" si="2"/>
        <v/>
      </c>
      <c r="L209" s="90"/>
      <c r="M209" s="158"/>
    </row>
    <row r="210" spans="2:13" customFormat="1" x14ac:dyDescent="0.35">
      <c r="B210" s="129" t="str">
        <f>IF($D210="","",VLOOKUP($D210,Lists!$AX$2:$AZ$478,2,FALSE))</f>
        <v/>
      </c>
      <c r="C210" s="130" t="str">
        <f>IF($D210="","",VLOOKUP($D210,Lists!$AX$2:$AZ$478,3,FALSE))</f>
        <v/>
      </c>
      <c r="D210" s="92"/>
      <c r="E210" s="92"/>
      <c r="F210" s="92"/>
      <c r="G210" s="101"/>
      <c r="H210" s="102"/>
      <c r="I210" s="101"/>
      <c r="J210" s="102"/>
      <c r="K210" s="237" t="str">
        <f t="shared" si="2"/>
        <v/>
      </c>
      <c r="L210" s="90"/>
      <c r="M210" s="158"/>
    </row>
    <row r="211" spans="2:13" customFormat="1" x14ac:dyDescent="0.35">
      <c r="B211" s="129" t="str">
        <f>IF($D211="","",VLOOKUP($D211,Lists!$AX$2:$AZ$478,2,FALSE))</f>
        <v/>
      </c>
      <c r="C211" s="130" t="str">
        <f>IF($D211="","",VLOOKUP($D211,Lists!$AX$2:$AZ$478,3,FALSE))</f>
        <v/>
      </c>
      <c r="D211" s="92"/>
      <c r="E211" s="92"/>
      <c r="F211" s="92"/>
      <c r="G211" s="101"/>
      <c r="H211" s="102"/>
      <c r="I211" s="101"/>
      <c r="J211" s="102"/>
      <c r="K211" s="237" t="str">
        <f t="shared" si="2"/>
        <v/>
      </c>
      <c r="L211" s="90"/>
      <c r="M211" s="158"/>
    </row>
    <row r="212" spans="2:13" customFormat="1" x14ac:dyDescent="0.35">
      <c r="B212" s="129" t="str">
        <f>IF($D212="","",VLOOKUP($D212,Lists!$AX$2:$AZ$478,2,FALSE))</f>
        <v/>
      </c>
      <c r="C212" s="130" t="str">
        <f>IF($D212="","",VLOOKUP($D212,Lists!$AX$2:$AZ$478,3,FALSE))</f>
        <v/>
      </c>
      <c r="D212" s="92"/>
      <c r="E212" s="92"/>
      <c r="F212" s="92"/>
      <c r="G212" s="101"/>
      <c r="H212" s="102"/>
      <c r="I212" s="101"/>
      <c r="J212" s="102"/>
      <c r="K212" s="237" t="str">
        <f t="shared" si="2"/>
        <v/>
      </c>
      <c r="L212" s="90"/>
      <c r="M212" s="158"/>
    </row>
    <row r="213" spans="2:13" customFormat="1" x14ac:dyDescent="0.35">
      <c r="B213" s="129" t="str">
        <f>IF($D213="","",VLOOKUP($D213,Lists!$AX$2:$AZ$478,2,FALSE))</f>
        <v/>
      </c>
      <c r="C213" s="130" t="str">
        <f>IF($D213="","",VLOOKUP($D213,Lists!$AX$2:$AZ$478,3,FALSE))</f>
        <v/>
      </c>
      <c r="D213" s="92"/>
      <c r="E213" s="92"/>
      <c r="F213" s="92"/>
      <c r="G213" s="101"/>
      <c r="H213" s="102"/>
      <c r="I213" s="101"/>
      <c r="J213" s="102"/>
      <c r="K213" s="237" t="str">
        <f t="shared" si="2"/>
        <v/>
      </c>
      <c r="L213" s="90"/>
      <c r="M213" s="158"/>
    </row>
    <row r="214" spans="2:13" customFormat="1" x14ac:dyDescent="0.35">
      <c r="B214" s="129" t="str">
        <f>IF($D214="","",VLOOKUP($D214,Lists!$AX$2:$AZ$478,2,FALSE))</f>
        <v/>
      </c>
      <c r="C214" s="130" t="str">
        <f>IF($D214="","",VLOOKUP($D214,Lists!$AX$2:$AZ$478,3,FALSE))</f>
        <v/>
      </c>
      <c r="D214" s="92"/>
      <c r="E214" s="92"/>
      <c r="F214" s="92"/>
      <c r="G214" s="101"/>
      <c r="H214" s="102"/>
      <c r="I214" s="101"/>
      <c r="J214" s="102"/>
      <c r="K214" s="237" t="str">
        <f t="shared" si="2"/>
        <v/>
      </c>
      <c r="L214" s="90"/>
      <c r="M214" s="158"/>
    </row>
    <row r="215" spans="2:13" customFormat="1" x14ac:dyDescent="0.35">
      <c r="B215" s="129" t="str">
        <f>IF($D215="","",VLOOKUP($D215,Lists!$AX$2:$AZ$478,2,FALSE))</f>
        <v/>
      </c>
      <c r="C215" s="130" t="str">
        <f>IF($D215="","",VLOOKUP($D215,Lists!$AX$2:$AZ$478,3,FALSE))</f>
        <v/>
      </c>
      <c r="D215" s="92"/>
      <c r="E215" s="92"/>
      <c r="F215" s="92"/>
      <c r="G215" s="101"/>
      <c r="H215" s="102"/>
      <c r="I215" s="101"/>
      <c r="J215" s="102"/>
      <c r="K215" s="237" t="str">
        <f t="shared" si="2"/>
        <v/>
      </c>
      <c r="L215" s="90"/>
      <c r="M215" s="158"/>
    </row>
    <row r="216" spans="2:13" customFormat="1" x14ac:dyDescent="0.35">
      <c r="B216" s="129" t="str">
        <f>IF($D216="","",VLOOKUP($D216,Lists!$AX$2:$AZ$478,2,FALSE))</f>
        <v/>
      </c>
      <c r="C216" s="130" t="str">
        <f>IF($D216="","",VLOOKUP($D216,Lists!$AX$2:$AZ$478,3,FALSE))</f>
        <v/>
      </c>
      <c r="D216" s="92"/>
      <c r="E216" s="92"/>
      <c r="F216" s="92"/>
      <c r="G216" s="101"/>
      <c r="H216" s="102"/>
      <c r="I216" s="101"/>
      <c r="J216" s="102"/>
      <c r="K216" s="237" t="str">
        <f t="shared" si="2"/>
        <v/>
      </c>
      <c r="L216" s="90"/>
      <c r="M216" s="158"/>
    </row>
    <row r="217" spans="2:13" customFormat="1" x14ac:dyDescent="0.35">
      <c r="B217" s="129" t="str">
        <f>IF($D217="","",VLOOKUP($D217,Lists!$AX$2:$AZ$478,2,FALSE))</f>
        <v/>
      </c>
      <c r="C217" s="130" t="str">
        <f>IF($D217="","",VLOOKUP($D217,Lists!$AX$2:$AZ$478,3,FALSE))</f>
        <v/>
      </c>
      <c r="D217" s="92"/>
      <c r="E217" s="92"/>
      <c r="F217" s="92"/>
      <c r="G217" s="101"/>
      <c r="H217" s="102"/>
      <c r="I217" s="101"/>
      <c r="J217" s="102"/>
      <c r="K217" s="237" t="str">
        <f t="shared" ref="K217:K280" si="3">IF(J217="","",(VALUE(TEXT(I217,"m/dd/yy ")&amp;TEXT(J217,"hh:mm:ss"))-(VALUE(TEXT(G217,"m/dd/yy ")&amp;TEXT(H217,"hh:mm:ss"))))*24)</f>
        <v/>
      </c>
      <c r="L217" s="90"/>
      <c r="M217" s="158"/>
    </row>
    <row r="218" spans="2:13" customFormat="1" x14ac:dyDescent="0.35">
      <c r="B218" s="129" t="str">
        <f>IF($D218="","",VLOOKUP($D218,Lists!$AX$2:$AZ$478,2,FALSE))</f>
        <v/>
      </c>
      <c r="C218" s="130" t="str">
        <f>IF($D218="","",VLOOKUP($D218,Lists!$AX$2:$AZ$478,3,FALSE))</f>
        <v/>
      </c>
      <c r="D218" s="92"/>
      <c r="E218" s="92"/>
      <c r="F218" s="92"/>
      <c r="G218" s="101"/>
      <c r="H218" s="102"/>
      <c r="I218" s="101"/>
      <c r="J218" s="102"/>
      <c r="K218" s="237" t="str">
        <f t="shared" si="3"/>
        <v/>
      </c>
      <c r="L218" s="90"/>
      <c r="M218" s="158"/>
    </row>
    <row r="219" spans="2:13" customFormat="1" x14ac:dyDescent="0.35">
      <c r="B219" s="129" t="str">
        <f>IF($D219="","",VLOOKUP($D219,Lists!$AX$2:$AZ$478,2,FALSE))</f>
        <v/>
      </c>
      <c r="C219" s="130" t="str">
        <f>IF($D219="","",VLOOKUP($D219,Lists!$AX$2:$AZ$478,3,FALSE))</f>
        <v/>
      </c>
      <c r="D219" s="92"/>
      <c r="E219" s="92"/>
      <c r="F219" s="92"/>
      <c r="G219" s="101"/>
      <c r="H219" s="102"/>
      <c r="I219" s="101"/>
      <c r="J219" s="102"/>
      <c r="K219" s="237" t="str">
        <f t="shared" si="3"/>
        <v/>
      </c>
      <c r="L219" s="90"/>
      <c r="M219" s="158"/>
    </row>
    <row r="220" spans="2:13" customFormat="1" x14ac:dyDescent="0.35">
      <c r="B220" s="129" t="str">
        <f>IF($D220="","",VLOOKUP($D220,Lists!$AX$2:$AZ$478,2,FALSE))</f>
        <v/>
      </c>
      <c r="C220" s="130" t="str">
        <f>IF($D220="","",VLOOKUP($D220,Lists!$AX$2:$AZ$478,3,FALSE))</f>
        <v/>
      </c>
      <c r="D220" s="92"/>
      <c r="E220" s="92"/>
      <c r="F220" s="92"/>
      <c r="G220" s="101"/>
      <c r="H220" s="102"/>
      <c r="I220" s="101"/>
      <c r="J220" s="102"/>
      <c r="K220" s="237" t="str">
        <f t="shared" si="3"/>
        <v/>
      </c>
      <c r="L220" s="90"/>
      <c r="M220" s="158"/>
    </row>
    <row r="221" spans="2:13" customFormat="1" x14ac:dyDescent="0.35">
      <c r="B221" s="129" t="str">
        <f>IF($D221="","",VLOOKUP($D221,Lists!$AX$2:$AZ$478,2,FALSE))</f>
        <v/>
      </c>
      <c r="C221" s="130" t="str">
        <f>IF($D221="","",VLOOKUP($D221,Lists!$AX$2:$AZ$478,3,FALSE))</f>
        <v/>
      </c>
      <c r="D221" s="92"/>
      <c r="E221" s="92"/>
      <c r="F221" s="92"/>
      <c r="G221" s="101"/>
      <c r="H221" s="102"/>
      <c r="I221" s="101"/>
      <c r="J221" s="102"/>
      <c r="K221" s="237" t="str">
        <f t="shared" si="3"/>
        <v/>
      </c>
      <c r="L221" s="90"/>
      <c r="M221" s="158"/>
    </row>
    <row r="222" spans="2:13" customFormat="1" x14ac:dyDescent="0.35">
      <c r="B222" s="129" t="str">
        <f>IF($D222="","",VLOOKUP($D222,Lists!$AX$2:$AZ$478,2,FALSE))</f>
        <v/>
      </c>
      <c r="C222" s="130" t="str">
        <f>IF($D222="","",VLOOKUP($D222,Lists!$AX$2:$AZ$478,3,FALSE))</f>
        <v/>
      </c>
      <c r="D222" s="92"/>
      <c r="E222" s="92"/>
      <c r="F222" s="92"/>
      <c r="G222" s="101"/>
      <c r="H222" s="102"/>
      <c r="I222" s="101"/>
      <c r="J222" s="102"/>
      <c r="K222" s="237" t="str">
        <f t="shared" si="3"/>
        <v/>
      </c>
      <c r="L222" s="90"/>
      <c r="M222" s="158"/>
    </row>
    <row r="223" spans="2:13" customFormat="1" x14ac:dyDescent="0.35">
      <c r="B223" s="129" t="str">
        <f>IF($D223="","",VLOOKUP($D223,Lists!$AX$2:$AZ$478,2,FALSE))</f>
        <v/>
      </c>
      <c r="C223" s="130" t="str">
        <f>IF($D223="","",VLOOKUP($D223,Lists!$AX$2:$AZ$478,3,FALSE))</f>
        <v/>
      </c>
      <c r="D223" s="92"/>
      <c r="E223" s="92"/>
      <c r="F223" s="92"/>
      <c r="G223" s="101"/>
      <c r="H223" s="102"/>
      <c r="I223" s="101"/>
      <c r="J223" s="102"/>
      <c r="K223" s="237" t="str">
        <f t="shared" si="3"/>
        <v/>
      </c>
      <c r="L223" s="90"/>
      <c r="M223" s="158"/>
    </row>
    <row r="224" spans="2:13" customFormat="1" x14ac:dyDescent="0.35">
      <c r="B224" s="129" t="str">
        <f>IF($D224="","",VLOOKUP($D224,Lists!$AX$2:$AZ$478,2,FALSE))</f>
        <v/>
      </c>
      <c r="C224" s="130" t="str">
        <f>IF($D224="","",VLOOKUP($D224,Lists!$AX$2:$AZ$478,3,FALSE))</f>
        <v/>
      </c>
      <c r="D224" s="92"/>
      <c r="E224" s="92"/>
      <c r="F224" s="92"/>
      <c r="G224" s="101"/>
      <c r="H224" s="102"/>
      <c r="I224" s="101"/>
      <c r="J224" s="102"/>
      <c r="K224" s="237" t="str">
        <f t="shared" si="3"/>
        <v/>
      </c>
      <c r="L224" s="90"/>
      <c r="M224" s="158"/>
    </row>
    <row r="225" spans="2:13" customFormat="1" x14ac:dyDescent="0.35">
      <c r="B225" s="129" t="str">
        <f>IF($D225="","",VLOOKUP($D225,Lists!$AX$2:$AZ$478,2,FALSE))</f>
        <v/>
      </c>
      <c r="C225" s="130" t="str">
        <f>IF($D225="","",VLOOKUP($D225,Lists!$AX$2:$AZ$478,3,FALSE))</f>
        <v/>
      </c>
      <c r="D225" s="92"/>
      <c r="E225" s="92"/>
      <c r="F225" s="92"/>
      <c r="G225" s="101"/>
      <c r="H225" s="102"/>
      <c r="I225" s="101"/>
      <c r="J225" s="102"/>
      <c r="K225" s="237" t="str">
        <f t="shared" si="3"/>
        <v/>
      </c>
      <c r="L225" s="90"/>
      <c r="M225" s="158"/>
    </row>
    <row r="226" spans="2:13" customFormat="1" x14ac:dyDescent="0.35">
      <c r="B226" s="129" t="str">
        <f>IF($D226="","",VLOOKUP($D226,Lists!$AX$2:$AZ$478,2,FALSE))</f>
        <v/>
      </c>
      <c r="C226" s="130" t="str">
        <f>IF($D226="","",VLOOKUP($D226,Lists!$AX$2:$AZ$478,3,FALSE))</f>
        <v/>
      </c>
      <c r="D226" s="92"/>
      <c r="E226" s="92"/>
      <c r="F226" s="92"/>
      <c r="G226" s="101"/>
      <c r="H226" s="102"/>
      <c r="I226" s="101"/>
      <c r="J226" s="102"/>
      <c r="K226" s="237" t="str">
        <f t="shared" si="3"/>
        <v/>
      </c>
      <c r="L226" s="90"/>
      <c r="M226" s="158"/>
    </row>
    <row r="227" spans="2:13" customFormat="1" x14ac:dyDescent="0.35">
      <c r="B227" s="129" t="str">
        <f>IF($D227="","",VLOOKUP($D227,Lists!$AX$2:$AZ$478,2,FALSE))</f>
        <v/>
      </c>
      <c r="C227" s="130" t="str">
        <f>IF($D227="","",VLOOKUP($D227,Lists!$AX$2:$AZ$478,3,FALSE))</f>
        <v/>
      </c>
      <c r="D227" s="92"/>
      <c r="E227" s="92"/>
      <c r="F227" s="92"/>
      <c r="G227" s="101"/>
      <c r="H227" s="102"/>
      <c r="I227" s="101"/>
      <c r="J227" s="102"/>
      <c r="K227" s="237" t="str">
        <f t="shared" si="3"/>
        <v/>
      </c>
      <c r="L227" s="90"/>
      <c r="M227" s="158"/>
    </row>
    <row r="228" spans="2:13" customFormat="1" x14ac:dyDescent="0.35">
      <c r="B228" s="129" t="str">
        <f>IF($D228="","",VLOOKUP($D228,Lists!$AX$2:$AZ$478,2,FALSE))</f>
        <v/>
      </c>
      <c r="C228" s="130" t="str">
        <f>IF($D228="","",VLOOKUP($D228,Lists!$AX$2:$AZ$478,3,FALSE))</f>
        <v/>
      </c>
      <c r="D228" s="92"/>
      <c r="E228" s="92"/>
      <c r="F228" s="92"/>
      <c r="G228" s="101"/>
      <c r="H228" s="102"/>
      <c r="I228" s="101"/>
      <c r="J228" s="102"/>
      <c r="K228" s="237" t="str">
        <f t="shared" si="3"/>
        <v/>
      </c>
      <c r="L228" s="90"/>
      <c r="M228" s="158"/>
    </row>
    <row r="229" spans="2:13" customFormat="1" x14ac:dyDescent="0.35">
      <c r="B229" s="129" t="str">
        <f>IF($D229="","",VLOOKUP($D229,Lists!$AX$2:$AZ$478,2,FALSE))</f>
        <v/>
      </c>
      <c r="C229" s="130" t="str">
        <f>IF($D229="","",VLOOKUP($D229,Lists!$AX$2:$AZ$478,3,FALSE))</f>
        <v/>
      </c>
      <c r="D229" s="92"/>
      <c r="E229" s="92"/>
      <c r="F229" s="92"/>
      <c r="G229" s="101"/>
      <c r="H229" s="102"/>
      <c r="I229" s="101"/>
      <c r="J229" s="102"/>
      <c r="K229" s="237" t="str">
        <f t="shared" si="3"/>
        <v/>
      </c>
      <c r="L229" s="90"/>
      <c r="M229" s="158"/>
    </row>
    <row r="230" spans="2:13" customFormat="1" x14ac:dyDescent="0.35">
      <c r="B230" s="129" t="str">
        <f>IF($D230="","",VLOOKUP($D230,Lists!$AX$2:$AZ$478,2,FALSE))</f>
        <v/>
      </c>
      <c r="C230" s="130" t="str">
        <f>IF($D230="","",VLOOKUP($D230,Lists!$AX$2:$AZ$478,3,FALSE))</f>
        <v/>
      </c>
      <c r="D230" s="92"/>
      <c r="E230" s="92"/>
      <c r="F230" s="92"/>
      <c r="G230" s="101"/>
      <c r="H230" s="102"/>
      <c r="I230" s="101"/>
      <c r="J230" s="102"/>
      <c r="K230" s="237" t="str">
        <f t="shared" si="3"/>
        <v/>
      </c>
      <c r="L230" s="90"/>
      <c r="M230" s="158"/>
    </row>
    <row r="231" spans="2:13" customFormat="1" x14ac:dyDescent="0.35">
      <c r="B231" s="129" t="str">
        <f>IF($D231="","",VLOOKUP($D231,Lists!$AX$2:$AZ$478,2,FALSE))</f>
        <v/>
      </c>
      <c r="C231" s="130" t="str">
        <f>IF($D231="","",VLOOKUP($D231,Lists!$AX$2:$AZ$478,3,FALSE))</f>
        <v/>
      </c>
      <c r="D231" s="92"/>
      <c r="E231" s="92"/>
      <c r="F231" s="92"/>
      <c r="G231" s="101"/>
      <c r="H231" s="102"/>
      <c r="I231" s="101"/>
      <c r="J231" s="102"/>
      <c r="K231" s="237" t="str">
        <f t="shared" si="3"/>
        <v/>
      </c>
      <c r="L231" s="90"/>
      <c r="M231" s="158"/>
    </row>
    <row r="232" spans="2:13" customFormat="1" x14ac:dyDescent="0.35">
      <c r="B232" s="129" t="str">
        <f>IF($D232="","",VLOOKUP($D232,Lists!$AX$2:$AZ$478,2,FALSE))</f>
        <v/>
      </c>
      <c r="C232" s="130" t="str">
        <f>IF($D232="","",VLOOKUP($D232,Lists!$AX$2:$AZ$478,3,FALSE))</f>
        <v/>
      </c>
      <c r="D232" s="92"/>
      <c r="E232" s="92"/>
      <c r="F232" s="92"/>
      <c r="G232" s="101"/>
      <c r="H232" s="102"/>
      <c r="I232" s="101"/>
      <c r="J232" s="102"/>
      <c r="K232" s="237" t="str">
        <f t="shared" si="3"/>
        <v/>
      </c>
      <c r="L232" s="90"/>
      <c r="M232" s="158"/>
    </row>
    <row r="233" spans="2:13" customFormat="1" x14ac:dyDescent="0.35">
      <c r="B233" s="129" t="str">
        <f>IF($D233="","",VLOOKUP($D233,Lists!$AX$2:$AZ$478,2,FALSE))</f>
        <v/>
      </c>
      <c r="C233" s="130" t="str">
        <f>IF($D233="","",VLOOKUP($D233,Lists!$AX$2:$AZ$478,3,FALSE))</f>
        <v/>
      </c>
      <c r="D233" s="92"/>
      <c r="E233" s="92"/>
      <c r="F233" s="92"/>
      <c r="G233" s="101"/>
      <c r="H233" s="102"/>
      <c r="I233" s="101"/>
      <c r="J233" s="102"/>
      <c r="K233" s="237" t="str">
        <f t="shared" si="3"/>
        <v/>
      </c>
      <c r="L233" s="90"/>
      <c r="M233" s="158"/>
    </row>
    <row r="234" spans="2:13" customFormat="1" x14ac:dyDescent="0.35">
      <c r="B234" s="129" t="str">
        <f>IF($D234="","",VLOOKUP($D234,Lists!$AX$2:$AZ$478,2,FALSE))</f>
        <v/>
      </c>
      <c r="C234" s="130" t="str">
        <f>IF($D234="","",VLOOKUP($D234,Lists!$AX$2:$AZ$478,3,FALSE))</f>
        <v/>
      </c>
      <c r="D234" s="92"/>
      <c r="E234" s="92"/>
      <c r="F234" s="92"/>
      <c r="G234" s="101"/>
      <c r="H234" s="102"/>
      <c r="I234" s="101"/>
      <c r="J234" s="102"/>
      <c r="K234" s="237" t="str">
        <f t="shared" si="3"/>
        <v/>
      </c>
      <c r="L234" s="90"/>
      <c r="M234" s="158"/>
    </row>
    <row r="235" spans="2:13" customFormat="1" x14ac:dyDescent="0.35">
      <c r="B235" s="129" t="str">
        <f>IF($D235="","",VLOOKUP($D235,Lists!$AX$2:$AZ$478,2,FALSE))</f>
        <v/>
      </c>
      <c r="C235" s="130" t="str">
        <f>IF($D235="","",VLOOKUP($D235,Lists!$AX$2:$AZ$478,3,FALSE))</f>
        <v/>
      </c>
      <c r="D235" s="92"/>
      <c r="E235" s="92"/>
      <c r="F235" s="92"/>
      <c r="G235" s="101"/>
      <c r="H235" s="102"/>
      <c r="I235" s="101"/>
      <c r="J235" s="102"/>
      <c r="K235" s="237" t="str">
        <f t="shared" si="3"/>
        <v/>
      </c>
      <c r="L235" s="90"/>
      <c r="M235" s="158"/>
    </row>
    <row r="236" spans="2:13" customFormat="1" x14ac:dyDescent="0.35">
      <c r="B236" s="129" t="str">
        <f>IF($D236="","",VLOOKUP($D236,Lists!$AX$2:$AZ$478,2,FALSE))</f>
        <v/>
      </c>
      <c r="C236" s="130" t="str">
        <f>IF($D236="","",VLOOKUP($D236,Lists!$AX$2:$AZ$478,3,FALSE))</f>
        <v/>
      </c>
      <c r="D236" s="92"/>
      <c r="E236" s="92"/>
      <c r="F236" s="92"/>
      <c r="G236" s="101"/>
      <c r="H236" s="102"/>
      <c r="I236" s="101"/>
      <c r="J236" s="102"/>
      <c r="K236" s="237" t="str">
        <f t="shared" si="3"/>
        <v/>
      </c>
      <c r="L236" s="90"/>
      <c r="M236" s="158"/>
    </row>
    <row r="237" spans="2:13" customFormat="1" x14ac:dyDescent="0.35">
      <c r="B237" s="129" t="str">
        <f>IF($D237="","",VLOOKUP($D237,Lists!$AX$2:$AZ$478,2,FALSE))</f>
        <v/>
      </c>
      <c r="C237" s="130" t="str">
        <f>IF($D237="","",VLOOKUP($D237,Lists!$AX$2:$AZ$478,3,FALSE))</f>
        <v/>
      </c>
      <c r="D237" s="92"/>
      <c r="E237" s="92"/>
      <c r="F237" s="92"/>
      <c r="G237" s="101"/>
      <c r="H237" s="102"/>
      <c r="I237" s="101"/>
      <c r="J237" s="102"/>
      <c r="K237" s="237" t="str">
        <f t="shared" si="3"/>
        <v/>
      </c>
      <c r="L237" s="90"/>
      <c r="M237" s="158"/>
    </row>
    <row r="238" spans="2:13" customFormat="1" x14ac:dyDescent="0.35">
      <c r="B238" s="129" t="str">
        <f>IF($D238="","",VLOOKUP($D238,Lists!$AX$2:$AZ$478,2,FALSE))</f>
        <v/>
      </c>
      <c r="C238" s="130" t="str">
        <f>IF($D238="","",VLOOKUP($D238,Lists!$AX$2:$AZ$478,3,FALSE))</f>
        <v/>
      </c>
      <c r="D238" s="92"/>
      <c r="E238" s="92"/>
      <c r="F238" s="92"/>
      <c r="G238" s="101"/>
      <c r="H238" s="102"/>
      <c r="I238" s="101"/>
      <c r="J238" s="102"/>
      <c r="K238" s="237" t="str">
        <f t="shared" si="3"/>
        <v/>
      </c>
      <c r="L238" s="90"/>
      <c r="M238" s="158"/>
    </row>
    <row r="239" spans="2:13" customFormat="1" x14ac:dyDescent="0.35">
      <c r="B239" s="129" t="str">
        <f>IF($D239="","",VLOOKUP($D239,Lists!$AX$2:$AZ$478,2,FALSE))</f>
        <v/>
      </c>
      <c r="C239" s="130" t="str">
        <f>IF($D239="","",VLOOKUP($D239,Lists!$AX$2:$AZ$478,3,FALSE))</f>
        <v/>
      </c>
      <c r="D239" s="92"/>
      <c r="E239" s="92"/>
      <c r="F239" s="92"/>
      <c r="G239" s="101"/>
      <c r="H239" s="102"/>
      <c r="I239" s="101"/>
      <c r="J239" s="102"/>
      <c r="K239" s="237" t="str">
        <f t="shared" si="3"/>
        <v/>
      </c>
      <c r="L239" s="90"/>
      <c r="M239" s="158"/>
    </row>
    <row r="240" spans="2:13" customFormat="1" x14ac:dyDescent="0.35">
      <c r="B240" s="129" t="str">
        <f>IF($D240="","",VLOOKUP($D240,Lists!$AX$2:$AZ$478,2,FALSE))</f>
        <v/>
      </c>
      <c r="C240" s="130" t="str">
        <f>IF($D240="","",VLOOKUP($D240,Lists!$AX$2:$AZ$478,3,FALSE))</f>
        <v/>
      </c>
      <c r="D240" s="92"/>
      <c r="E240" s="92"/>
      <c r="F240" s="92"/>
      <c r="G240" s="101"/>
      <c r="H240" s="102"/>
      <c r="I240" s="101"/>
      <c r="J240" s="102"/>
      <c r="K240" s="237" t="str">
        <f t="shared" si="3"/>
        <v/>
      </c>
      <c r="L240" s="90"/>
      <c r="M240" s="158"/>
    </row>
    <row r="241" spans="2:13" customFormat="1" x14ac:dyDescent="0.35">
      <c r="B241" s="129" t="str">
        <f>IF($D241="","",VLOOKUP($D241,Lists!$AX$2:$AZ$478,2,FALSE))</f>
        <v/>
      </c>
      <c r="C241" s="130" t="str">
        <f>IF($D241="","",VLOOKUP($D241,Lists!$AX$2:$AZ$478,3,FALSE))</f>
        <v/>
      </c>
      <c r="D241" s="92"/>
      <c r="E241" s="92"/>
      <c r="F241" s="92"/>
      <c r="G241" s="101"/>
      <c r="H241" s="102"/>
      <c r="I241" s="101"/>
      <c r="J241" s="102"/>
      <c r="K241" s="237" t="str">
        <f t="shared" si="3"/>
        <v/>
      </c>
      <c r="L241" s="90"/>
      <c r="M241" s="158"/>
    </row>
    <row r="242" spans="2:13" customFormat="1" x14ac:dyDescent="0.35">
      <c r="B242" s="129" t="str">
        <f>IF($D242="","",VLOOKUP($D242,Lists!$AX$2:$AZ$478,2,FALSE))</f>
        <v/>
      </c>
      <c r="C242" s="130" t="str">
        <f>IF($D242="","",VLOOKUP($D242,Lists!$AX$2:$AZ$478,3,FALSE))</f>
        <v/>
      </c>
      <c r="D242" s="92"/>
      <c r="E242" s="92"/>
      <c r="F242" s="92"/>
      <c r="G242" s="101"/>
      <c r="H242" s="102"/>
      <c r="I242" s="101"/>
      <c r="J242" s="102"/>
      <c r="K242" s="237" t="str">
        <f t="shared" si="3"/>
        <v/>
      </c>
      <c r="L242" s="90"/>
      <c r="M242" s="158"/>
    </row>
    <row r="243" spans="2:13" customFormat="1" x14ac:dyDescent="0.35">
      <c r="B243" s="129" t="str">
        <f>IF($D243="","",VLOOKUP($D243,Lists!$AX$2:$AZ$478,2,FALSE))</f>
        <v/>
      </c>
      <c r="C243" s="130" t="str">
        <f>IF($D243="","",VLOOKUP($D243,Lists!$AX$2:$AZ$478,3,FALSE))</f>
        <v/>
      </c>
      <c r="D243" s="92"/>
      <c r="E243" s="92"/>
      <c r="F243" s="92"/>
      <c r="G243" s="101"/>
      <c r="H243" s="102"/>
      <c r="I243" s="101"/>
      <c r="J243" s="102"/>
      <c r="K243" s="237" t="str">
        <f t="shared" si="3"/>
        <v/>
      </c>
      <c r="L243" s="90"/>
      <c r="M243" s="158"/>
    </row>
    <row r="244" spans="2:13" customFormat="1" x14ac:dyDescent="0.35">
      <c r="B244" s="129" t="str">
        <f>IF($D244="","",VLOOKUP($D244,Lists!$AX$2:$AZ$478,2,FALSE))</f>
        <v/>
      </c>
      <c r="C244" s="130" t="str">
        <f>IF($D244="","",VLOOKUP($D244,Lists!$AX$2:$AZ$478,3,FALSE))</f>
        <v/>
      </c>
      <c r="D244" s="92"/>
      <c r="E244" s="92"/>
      <c r="F244" s="92"/>
      <c r="G244" s="101"/>
      <c r="H244" s="102"/>
      <c r="I244" s="101"/>
      <c r="J244" s="102"/>
      <c r="K244" s="237" t="str">
        <f t="shared" si="3"/>
        <v/>
      </c>
      <c r="L244" s="90"/>
      <c r="M244" s="158"/>
    </row>
    <row r="245" spans="2:13" customFormat="1" x14ac:dyDescent="0.35">
      <c r="B245" s="129" t="str">
        <f>IF($D245="","",VLOOKUP($D245,Lists!$AX$2:$AZ$478,2,FALSE))</f>
        <v/>
      </c>
      <c r="C245" s="130" t="str">
        <f>IF($D245="","",VLOOKUP($D245,Lists!$AX$2:$AZ$478,3,FALSE))</f>
        <v/>
      </c>
      <c r="D245" s="92"/>
      <c r="E245" s="92"/>
      <c r="F245" s="92"/>
      <c r="G245" s="101"/>
      <c r="H245" s="102"/>
      <c r="I245" s="101"/>
      <c r="J245" s="102"/>
      <c r="K245" s="237" t="str">
        <f t="shared" si="3"/>
        <v/>
      </c>
      <c r="L245" s="90"/>
      <c r="M245" s="158"/>
    </row>
    <row r="246" spans="2:13" customFormat="1" x14ac:dyDescent="0.35">
      <c r="B246" s="129" t="str">
        <f>IF($D246="","",VLOOKUP($D246,Lists!$AX$2:$AZ$478,2,FALSE))</f>
        <v/>
      </c>
      <c r="C246" s="130" t="str">
        <f>IF($D246="","",VLOOKUP($D246,Lists!$AX$2:$AZ$478,3,FALSE))</f>
        <v/>
      </c>
      <c r="D246" s="92"/>
      <c r="E246" s="92"/>
      <c r="F246" s="92"/>
      <c r="G246" s="101"/>
      <c r="H246" s="102"/>
      <c r="I246" s="101"/>
      <c r="J246" s="102"/>
      <c r="K246" s="237" t="str">
        <f t="shared" si="3"/>
        <v/>
      </c>
      <c r="L246" s="90"/>
      <c r="M246" s="158"/>
    </row>
    <row r="247" spans="2:13" customFormat="1" x14ac:dyDescent="0.35">
      <c r="B247" s="129" t="str">
        <f>IF($D247="","",VLOOKUP($D247,Lists!$AX$2:$AZ$478,2,FALSE))</f>
        <v/>
      </c>
      <c r="C247" s="130" t="str">
        <f>IF($D247="","",VLOOKUP($D247,Lists!$AX$2:$AZ$478,3,FALSE))</f>
        <v/>
      </c>
      <c r="D247" s="92"/>
      <c r="E247" s="92"/>
      <c r="F247" s="92"/>
      <c r="G247" s="101"/>
      <c r="H247" s="102"/>
      <c r="I247" s="101"/>
      <c r="J247" s="102"/>
      <c r="K247" s="237" t="str">
        <f t="shared" si="3"/>
        <v/>
      </c>
      <c r="L247" s="90"/>
      <c r="M247" s="158"/>
    </row>
    <row r="248" spans="2:13" customFormat="1" x14ac:dyDescent="0.35">
      <c r="B248" s="129" t="str">
        <f>IF($D248="","",VLOOKUP($D248,Lists!$AX$2:$AZ$478,2,FALSE))</f>
        <v/>
      </c>
      <c r="C248" s="130" t="str">
        <f>IF($D248="","",VLOOKUP($D248,Lists!$AX$2:$AZ$478,3,FALSE))</f>
        <v/>
      </c>
      <c r="D248" s="92"/>
      <c r="E248" s="92"/>
      <c r="F248" s="92"/>
      <c r="G248" s="101"/>
      <c r="H248" s="102"/>
      <c r="I248" s="101"/>
      <c r="J248" s="102"/>
      <c r="K248" s="237" t="str">
        <f t="shared" si="3"/>
        <v/>
      </c>
      <c r="L248" s="90"/>
      <c r="M248" s="158"/>
    </row>
    <row r="249" spans="2:13" customFormat="1" x14ac:dyDescent="0.35">
      <c r="B249" s="129" t="str">
        <f>IF($D249="","",VLOOKUP($D249,Lists!$AX$2:$AZ$478,2,FALSE))</f>
        <v/>
      </c>
      <c r="C249" s="130" t="str">
        <f>IF($D249="","",VLOOKUP($D249,Lists!$AX$2:$AZ$478,3,FALSE))</f>
        <v/>
      </c>
      <c r="D249" s="92"/>
      <c r="E249" s="92"/>
      <c r="F249" s="92"/>
      <c r="G249" s="101"/>
      <c r="H249" s="102"/>
      <c r="I249" s="101"/>
      <c r="J249" s="102"/>
      <c r="K249" s="237" t="str">
        <f t="shared" si="3"/>
        <v/>
      </c>
      <c r="L249" s="90"/>
      <c r="M249" s="158"/>
    </row>
    <row r="250" spans="2:13" customFormat="1" x14ac:dyDescent="0.35">
      <c r="B250" s="129" t="str">
        <f>IF($D250="","",VLOOKUP($D250,Lists!$AX$2:$AZ$478,2,FALSE))</f>
        <v/>
      </c>
      <c r="C250" s="130" t="str">
        <f>IF($D250="","",VLOOKUP($D250,Lists!$AX$2:$AZ$478,3,FALSE))</f>
        <v/>
      </c>
      <c r="D250" s="92"/>
      <c r="E250" s="92"/>
      <c r="F250" s="92"/>
      <c r="G250" s="101"/>
      <c r="H250" s="102"/>
      <c r="I250" s="101"/>
      <c r="J250" s="102"/>
      <c r="K250" s="237" t="str">
        <f t="shared" si="3"/>
        <v/>
      </c>
      <c r="L250" s="90"/>
      <c r="M250" s="158"/>
    </row>
    <row r="251" spans="2:13" customFormat="1" x14ac:dyDescent="0.35">
      <c r="B251" s="129" t="str">
        <f>IF($D251="","",VLOOKUP($D251,Lists!$AX$2:$AZ$478,2,FALSE))</f>
        <v/>
      </c>
      <c r="C251" s="130" t="str">
        <f>IF($D251="","",VLOOKUP($D251,Lists!$AX$2:$AZ$478,3,FALSE))</f>
        <v/>
      </c>
      <c r="D251" s="92"/>
      <c r="E251" s="92"/>
      <c r="F251" s="92"/>
      <c r="G251" s="101"/>
      <c r="H251" s="102"/>
      <c r="I251" s="101"/>
      <c r="J251" s="102"/>
      <c r="K251" s="237" t="str">
        <f t="shared" si="3"/>
        <v/>
      </c>
      <c r="L251" s="90"/>
      <c r="M251" s="158"/>
    </row>
    <row r="252" spans="2:13" customFormat="1" x14ac:dyDescent="0.35">
      <c r="B252" s="129" t="str">
        <f>IF($D252="","",VLOOKUP($D252,Lists!$AX$2:$AZ$478,2,FALSE))</f>
        <v/>
      </c>
      <c r="C252" s="130" t="str">
        <f>IF($D252="","",VLOOKUP($D252,Lists!$AX$2:$AZ$478,3,FALSE))</f>
        <v/>
      </c>
      <c r="D252" s="92"/>
      <c r="E252" s="92"/>
      <c r="F252" s="92"/>
      <c r="G252" s="101"/>
      <c r="H252" s="102"/>
      <c r="I252" s="101"/>
      <c r="J252" s="102"/>
      <c r="K252" s="237" t="str">
        <f t="shared" si="3"/>
        <v/>
      </c>
      <c r="L252" s="90"/>
      <c r="M252" s="158"/>
    </row>
    <row r="253" spans="2:13" customFormat="1" x14ac:dyDescent="0.35">
      <c r="B253" s="129" t="str">
        <f>IF($D253="","",VLOOKUP($D253,Lists!$AX$2:$AZ$478,2,FALSE))</f>
        <v/>
      </c>
      <c r="C253" s="130" t="str">
        <f>IF($D253="","",VLOOKUP($D253,Lists!$AX$2:$AZ$478,3,FALSE))</f>
        <v/>
      </c>
      <c r="D253" s="92"/>
      <c r="E253" s="92"/>
      <c r="F253" s="92"/>
      <c r="G253" s="101"/>
      <c r="H253" s="102"/>
      <c r="I253" s="101"/>
      <c r="J253" s="102"/>
      <c r="K253" s="237" t="str">
        <f t="shared" si="3"/>
        <v/>
      </c>
      <c r="L253" s="90"/>
      <c r="M253" s="158"/>
    </row>
    <row r="254" spans="2:13" customFormat="1" x14ac:dyDescent="0.35">
      <c r="B254" s="129" t="str">
        <f>IF($D254="","",VLOOKUP($D254,Lists!$AX$2:$AZ$478,2,FALSE))</f>
        <v/>
      </c>
      <c r="C254" s="130" t="str">
        <f>IF($D254="","",VLOOKUP($D254,Lists!$AX$2:$AZ$478,3,FALSE))</f>
        <v/>
      </c>
      <c r="D254" s="92"/>
      <c r="E254" s="92"/>
      <c r="F254" s="92"/>
      <c r="G254" s="101"/>
      <c r="H254" s="102"/>
      <c r="I254" s="101"/>
      <c r="J254" s="102"/>
      <c r="K254" s="237" t="str">
        <f t="shared" si="3"/>
        <v/>
      </c>
      <c r="L254" s="90"/>
      <c r="M254" s="158"/>
    </row>
    <row r="255" spans="2:13" customFormat="1" x14ac:dyDescent="0.35">
      <c r="B255" s="129" t="str">
        <f>IF($D255="","",VLOOKUP($D255,Lists!$AX$2:$AZ$478,2,FALSE))</f>
        <v/>
      </c>
      <c r="C255" s="130" t="str">
        <f>IF($D255="","",VLOOKUP($D255,Lists!$AX$2:$AZ$478,3,FALSE))</f>
        <v/>
      </c>
      <c r="D255" s="92"/>
      <c r="E255" s="92"/>
      <c r="F255" s="92"/>
      <c r="G255" s="101"/>
      <c r="H255" s="102"/>
      <c r="I255" s="101"/>
      <c r="J255" s="102"/>
      <c r="K255" s="237" t="str">
        <f t="shared" si="3"/>
        <v/>
      </c>
      <c r="L255" s="90"/>
      <c r="M255" s="158"/>
    </row>
    <row r="256" spans="2:13" customFormat="1" x14ac:dyDescent="0.35">
      <c r="B256" s="129" t="str">
        <f>IF($D256="","",VLOOKUP($D256,Lists!$AX$2:$AZ$478,2,FALSE))</f>
        <v/>
      </c>
      <c r="C256" s="130" t="str">
        <f>IF($D256="","",VLOOKUP($D256,Lists!$AX$2:$AZ$478,3,FALSE))</f>
        <v/>
      </c>
      <c r="D256" s="92"/>
      <c r="E256" s="92"/>
      <c r="F256" s="92"/>
      <c r="G256" s="101"/>
      <c r="H256" s="102"/>
      <c r="I256" s="101"/>
      <c r="J256" s="102"/>
      <c r="K256" s="237" t="str">
        <f t="shared" si="3"/>
        <v/>
      </c>
      <c r="L256" s="90"/>
      <c r="M256" s="158"/>
    </row>
    <row r="257" spans="2:13" customFormat="1" x14ac:dyDescent="0.35">
      <c r="B257" s="129" t="str">
        <f>IF($D257="","",VLOOKUP($D257,Lists!$AX$2:$AZ$478,2,FALSE))</f>
        <v/>
      </c>
      <c r="C257" s="130" t="str">
        <f>IF($D257="","",VLOOKUP($D257,Lists!$AX$2:$AZ$478,3,FALSE))</f>
        <v/>
      </c>
      <c r="D257" s="92"/>
      <c r="E257" s="92"/>
      <c r="F257" s="92"/>
      <c r="G257" s="101"/>
      <c r="H257" s="102"/>
      <c r="I257" s="101"/>
      <c r="J257" s="102"/>
      <c r="K257" s="237" t="str">
        <f t="shared" si="3"/>
        <v/>
      </c>
      <c r="L257" s="90"/>
      <c r="M257" s="158"/>
    </row>
    <row r="258" spans="2:13" customFormat="1" x14ac:dyDescent="0.35">
      <c r="B258" s="129" t="str">
        <f>IF($D258="","",VLOOKUP($D258,Lists!$AX$2:$AZ$478,2,FALSE))</f>
        <v/>
      </c>
      <c r="C258" s="130" t="str">
        <f>IF($D258="","",VLOOKUP($D258,Lists!$AX$2:$AZ$478,3,FALSE))</f>
        <v/>
      </c>
      <c r="D258" s="92"/>
      <c r="E258" s="92"/>
      <c r="F258" s="92"/>
      <c r="G258" s="101"/>
      <c r="H258" s="102"/>
      <c r="I258" s="101"/>
      <c r="J258" s="102"/>
      <c r="K258" s="237" t="str">
        <f t="shared" si="3"/>
        <v/>
      </c>
      <c r="L258" s="90"/>
      <c r="M258" s="158"/>
    </row>
    <row r="259" spans="2:13" customFormat="1" x14ac:dyDescent="0.35">
      <c r="B259" s="129" t="str">
        <f>IF($D259="","",VLOOKUP($D259,Lists!$AX$2:$AZ$478,2,FALSE))</f>
        <v/>
      </c>
      <c r="C259" s="130" t="str">
        <f>IF($D259="","",VLOOKUP($D259,Lists!$AX$2:$AZ$478,3,FALSE))</f>
        <v/>
      </c>
      <c r="D259" s="92"/>
      <c r="E259" s="92"/>
      <c r="F259" s="92"/>
      <c r="G259" s="101"/>
      <c r="H259" s="102"/>
      <c r="I259" s="101"/>
      <c r="J259" s="102"/>
      <c r="K259" s="237" t="str">
        <f t="shared" si="3"/>
        <v/>
      </c>
      <c r="L259" s="90"/>
      <c r="M259" s="158"/>
    </row>
    <row r="260" spans="2:13" customFormat="1" x14ac:dyDescent="0.35">
      <c r="B260" s="129" t="str">
        <f>IF($D260="","",VLOOKUP($D260,Lists!$AX$2:$AZ$478,2,FALSE))</f>
        <v/>
      </c>
      <c r="C260" s="130" t="str">
        <f>IF($D260="","",VLOOKUP($D260,Lists!$AX$2:$AZ$478,3,FALSE))</f>
        <v/>
      </c>
      <c r="D260" s="92"/>
      <c r="E260" s="92"/>
      <c r="F260" s="92"/>
      <c r="G260" s="101"/>
      <c r="H260" s="102"/>
      <c r="I260" s="101"/>
      <c r="J260" s="102"/>
      <c r="K260" s="237" t="str">
        <f t="shared" si="3"/>
        <v/>
      </c>
      <c r="L260" s="90"/>
      <c r="M260" s="158"/>
    </row>
    <row r="261" spans="2:13" customFormat="1" x14ac:dyDescent="0.35">
      <c r="B261" s="129" t="str">
        <f>IF($D261="","",VLOOKUP($D261,Lists!$AX$2:$AZ$478,2,FALSE))</f>
        <v/>
      </c>
      <c r="C261" s="130" t="str">
        <f>IF($D261="","",VLOOKUP($D261,Lists!$AX$2:$AZ$478,3,FALSE))</f>
        <v/>
      </c>
      <c r="D261" s="92"/>
      <c r="E261" s="92"/>
      <c r="F261" s="92"/>
      <c r="G261" s="101"/>
      <c r="H261" s="102"/>
      <c r="I261" s="101"/>
      <c r="J261" s="102"/>
      <c r="K261" s="237" t="str">
        <f t="shared" si="3"/>
        <v/>
      </c>
      <c r="L261" s="90"/>
      <c r="M261" s="158"/>
    </row>
    <row r="262" spans="2:13" customFormat="1" x14ac:dyDescent="0.35">
      <c r="B262" s="129" t="str">
        <f>IF($D262="","",VLOOKUP($D262,Lists!$AX$2:$AZ$478,2,FALSE))</f>
        <v/>
      </c>
      <c r="C262" s="130" t="str">
        <f>IF($D262="","",VLOOKUP($D262,Lists!$AX$2:$AZ$478,3,FALSE))</f>
        <v/>
      </c>
      <c r="D262" s="92"/>
      <c r="E262" s="92"/>
      <c r="F262" s="92"/>
      <c r="G262" s="101"/>
      <c r="H262" s="102"/>
      <c r="I262" s="101"/>
      <c r="J262" s="102"/>
      <c r="K262" s="237" t="str">
        <f t="shared" si="3"/>
        <v/>
      </c>
      <c r="L262" s="90"/>
      <c r="M262" s="158"/>
    </row>
    <row r="263" spans="2:13" customFormat="1" x14ac:dyDescent="0.35">
      <c r="B263" s="129" t="str">
        <f>IF($D263="","",VLOOKUP($D263,Lists!$AX$2:$AZ$478,2,FALSE))</f>
        <v/>
      </c>
      <c r="C263" s="130" t="str">
        <f>IF($D263="","",VLOOKUP($D263,Lists!$AX$2:$AZ$478,3,FALSE))</f>
        <v/>
      </c>
      <c r="D263" s="92"/>
      <c r="E263" s="92"/>
      <c r="F263" s="92"/>
      <c r="G263" s="101"/>
      <c r="H263" s="102"/>
      <c r="I263" s="101"/>
      <c r="J263" s="102"/>
      <c r="K263" s="237" t="str">
        <f t="shared" si="3"/>
        <v/>
      </c>
      <c r="L263" s="90"/>
      <c r="M263" s="158"/>
    </row>
    <row r="264" spans="2:13" customFormat="1" x14ac:dyDescent="0.35">
      <c r="B264" s="129" t="str">
        <f>IF($D264="","",VLOOKUP($D264,Lists!$AX$2:$AZ$478,2,FALSE))</f>
        <v/>
      </c>
      <c r="C264" s="130" t="str">
        <f>IF($D264="","",VLOOKUP($D264,Lists!$AX$2:$AZ$478,3,FALSE))</f>
        <v/>
      </c>
      <c r="D264" s="92"/>
      <c r="E264" s="92"/>
      <c r="F264" s="92"/>
      <c r="G264" s="101"/>
      <c r="H264" s="102"/>
      <c r="I264" s="101"/>
      <c r="J264" s="102"/>
      <c r="K264" s="237" t="str">
        <f t="shared" si="3"/>
        <v/>
      </c>
      <c r="L264" s="90"/>
      <c r="M264" s="158"/>
    </row>
    <row r="265" spans="2:13" customFormat="1" x14ac:dyDescent="0.35">
      <c r="B265" s="129" t="str">
        <f>IF($D265="","",VLOOKUP($D265,Lists!$AX$2:$AZ$478,2,FALSE))</f>
        <v/>
      </c>
      <c r="C265" s="130" t="str">
        <f>IF($D265="","",VLOOKUP($D265,Lists!$AX$2:$AZ$478,3,FALSE))</f>
        <v/>
      </c>
      <c r="D265" s="92"/>
      <c r="E265" s="92"/>
      <c r="F265" s="92"/>
      <c r="G265" s="101"/>
      <c r="H265" s="102"/>
      <c r="I265" s="101"/>
      <c r="J265" s="102"/>
      <c r="K265" s="237" t="str">
        <f t="shared" si="3"/>
        <v/>
      </c>
      <c r="L265" s="90"/>
      <c r="M265" s="158"/>
    </row>
    <row r="266" spans="2:13" customFormat="1" x14ac:dyDescent="0.35">
      <c r="B266" s="129" t="str">
        <f>IF($D266="","",VLOOKUP($D266,Lists!$AX$2:$AZ$478,2,FALSE))</f>
        <v/>
      </c>
      <c r="C266" s="130" t="str">
        <f>IF($D266="","",VLOOKUP($D266,Lists!$AX$2:$AZ$478,3,FALSE))</f>
        <v/>
      </c>
      <c r="D266" s="92"/>
      <c r="E266" s="92"/>
      <c r="F266" s="92"/>
      <c r="G266" s="101"/>
      <c r="H266" s="102"/>
      <c r="I266" s="101"/>
      <c r="J266" s="102"/>
      <c r="K266" s="237" t="str">
        <f t="shared" si="3"/>
        <v/>
      </c>
      <c r="L266" s="90"/>
      <c r="M266" s="158"/>
    </row>
    <row r="267" spans="2:13" customFormat="1" x14ac:dyDescent="0.35">
      <c r="B267" s="129" t="str">
        <f>IF($D267="","",VLOOKUP($D267,Lists!$AX$2:$AZ$478,2,FALSE))</f>
        <v/>
      </c>
      <c r="C267" s="130" t="str">
        <f>IF($D267="","",VLOOKUP($D267,Lists!$AX$2:$AZ$478,3,FALSE))</f>
        <v/>
      </c>
      <c r="D267" s="92"/>
      <c r="E267" s="92"/>
      <c r="F267" s="92"/>
      <c r="G267" s="101"/>
      <c r="H267" s="102"/>
      <c r="I267" s="101"/>
      <c r="J267" s="102"/>
      <c r="K267" s="237" t="str">
        <f t="shared" si="3"/>
        <v/>
      </c>
      <c r="L267" s="90"/>
      <c r="M267" s="158"/>
    </row>
    <row r="268" spans="2:13" customFormat="1" x14ac:dyDescent="0.35">
      <c r="B268" s="129" t="str">
        <f>IF($D268="","",VLOOKUP($D268,Lists!$AX$2:$AZ$478,2,FALSE))</f>
        <v/>
      </c>
      <c r="C268" s="130" t="str">
        <f>IF($D268="","",VLOOKUP($D268,Lists!$AX$2:$AZ$478,3,FALSE))</f>
        <v/>
      </c>
      <c r="D268" s="92"/>
      <c r="E268" s="92"/>
      <c r="F268" s="92"/>
      <c r="G268" s="101"/>
      <c r="H268" s="102"/>
      <c r="I268" s="101"/>
      <c r="J268" s="102"/>
      <c r="K268" s="237" t="str">
        <f t="shared" si="3"/>
        <v/>
      </c>
      <c r="L268" s="90"/>
      <c r="M268" s="158"/>
    </row>
    <row r="269" spans="2:13" customFormat="1" x14ac:dyDescent="0.35">
      <c r="B269" s="129" t="str">
        <f>IF($D269="","",VLOOKUP($D269,Lists!$AX$2:$AZ$478,2,FALSE))</f>
        <v/>
      </c>
      <c r="C269" s="130" t="str">
        <f>IF($D269="","",VLOOKUP($D269,Lists!$AX$2:$AZ$478,3,FALSE))</f>
        <v/>
      </c>
      <c r="D269" s="92"/>
      <c r="E269" s="92"/>
      <c r="F269" s="92"/>
      <c r="G269" s="101"/>
      <c r="H269" s="102"/>
      <c r="I269" s="101"/>
      <c r="J269" s="102"/>
      <c r="K269" s="237" t="str">
        <f t="shared" si="3"/>
        <v/>
      </c>
      <c r="L269" s="90"/>
      <c r="M269" s="158"/>
    </row>
    <row r="270" spans="2:13" customFormat="1" x14ac:dyDescent="0.35">
      <c r="B270" s="129" t="str">
        <f>IF($D270="","",VLOOKUP($D270,Lists!$AX$2:$AZ$478,2,FALSE))</f>
        <v/>
      </c>
      <c r="C270" s="130" t="str">
        <f>IF($D270="","",VLOOKUP($D270,Lists!$AX$2:$AZ$478,3,FALSE))</f>
        <v/>
      </c>
      <c r="D270" s="92"/>
      <c r="E270" s="92"/>
      <c r="F270" s="92"/>
      <c r="G270" s="101"/>
      <c r="H270" s="102"/>
      <c r="I270" s="101"/>
      <c r="J270" s="102"/>
      <c r="K270" s="237" t="str">
        <f t="shared" si="3"/>
        <v/>
      </c>
      <c r="L270" s="90"/>
      <c r="M270" s="158"/>
    </row>
    <row r="271" spans="2:13" customFormat="1" x14ac:dyDescent="0.35">
      <c r="B271" s="129" t="str">
        <f>IF($D271="","",VLOOKUP($D271,Lists!$AX$2:$AZ$478,2,FALSE))</f>
        <v/>
      </c>
      <c r="C271" s="130" t="str">
        <f>IF($D271="","",VLOOKUP($D271,Lists!$AX$2:$AZ$478,3,FALSE))</f>
        <v/>
      </c>
      <c r="D271" s="92"/>
      <c r="E271" s="92"/>
      <c r="F271" s="92"/>
      <c r="G271" s="101"/>
      <c r="H271" s="102"/>
      <c r="I271" s="101"/>
      <c r="J271" s="102"/>
      <c r="K271" s="237" t="str">
        <f t="shared" si="3"/>
        <v/>
      </c>
      <c r="L271" s="90"/>
      <c r="M271" s="158"/>
    </row>
    <row r="272" spans="2:13" customFormat="1" x14ac:dyDescent="0.35">
      <c r="B272" s="129" t="str">
        <f>IF($D272="","",VLOOKUP($D272,Lists!$AX$2:$AZ$478,2,FALSE))</f>
        <v/>
      </c>
      <c r="C272" s="130" t="str">
        <f>IF($D272="","",VLOOKUP($D272,Lists!$AX$2:$AZ$478,3,FALSE))</f>
        <v/>
      </c>
      <c r="D272" s="92"/>
      <c r="E272" s="92"/>
      <c r="F272" s="92"/>
      <c r="G272" s="101"/>
      <c r="H272" s="102"/>
      <c r="I272" s="101"/>
      <c r="J272" s="102"/>
      <c r="K272" s="237" t="str">
        <f t="shared" si="3"/>
        <v/>
      </c>
      <c r="L272" s="90"/>
      <c r="M272" s="158"/>
    </row>
    <row r="273" spans="2:13" customFormat="1" x14ac:dyDescent="0.35">
      <c r="B273" s="129" t="str">
        <f>IF($D273="","",VLOOKUP($D273,Lists!$AX$2:$AZ$478,2,FALSE))</f>
        <v/>
      </c>
      <c r="C273" s="130" t="str">
        <f>IF($D273="","",VLOOKUP($D273,Lists!$AX$2:$AZ$478,3,FALSE))</f>
        <v/>
      </c>
      <c r="D273" s="92"/>
      <c r="E273" s="92"/>
      <c r="F273" s="92"/>
      <c r="G273" s="101"/>
      <c r="H273" s="102"/>
      <c r="I273" s="101"/>
      <c r="J273" s="102"/>
      <c r="K273" s="237" t="str">
        <f t="shared" si="3"/>
        <v/>
      </c>
      <c r="L273" s="90"/>
      <c r="M273" s="158"/>
    </row>
    <row r="274" spans="2:13" customFormat="1" x14ac:dyDescent="0.35">
      <c r="B274" s="129" t="str">
        <f>IF($D274="","",VLOOKUP($D274,Lists!$AX$2:$AZ$478,2,FALSE))</f>
        <v/>
      </c>
      <c r="C274" s="130" t="str">
        <f>IF($D274="","",VLOOKUP($D274,Lists!$AX$2:$AZ$478,3,FALSE))</f>
        <v/>
      </c>
      <c r="D274" s="92"/>
      <c r="E274" s="92"/>
      <c r="F274" s="92"/>
      <c r="G274" s="101"/>
      <c r="H274" s="102"/>
      <c r="I274" s="101"/>
      <c r="J274" s="102"/>
      <c r="K274" s="237" t="str">
        <f t="shared" si="3"/>
        <v/>
      </c>
      <c r="L274" s="90"/>
      <c r="M274" s="158"/>
    </row>
    <row r="275" spans="2:13" customFormat="1" x14ac:dyDescent="0.35">
      <c r="B275" s="129" t="str">
        <f>IF($D275="","",VLOOKUP($D275,Lists!$AX$2:$AZ$478,2,FALSE))</f>
        <v/>
      </c>
      <c r="C275" s="130" t="str">
        <f>IF($D275="","",VLOOKUP($D275,Lists!$AX$2:$AZ$478,3,FALSE))</f>
        <v/>
      </c>
      <c r="D275" s="92"/>
      <c r="E275" s="92"/>
      <c r="F275" s="92"/>
      <c r="G275" s="101"/>
      <c r="H275" s="102"/>
      <c r="I275" s="101"/>
      <c r="J275" s="102"/>
      <c r="K275" s="237" t="str">
        <f t="shared" si="3"/>
        <v/>
      </c>
      <c r="L275" s="90"/>
      <c r="M275" s="158"/>
    </row>
    <row r="276" spans="2:13" customFormat="1" x14ac:dyDescent="0.35">
      <c r="B276" s="129" t="str">
        <f>IF($D276="","",VLOOKUP($D276,Lists!$AX$2:$AZ$478,2,FALSE))</f>
        <v/>
      </c>
      <c r="C276" s="130" t="str">
        <f>IF($D276="","",VLOOKUP($D276,Lists!$AX$2:$AZ$478,3,FALSE))</f>
        <v/>
      </c>
      <c r="D276" s="92"/>
      <c r="E276" s="92"/>
      <c r="F276" s="92"/>
      <c r="G276" s="101"/>
      <c r="H276" s="102"/>
      <c r="I276" s="101"/>
      <c r="J276" s="102"/>
      <c r="K276" s="237" t="str">
        <f t="shared" si="3"/>
        <v/>
      </c>
      <c r="L276" s="90"/>
      <c r="M276" s="158"/>
    </row>
    <row r="277" spans="2:13" customFormat="1" x14ac:dyDescent="0.35">
      <c r="B277" s="129" t="str">
        <f>IF($D277="","",VLOOKUP($D277,Lists!$AX$2:$AZ$478,2,FALSE))</f>
        <v/>
      </c>
      <c r="C277" s="130" t="str">
        <f>IF($D277="","",VLOOKUP($D277,Lists!$AX$2:$AZ$478,3,FALSE))</f>
        <v/>
      </c>
      <c r="D277" s="92"/>
      <c r="E277" s="92"/>
      <c r="F277" s="92"/>
      <c r="G277" s="101"/>
      <c r="H277" s="102"/>
      <c r="I277" s="101"/>
      <c r="J277" s="102"/>
      <c r="K277" s="237" t="str">
        <f t="shared" si="3"/>
        <v/>
      </c>
      <c r="L277" s="90"/>
      <c r="M277" s="158"/>
    </row>
    <row r="278" spans="2:13" customFormat="1" x14ac:dyDescent="0.35">
      <c r="B278" s="129" t="str">
        <f>IF($D278="","",VLOOKUP($D278,Lists!$AX$2:$AZ$478,2,FALSE))</f>
        <v/>
      </c>
      <c r="C278" s="130" t="str">
        <f>IF($D278="","",VLOOKUP($D278,Lists!$AX$2:$AZ$478,3,FALSE))</f>
        <v/>
      </c>
      <c r="D278" s="92"/>
      <c r="E278" s="92"/>
      <c r="F278" s="92"/>
      <c r="G278" s="101"/>
      <c r="H278" s="102"/>
      <c r="I278" s="101"/>
      <c r="J278" s="102"/>
      <c r="K278" s="237" t="str">
        <f t="shared" si="3"/>
        <v/>
      </c>
      <c r="L278" s="90"/>
      <c r="M278" s="158"/>
    </row>
    <row r="279" spans="2:13" customFormat="1" x14ac:dyDescent="0.35">
      <c r="B279" s="129" t="str">
        <f>IF($D279="","",VLOOKUP($D279,Lists!$AX$2:$AZ$478,2,FALSE))</f>
        <v/>
      </c>
      <c r="C279" s="130" t="str">
        <f>IF($D279="","",VLOOKUP($D279,Lists!$AX$2:$AZ$478,3,FALSE))</f>
        <v/>
      </c>
      <c r="D279" s="92"/>
      <c r="E279" s="92"/>
      <c r="F279" s="92"/>
      <c r="G279" s="101"/>
      <c r="H279" s="102"/>
      <c r="I279" s="101"/>
      <c r="J279" s="102"/>
      <c r="K279" s="237" t="str">
        <f t="shared" si="3"/>
        <v/>
      </c>
      <c r="L279" s="90"/>
      <c r="M279" s="158"/>
    </row>
    <row r="280" spans="2:13" customFormat="1" x14ac:dyDescent="0.35">
      <c r="B280" s="129" t="str">
        <f>IF($D280="","",VLOOKUP($D280,Lists!$AX$2:$AZ$478,2,FALSE))</f>
        <v/>
      </c>
      <c r="C280" s="130" t="str">
        <f>IF($D280="","",VLOOKUP($D280,Lists!$AX$2:$AZ$478,3,FALSE))</f>
        <v/>
      </c>
      <c r="D280" s="92"/>
      <c r="E280" s="92"/>
      <c r="F280" s="92"/>
      <c r="G280" s="101"/>
      <c r="H280" s="102"/>
      <c r="I280" s="101"/>
      <c r="J280" s="102"/>
      <c r="K280" s="237" t="str">
        <f t="shared" si="3"/>
        <v/>
      </c>
      <c r="L280" s="90"/>
      <c r="M280" s="158"/>
    </row>
    <row r="281" spans="2:13" customFormat="1" x14ac:dyDescent="0.35">
      <c r="B281" s="129" t="str">
        <f>IF($D281="","",VLOOKUP($D281,Lists!$AX$2:$AZ$478,2,FALSE))</f>
        <v/>
      </c>
      <c r="C281" s="130" t="str">
        <f>IF($D281="","",VLOOKUP($D281,Lists!$AX$2:$AZ$478,3,FALSE))</f>
        <v/>
      </c>
      <c r="D281" s="92"/>
      <c r="E281" s="92"/>
      <c r="F281" s="92"/>
      <c r="G281" s="101"/>
      <c r="H281" s="102"/>
      <c r="I281" s="101"/>
      <c r="J281" s="102"/>
      <c r="K281" s="237" t="str">
        <f t="shared" ref="K281:K344" si="4">IF(J281="","",(VALUE(TEXT(I281,"m/dd/yy ")&amp;TEXT(J281,"hh:mm:ss"))-(VALUE(TEXT(G281,"m/dd/yy ")&amp;TEXT(H281,"hh:mm:ss"))))*24)</f>
        <v/>
      </c>
      <c r="L281" s="90"/>
      <c r="M281" s="158"/>
    </row>
    <row r="282" spans="2:13" customFormat="1" x14ac:dyDescent="0.35">
      <c r="B282" s="129" t="str">
        <f>IF($D282="","",VLOOKUP($D282,Lists!$AX$2:$AZ$478,2,FALSE))</f>
        <v/>
      </c>
      <c r="C282" s="130" t="str">
        <f>IF($D282="","",VLOOKUP($D282,Lists!$AX$2:$AZ$478,3,FALSE))</f>
        <v/>
      </c>
      <c r="D282" s="92"/>
      <c r="E282" s="92"/>
      <c r="F282" s="92"/>
      <c r="G282" s="101"/>
      <c r="H282" s="102"/>
      <c r="I282" s="101"/>
      <c r="J282" s="102"/>
      <c r="K282" s="237" t="str">
        <f t="shared" si="4"/>
        <v/>
      </c>
      <c r="L282" s="90"/>
      <c r="M282" s="158"/>
    </row>
    <row r="283" spans="2:13" customFormat="1" x14ac:dyDescent="0.35">
      <c r="B283" s="129" t="str">
        <f>IF($D283="","",VLOOKUP($D283,Lists!$AX$2:$AZ$478,2,FALSE))</f>
        <v/>
      </c>
      <c r="C283" s="130" t="str">
        <f>IF($D283="","",VLOOKUP($D283,Lists!$AX$2:$AZ$478,3,FALSE))</f>
        <v/>
      </c>
      <c r="D283" s="92"/>
      <c r="E283" s="92"/>
      <c r="F283" s="92"/>
      <c r="G283" s="101"/>
      <c r="H283" s="102"/>
      <c r="I283" s="101"/>
      <c r="J283" s="102"/>
      <c r="K283" s="237" t="str">
        <f t="shared" si="4"/>
        <v/>
      </c>
      <c r="L283" s="90"/>
      <c r="M283" s="158"/>
    </row>
    <row r="284" spans="2:13" customFormat="1" x14ac:dyDescent="0.35">
      <c r="B284" s="129" t="str">
        <f>IF($D284="","",VLOOKUP($D284,Lists!$AX$2:$AZ$478,2,FALSE))</f>
        <v/>
      </c>
      <c r="C284" s="130" t="str">
        <f>IF($D284="","",VLOOKUP($D284,Lists!$AX$2:$AZ$478,3,FALSE))</f>
        <v/>
      </c>
      <c r="D284" s="92"/>
      <c r="E284" s="92"/>
      <c r="F284" s="92"/>
      <c r="G284" s="101"/>
      <c r="H284" s="102"/>
      <c r="I284" s="101"/>
      <c r="J284" s="102"/>
      <c r="K284" s="237" t="str">
        <f t="shared" si="4"/>
        <v/>
      </c>
      <c r="L284" s="90"/>
      <c r="M284" s="158"/>
    </row>
    <row r="285" spans="2:13" customFormat="1" x14ac:dyDescent="0.35">
      <c r="B285" s="129" t="str">
        <f>IF($D285="","",VLOOKUP($D285,Lists!$AX$2:$AZ$478,2,FALSE))</f>
        <v/>
      </c>
      <c r="C285" s="130" t="str">
        <f>IF($D285="","",VLOOKUP($D285,Lists!$AX$2:$AZ$478,3,FALSE))</f>
        <v/>
      </c>
      <c r="D285" s="92"/>
      <c r="E285" s="92"/>
      <c r="F285" s="92"/>
      <c r="G285" s="101"/>
      <c r="H285" s="102"/>
      <c r="I285" s="101"/>
      <c r="J285" s="102"/>
      <c r="K285" s="237" t="str">
        <f t="shared" si="4"/>
        <v/>
      </c>
      <c r="L285" s="90"/>
      <c r="M285" s="158"/>
    </row>
    <row r="286" spans="2:13" customFormat="1" x14ac:dyDescent="0.35">
      <c r="B286" s="129" t="str">
        <f>IF($D286="","",VLOOKUP($D286,Lists!$AX$2:$AZ$478,2,FALSE))</f>
        <v/>
      </c>
      <c r="C286" s="130" t="str">
        <f>IF($D286="","",VLOOKUP($D286,Lists!$AX$2:$AZ$478,3,FALSE))</f>
        <v/>
      </c>
      <c r="D286" s="92"/>
      <c r="E286" s="92"/>
      <c r="F286" s="92"/>
      <c r="G286" s="101"/>
      <c r="H286" s="102"/>
      <c r="I286" s="101"/>
      <c r="J286" s="102"/>
      <c r="K286" s="237" t="str">
        <f t="shared" si="4"/>
        <v/>
      </c>
      <c r="L286" s="90"/>
      <c r="M286" s="158"/>
    </row>
    <row r="287" spans="2:13" customFormat="1" x14ac:dyDescent="0.35">
      <c r="B287" s="129" t="str">
        <f>IF($D287="","",VLOOKUP($D287,Lists!$AX$2:$AZ$478,2,FALSE))</f>
        <v/>
      </c>
      <c r="C287" s="130" t="str">
        <f>IF($D287="","",VLOOKUP($D287,Lists!$AX$2:$AZ$478,3,FALSE))</f>
        <v/>
      </c>
      <c r="D287" s="92"/>
      <c r="E287" s="92"/>
      <c r="F287" s="92"/>
      <c r="G287" s="101"/>
      <c r="H287" s="102"/>
      <c r="I287" s="101"/>
      <c r="J287" s="102"/>
      <c r="K287" s="237" t="str">
        <f t="shared" si="4"/>
        <v/>
      </c>
      <c r="L287" s="90"/>
      <c r="M287" s="158"/>
    </row>
    <row r="288" spans="2:13" customFormat="1" x14ac:dyDescent="0.35">
      <c r="B288" s="129" t="str">
        <f>IF($D288="","",VLOOKUP($D288,Lists!$AX$2:$AZ$478,2,FALSE))</f>
        <v/>
      </c>
      <c r="C288" s="130" t="str">
        <f>IF($D288="","",VLOOKUP($D288,Lists!$AX$2:$AZ$478,3,FALSE))</f>
        <v/>
      </c>
      <c r="D288" s="92"/>
      <c r="E288" s="92"/>
      <c r="F288" s="92"/>
      <c r="G288" s="101"/>
      <c r="H288" s="102"/>
      <c r="I288" s="101"/>
      <c r="J288" s="102"/>
      <c r="K288" s="237" t="str">
        <f t="shared" si="4"/>
        <v/>
      </c>
      <c r="L288" s="90"/>
      <c r="M288" s="158"/>
    </row>
    <row r="289" spans="2:13" customFormat="1" x14ac:dyDescent="0.35">
      <c r="B289" s="129" t="str">
        <f>IF($D289="","",VLOOKUP($D289,Lists!$AX$2:$AZ$478,2,FALSE))</f>
        <v/>
      </c>
      <c r="C289" s="130" t="str">
        <f>IF($D289="","",VLOOKUP($D289,Lists!$AX$2:$AZ$478,3,FALSE))</f>
        <v/>
      </c>
      <c r="D289" s="92"/>
      <c r="E289" s="92"/>
      <c r="F289" s="92"/>
      <c r="G289" s="101"/>
      <c r="H289" s="102"/>
      <c r="I289" s="101"/>
      <c r="J289" s="102"/>
      <c r="K289" s="237" t="str">
        <f t="shared" si="4"/>
        <v/>
      </c>
      <c r="L289" s="90"/>
      <c r="M289" s="158"/>
    </row>
    <row r="290" spans="2:13" customFormat="1" x14ac:dyDescent="0.35">
      <c r="B290" s="129" t="str">
        <f>IF($D290="","",VLOOKUP($D290,Lists!$AX$2:$AZ$478,2,FALSE))</f>
        <v/>
      </c>
      <c r="C290" s="130" t="str">
        <f>IF($D290="","",VLOOKUP($D290,Lists!$AX$2:$AZ$478,3,FALSE))</f>
        <v/>
      </c>
      <c r="D290" s="92"/>
      <c r="E290" s="92"/>
      <c r="F290" s="92"/>
      <c r="G290" s="101"/>
      <c r="H290" s="102"/>
      <c r="I290" s="101"/>
      <c r="J290" s="102"/>
      <c r="K290" s="237" t="str">
        <f t="shared" si="4"/>
        <v/>
      </c>
      <c r="L290" s="90"/>
      <c r="M290" s="158"/>
    </row>
    <row r="291" spans="2:13" customFormat="1" x14ac:dyDescent="0.35">
      <c r="B291" s="129" t="str">
        <f>IF($D291="","",VLOOKUP($D291,Lists!$AX$2:$AZ$478,2,FALSE))</f>
        <v/>
      </c>
      <c r="C291" s="130" t="str">
        <f>IF($D291="","",VLOOKUP($D291,Lists!$AX$2:$AZ$478,3,FALSE))</f>
        <v/>
      </c>
      <c r="D291" s="92"/>
      <c r="E291" s="92"/>
      <c r="F291" s="92"/>
      <c r="G291" s="101"/>
      <c r="H291" s="102"/>
      <c r="I291" s="101"/>
      <c r="J291" s="102"/>
      <c r="K291" s="237" t="str">
        <f t="shared" si="4"/>
        <v/>
      </c>
      <c r="L291" s="90"/>
      <c r="M291" s="158"/>
    </row>
    <row r="292" spans="2:13" customFormat="1" x14ac:dyDescent="0.35">
      <c r="B292" s="129" t="str">
        <f>IF($D292="","",VLOOKUP($D292,Lists!$AX$2:$AZ$478,2,FALSE))</f>
        <v/>
      </c>
      <c r="C292" s="130" t="str">
        <f>IF($D292="","",VLOOKUP($D292,Lists!$AX$2:$AZ$478,3,FALSE))</f>
        <v/>
      </c>
      <c r="D292" s="92"/>
      <c r="E292" s="92"/>
      <c r="F292" s="92"/>
      <c r="G292" s="101"/>
      <c r="H292" s="102"/>
      <c r="I292" s="101"/>
      <c r="J292" s="102"/>
      <c r="K292" s="237" t="str">
        <f t="shared" si="4"/>
        <v/>
      </c>
      <c r="L292" s="90"/>
      <c r="M292" s="158"/>
    </row>
    <row r="293" spans="2:13" customFormat="1" x14ac:dyDescent="0.35">
      <c r="B293" s="129" t="str">
        <f>IF($D293="","",VLOOKUP($D293,Lists!$AX$2:$AZ$478,2,FALSE))</f>
        <v/>
      </c>
      <c r="C293" s="130" t="str">
        <f>IF($D293="","",VLOOKUP($D293,Lists!$AX$2:$AZ$478,3,FALSE))</f>
        <v/>
      </c>
      <c r="D293" s="92"/>
      <c r="E293" s="92"/>
      <c r="F293" s="92"/>
      <c r="G293" s="101"/>
      <c r="H293" s="102"/>
      <c r="I293" s="101"/>
      <c r="J293" s="102"/>
      <c r="K293" s="237" t="str">
        <f t="shared" si="4"/>
        <v/>
      </c>
      <c r="L293" s="90"/>
      <c r="M293" s="158"/>
    </row>
    <row r="294" spans="2:13" customFormat="1" x14ac:dyDescent="0.35">
      <c r="B294" s="129" t="str">
        <f>IF($D294="","",VLOOKUP($D294,Lists!$AX$2:$AZ$478,2,FALSE))</f>
        <v/>
      </c>
      <c r="C294" s="130" t="str">
        <f>IF($D294="","",VLOOKUP($D294,Lists!$AX$2:$AZ$478,3,FALSE))</f>
        <v/>
      </c>
      <c r="D294" s="92"/>
      <c r="E294" s="92"/>
      <c r="F294" s="92"/>
      <c r="G294" s="101"/>
      <c r="H294" s="102"/>
      <c r="I294" s="101"/>
      <c r="J294" s="102"/>
      <c r="K294" s="237" t="str">
        <f t="shared" si="4"/>
        <v/>
      </c>
      <c r="L294" s="90"/>
      <c r="M294" s="158"/>
    </row>
    <row r="295" spans="2:13" customFormat="1" x14ac:dyDescent="0.35">
      <c r="B295" s="129" t="str">
        <f>IF($D295="","",VLOOKUP($D295,Lists!$AX$2:$AZ$478,2,FALSE))</f>
        <v/>
      </c>
      <c r="C295" s="130" t="str">
        <f>IF($D295="","",VLOOKUP($D295,Lists!$AX$2:$AZ$478,3,FALSE))</f>
        <v/>
      </c>
      <c r="D295" s="92"/>
      <c r="E295" s="92"/>
      <c r="F295" s="92"/>
      <c r="G295" s="101"/>
      <c r="H295" s="102"/>
      <c r="I295" s="101"/>
      <c r="J295" s="102"/>
      <c r="K295" s="237" t="str">
        <f t="shared" si="4"/>
        <v/>
      </c>
      <c r="L295" s="90"/>
      <c r="M295" s="158"/>
    </row>
    <row r="296" spans="2:13" customFormat="1" x14ac:dyDescent="0.35">
      <c r="B296" s="129" t="str">
        <f>IF($D296="","",VLOOKUP($D296,Lists!$AX$2:$AZ$478,2,FALSE))</f>
        <v/>
      </c>
      <c r="C296" s="130" t="str">
        <f>IF($D296="","",VLOOKUP($D296,Lists!$AX$2:$AZ$478,3,FALSE))</f>
        <v/>
      </c>
      <c r="D296" s="92"/>
      <c r="E296" s="92"/>
      <c r="F296" s="92"/>
      <c r="G296" s="101"/>
      <c r="H296" s="102"/>
      <c r="I296" s="101"/>
      <c r="J296" s="102"/>
      <c r="K296" s="237" t="str">
        <f t="shared" si="4"/>
        <v/>
      </c>
      <c r="L296" s="90"/>
      <c r="M296" s="158"/>
    </row>
    <row r="297" spans="2:13" customFormat="1" x14ac:dyDescent="0.35">
      <c r="B297" s="129" t="str">
        <f>IF($D297="","",VLOOKUP($D297,Lists!$AX$2:$AZ$478,2,FALSE))</f>
        <v/>
      </c>
      <c r="C297" s="130" t="str">
        <f>IF($D297="","",VLOOKUP($D297,Lists!$AX$2:$AZ$478,3,FALSE))</f>
        <v/>
      </c>
      <c r="D297" s="92"/>
      <c r="E297" s="92"/>
      <c r="F297" s="92"/>
      <c r="G297" s="101"/>
      <c r="H297" s="102"/>
      <c r="I297" s="101"/>
      <c r="J297" s="102"/>
      <c r="K297" s="237" t="str">
        <f t="shared" si="4"/>
        <v/>
      </c>
      <c r="L297" s="90"/>
      <c r="M297" s="158"/>
    </row>
    <row r="298" spans="2:13" customFormat="1" x14ac:dyDescent="0.35">
      <c r="B298" s="129" t="str">
        <f>IF($D298="","",VLOOKUP($D298,Lists!$AX$2:$AZ$478,2,FALSE))</f>
        <v/>
      </c>
      <c r="C298" s="130" t="str">
        <f>IF($D298="","",VLOOKUP($D298,Lists!$AX$2:$AZ$478,3,FALSE))</f>
        <v/>
      </c>
      <c r="D298" s="92"/>
      <c r="E298" s="92"/>
      <c r="F298" s="92"/>
      <c r="G298" s="101"/>
      <c r="H298" s="102"/>
      <c r="I298" s="101"/>
      <c r="J298" s="102"/>
      <c r="K298" s="237" t="str">
        <f t="shared" si="4"/>
        <v/>
      </c>
      <c r="L298" s="90"/>
      <c r="M298" s="158"/>
    </row>
    <row r="299" spans="2:13" customFormat="1" x14ac:dyDescent="0.35">
      <c r="B299" s="129" t="str">
        <f>IF($D299="","",VLOOKUP($D299,Lists!$AX$2:$AZ$478,2,FALSE))</f>
        <v/>
      </c>
      <c r="C299" s="130" t="str">
        <f>IF($D299="","",VLOOKUP($D299,Lists!$AX$2:$AZ$478,3,FALSE))</f>
        <v/>
      </c>
      <c r="D299" s="92"/>
      <c r="E299" s="92"/>
      <c r="F299" s="92"/>
      <c r="G299" s="101"/>
      <c r="H299" s="102"/>
      <c r="I299" s="101"/>
      <c r="J299" s="102"/>
      <c r="K299" s="237" t="str">
        <f t="shared" si="4"/>
        <v/>
      </c>
      <c r="L299" s="90"/>
      <c r="M299" s="158"/>
    </row>
    <row r="300" spans="2:13" customFormat="1" x14ac:dyDescent="0.35">
      <c r="B300" s="129" t="str">
        <f>IF($D300="","",VLOOKUP($D300,Lists!$AX$2:$AZ$478,2,FALSE))</f>
        <v/>
      </c>
      <c r="C300" s="130" t="str">
        <f>IF($D300="","",VLOOKUP($D300,Lists!$AX$2:$AZ$478,3,FALSE))</f>
        <v/>
      </c>
      <c r="D300" s="92"/>
      <c r="E300" s="92"/>
      <c r="F300" s="92"/>
      <c r="G300" s="101"/>
      <c r="H300" s="102"/>
      <c r="I300" s="101"/>
      <c r="J300" s="102"/>
      <c r="K300" s="237" t="str">
        <f t="shared" si="4"/>
        <v/>
      </c>
      <c r="L300" s="90"/>
      <c r="M300" s="158"/>
    </row>
    <row r="301" spans="2:13" customFormat="1" x14ac:dyDescent="0.35">
      <c r="B301" s="129" t="str">
        <f>IF($D301="","",VLOOKUP($D301,Lists!$AX$2:$AZ$478,2,FALSE))</f>
        <v/>
      </c>
      <c r="C301" s="130" t="str">
        <f>IF($D301="","",VLOOKUP($D301,Lists!$AX$2:$AZ$478,3,FALSE))</f>
        <v/>
      </c>
      <c r="D301" s="92"/>
      <c r="E301" s="92"/>
      <c r="F301" s="92"/>
      <c r="G301" s="101"/>
      <c r="H301" s="102"/>
      <c r="I301" s="101"/>
      <c r="J301" s="102"/>
      <c r="K301" s="237" t="str">
        <f t="shared" si="4"/>
        <v/>
      </c>
      <c r="L301" s="90"/>
      <c r="M301" s="158"/>
    </row>
    <row r="302" spans="2:13" customFormat="1" x14ac:dyDescent="0.35">
      <c r="B302" s="129" t="str">
        <f>IF($D302="","",VLOOKUP($D302,Lists!$AX$2:$AZ$478,2,FALSE))</f>
        <v/>
      </c>
      <c r="C302" s="130" t="str">
        <f>IF($D302="","",VLOOKUP($D302,Lists!$AX$2:$AZ$478,3,FALSE))</f>
        <v/>
      </c>
      <c r="D302" s="92"/>
      <c r="E302" s="92"/>
      <c r="F302" s="92"/>
      <c r="G302" s="101"/>
      <c r="H302" s="102"/>
      <c r="I302" s="101"/>
      <c r="J302" s="102"/>
      <c r="K302" s="237" t="str">
        <f t="shared" si="4"/>
        <v/>
      </c>
      <c r="L302" s="90"/>
      <c r="M302" s="158"/>
    </row>
    <row r="303" spans="2:13" customFormat="1" x14ac:dyDescent="0.35">
      <c r="B303" s="129" t="str">
        <f>IF($D303="","",VLOOKUP($D303,Lists!$AX$2:$AZ$478,2,FALSE))</f>
        <v/>
      </c>
      <c r="C303" s="130" t="str">
        <f>IF($D303="","",VLOOKUP($D303,Lists!$AX$2:$AZ$478,3,FALSE))</f>
        <v/>
      </c>
      <c r="D303" s="92"/>
      <c r="E303" s="92"/>
      <c r="F303" s="92"/>
      <c r="G303" s="101"/>
      <c r="H303" s="102"/>
      <c r="I303" s="101"/>
      <c r="J303" s="102"/>
      <c r="K303" s="237" t="str">
        <f t="shared" si="4"/>
        <v/>
      </c>
      <c r="L303" s="90"/>
      <c r="M303" s="158"/>
    </row>
    <row r="304" spans="2:13" customFormat="1" x14ac:dyDescent="0.35">
      <c r="B304" s="129" t="str">
        <f>IF($D304="","",VLOOKUP($D304,Lists!$AX$2:$AZ$478,2,FALSE))</f>
        <v/>
      </c>
      <c r="C304" s="130" t="str">
        <f>IF($D304="","",VLOOKUP($D304,Lists!$AX$2:$AZ$478,3,FALSE))</f>
        <v/>
      </c>
      <c r="D304" s="92"/>
      <c r="E304" s="92"/>
      <c r="F304" s="92"/>
      <c r="G304" s="101"/>
      <c r="H304" s="102"/>
      <c r="I304" s="101"/>
      <c r="J304" s="102"/>
      <c r="K304" s="237" t="str">
        <f t="shared" si="4"/>
        <v/>
      </c>
      <c r="L304" s="90"/>
      <c r="M304" s="158"/>
    </row>
    <row r="305" spans="2:13" customFormat="1" x14ac:dyDescent="0.35">
      <c r="B305" s="129" t="str">
        <f>IF($D305="","",VLOOKUP($D305,Lists!$AX$2:$AZ$478,2,FALSE))</f>
        <v/>
      </c>
      <c r="C305" s="130" t="str">
        <f>IF($D305="","",VLOOKUP($D305,Lists!$AX$2:$AZ$478,3,FALSE))</f>
        <v/>
      </c>
      <c r="D305" s="92"/>
      <c r="E305" s="92"/>
      <c r="F305" s="92"/>
      <c r="G305" s="101"/>
      <c r="H305" s="102"/>
      <c r="I305" s="101"/>
      <c r="J305" s="102"/>
      <c r="K305" s="237" t="str">
        <f t="shared" si="4"/>
        <v/>
      </c>
      <c r="L305" s="90"/>
      <c r="M305" s="158"/>
    </row>
    <row r="306" spans="2:13" customFormat="1" x14ac:dyDescent="0.35">
      <c r="B306" s="129" t="str">
        <f>IF($D306="","",VLOOKUP($D306,Lists!$AX$2:$AZ$478,2,FALSE))</f>
        <v/>
      </c>
      <c r="C306" s="130" t="str">
        <f>IF($D306="","",VLOOKUP($D306,Lists!$AX$2:$AZ$478,3,FALSE))</f>
        <v/>
      </c>
      <c r="D306" s="92"/>
      <c r="E306" s="92"/>
      <c r="F306" s="92"/>
      <c r="G306" s="101"/>
      <c r="H306" s="102"/>
      <c r="I306" s="101"/>
      <c r="J306" s="102"/>
      <c r="K306" s="237" t="str">
        <f t="shared" si="4"/>
        <v/>
      </c>
      <c r="L306" s="90"/>
      <c r="M306" s="158"/>
    </row>
    <row r="307" spans="2:13" customFormat="1" x14ac:dyDescent="0.35">
      <c r="B307" s="129" t="str">
        <f>IF($D307="","",VLOOKUP($D307,Lists!$AX$2:$AZ$478,2,FALSE))</f>
        <v/>
      </c>
      <c r="C307" s="130" t="str">
        <f>IF($D307="","",VLOOKUP($D307,Lists!$AX$2:$AZ$478,3,FALSE))</f>
        <v/>
      </c>
      <c r="D307" s="92"/>
      <c r="E307" s="92"/>
      <c r="F307" s="92"/>
      <c r="G307" s="101"/>
      <c r="H307" s="102"/>
      <c r="I307" s="101"/>
      <c r="J307" s="102"/>
      <c r="K307" s="237" t="str">
        <f t="shared" si="4"/>
        <v/>
      </c>
      <c r="L307" s="90"/>
      <c r="M307" s="158"/>
    </row>
    <row r="308" spans="2:13" customFormat="1" x14ac:dyDescent="0.35">
      <c r="B308" s="129" t="str">
        <f>IF($D308="","",VLOOKUP($D308,Lists!$AX$2:$AZ$478,2,FALSE))</f>
        <v/>
      </c>
      <c r="C308" s="130" t="str">
        <f>IF($D308="","",VLOOKUP($D308,Lists!$AX$2:$AZ$478,3,FALSE))</f>
        <v/>
      </c>
      <c r="D308" s="92"/>
      <c r="E308" s="92"/>
      <c r="F308" s="92"/>
      <c r="G308" s="101"/>
      <c r="H308" s="102"/>
      <c r="I308" s="101"/>
      <c r="J308" s="102"/>
      <c r="K308" s="237" t="str">
        <f t="shared" si="4"/>
        <v/>
      </c>
      <c r="L308" s="90"/>
      <c r="M308" s="158"/>
    </row>
    <row r="309" spans="2:13" customFormat="1" x14ac:dyDescent="0.35">
      <c r="B309" s="129" t="str">
        <f>IF($D309="","",VLOOKUP($D309,Lists!$AX$2:$AZ$478,2,FALSE))</f>
        <v/>
      </c>
      <c r="C309" s="130" t="str">
        <f>IF($D309="","",VLOOKUP($D309,Lists!$AX$2:$AZ$478,3,FALSE))</f>
        <v/>
      </c>
      <c r="D309" s="92"/>
      <c r="E309" s="92"/>
      <c r="F309" s="92"/>
      <c r="G309" s="101"/>
      <c r="H309" s="102"/>
      <c r="I309" s="101"/>
      <c r="J309" s="102"/>
      <c r="K309" s="237" t="str">
        <f t="shared" si="4"/>
        <v/>
      </c>
      <c r="L309" s="90"/>
      <c r="M309" s="158"/>
    </row>
    <row r="310" spans="2:13" customFormat="1" x14ac:dyDescent="0.35">
      <c r="B310" s="129" t="str">
        <f>IF($D310="","",VLOOKUP($D310,Lists!$AX$2:$AZ$478,2,FALSE))</f>
        <v/>
      </c>
      <c r="C310" s="130" t="str">
        <f>IF($D310="","",VLOOKUP($D310,Lists!$AX$2:$AZ$478,3,FALSE))</f>
        <v/>
      </c>
      <c r="D310" s="92"/>
      <c r="E310" s="92"/>
      <c r="F310" s="92"/>
      <c r="G310" s="101"/>
      <c r="H310" s="102"/>
      <c r="I310" s="101"/>
      <c r="J310" s="102"/>
      <c r="K310" s="237" t="str">
        <f t="shared" si="4"/>
        <v/>
      </c>
      <c r="L310" s="90"/>
      <c r="M310" s="158"/>
    </row>
    <row r="311" spans="2:13" customFormat="1" x14ac:dyDescent="0.35">
      <c r="B311" s="129" t="str">
        <f>IF($D311="","",VLOOKUP($D311,Lists!$AX$2:$AZ$478,2,FALSE))</f>
        <v/>
      </c>
      <c r="C311" s="130" t="str">
        <f>IF($D311="","",VLOOKUP($D311,Lists!$AX$2:$AZ$478,3,FALSE))</f>
        <v/>
      </c>
      <c r="D311" s="92"/>
      <c r="E311" s="92"/>
      <c r="F311" s="92"/>
      <c r="G311" s="101"/>
      <c r="H311" s="102"/>
      <c r="I311" s="101"/>
      <c r="J311" s="102"/>
      <c r="K311" s="237" t="str">
        <f t="shared" si="4"/>
        <v/>
      </c>
      <c r="L311" s="90"/>
      <c r="M311" s="158"/>
    </row>
    <row r="312" spans="2:13" customFormat="1" x14ac:dyDescent="0.35">
      <c r="B312" s="129" t="str">
        <f>IF($D312="","",VLOOKUP($D312,Lists!$AX$2:$AZ$478,2,FALSE))</f>
        <v/>
      </c>
      <c r="C312" s="130" t="str">
        <f>IF($D312="","",VLOOKUP($D312,Lists!$AX$2:$AZ$478,3,FALSE))</f>
        <v/>
      </c>
      <c r="D312" s="92"/>
      <c r="E312" s="92"/>
      <c r="F312" s="92"/>
      <c r="G312" s="101"/>
      <c r="H312" s="102"/>
      <c r="I312" s="101"/>
      <c r="J312" s="102"/>
      <c r="K312" s="237" t="str">
        <f t="shared" si="4"/>
        <v/>
      </c>
      <c r="L312" s="90"/>
      <c r="M312" s="158"/>
    </row>
    <row r="313" spans="2:13" customFormat="1" x14ac:dyDescent="0.35">
      <c r="B313" s="129" t="str">
        <f>IF($D313="","",VLOOKUP($D313,Lists!$AX$2:$AZ$478,2,FALSE))</f>
        <v/>
      </c>
      <c r="C313" s="130" t="str">
        <f>IF($D313="","",VLOOKUP($D313,Lists!$AX$2:$AZ$478,3,FALSE))</f>
        <v/>
      </c>
      <c r="D313" s="92"/>
      <c r="E313" s="92"/>
      <c r="F313" s="92"/>
      <c r="G313" s="101"/>
      <c r="H313" s="102"/>
      <c r="I313" s="101"/>
      <c r="J313" s="102"/>
      <c r="K313" s="237" t="str">
        <f t="shared" si="4"/>
        <v/>
      </c>
      <c r="L313" s="90"/>
      <c r="M313" s="158"/>
    </row>
    <row r="314" spans="2:13" customFormat="1" x14ac:dyDescent="0.35">
      <c r="B314" s="129" t="str">
        <f>IF($D314="","",VLOOKUP($D314,Lists!$AX$2:$AZ$478,2,FALSE))</f>
        <v/>
      </c>
      <c r="C314" s="130" t="str">
        <f>IF($D314="","",VLOOKUP($D314,Lists!$AX$2:$AZ$478,3,FALSE))</f>
        <v/>
      </c>
      <c r="D314" s="92"/>
      <c r="E314" s="92"/>
      <c r="F314" s="92"/>
      <c r="G314" s="101"/>
      <c r="H314" s="102"/>
      <c r="I314" s="101"/>
      <c r="J314" s="102"/>
      <c r="K314" s="237" t="str">
        <f t="shared" si="4"/>
        <v/>
      </c>
      <c r="L314" s="90"/>
      <c r="M314" s="158"/>
    </row>
    <row r="315" spans="2:13" customFormat="1" x14ac:dyDescent="0.35">
      <c r="B315" s="129" t="str">
        <f>IF($D315="","",VLOOKUP($D315,Lists!$AX$2:$AZ$478,2,FALSE))</f>
        <v/>
      </c>
      <c r="C315" s="130" t="str">
        <f>IF($D315="","",VLOOKUP($D315,Lists!$AX$2:$AZ$478,3,FALSE))</f>
        <v/>
      </c>
      <c r="D315" s="92"/>
      <c r="E315" s="92"/>
      <c r="F315" s="92"/>
      <c r="G315" s="101"/>
      <c r="H315" s="102"/>
      <c r="I315" s="101"/>
      <c r="J315" s="102"/>
      <c r="K315" s="237" t="str">
        <f t="shared" si="4"/>
        <v/>
      </c>
      <c r="L315" s="90"/>
      <c r="M315" s="158"/>
    </row>
    <row r="316" spans="2:13" customFormat="1" x14ac:dyDescent="0.35">
      <c r="B316" s="129" t="str">
        <f>IF($D316="","",VLOOKUP($D316,Lists!$AX$2:$AZ$478,2,FALSE))</f>
        <v/>
      </c>
      <c r="C316" s="130" t="str">
        <f>IF($D316="","",VLOOKUP($D316,Lists!$AX$2:$AZ$478,3,FALSE))</f>
        <v/>
      </c>
      <c r="D316" s="92"/>
      <c r="E316" s="92"/>
      <c r="F316" s="92"/>
      <c r="G316" s="101"/>
      <c r="H316" s="102"/>
      <c r="I316" s="101"/>
      <c r="J316" s="102"/>
      <c r="K316" s="237" t="str">
        <f t="shared" si="4"/>
        <v/>
      </c>
      <c r="L316" s="90"/>
      <c r="M316" s="158"/>
    </row>
    <row r="317" spans="2:13" customFormat="1" x14ac:dyDescent="0.35">
      <c r="B317" s="129" t="str">
        <f>IF($D317="","",VLOOKUP($D317,Lists!$AX$2:$AZ$478,2,FALSE))</f>
        <v/>
      </c>
      <c r="C317" s="130" t="str">
        <f>IF($D317="","",VLOOKUP($D317,Lists!$AX$2:$AZ$478,3,FALSE))</f>
        <v/>
      </c>
      <c r="D317" s="92"/>
      <c r="E317" s="92"/>
      <c r="F317" s="92"/>
      <c r="G317" s="101"/>
      <c r="H317" s="102"/>
      <c r="I317" s="101"/>
      <c r="J317" s="102"/>
      <c r="K317" s="237" t="str">
        <f t="shared" si="4"/>
        <v/>
      </c>
      <c r="L317" s="90"/>
      <c r="M317" s="158"/>
    </row>
    <row r="318" spans="2:13" customFormat="1" x14ac:dyDescent="0.35">
      <c r="B318" s="129" t="str">
        <f>IF($D318="","",VLOOKUP($D318,Lists!$AX$2:$AZ$478,2,FALSE))</f>
        <v/>
      </c>
      <c r="C318" s="130" t="str">
        <f>IF($D318="","",VLOOKUP($D318,Lists!$AX$2:$AZ$478,3,FALSE))</f>
        <v/>
      </c>
      <c r="D318" s="92"/>
      <c r="E318" s="92"/>
      <c r="F318" s="92"/>
      <c r="G318" s="101"/>
      <c r="H318" s="102"/>
      <c r="I318" s="101"/>
      <c r="J318" s="102"/>
      <c r="K318" s="237" t="str">
        <f t="shared" si="4"/>
        <v/>
      </c>
      <c r="L318" s="90"/>
      <c r="M318" s="158"/>
    </row>
    <row r="319" spans="2:13" customFormat="1" x14ac:dyDescent="0.35">
      <c r="B319" s="129" t="str">
        <f>IF($D319="","",VLOOKUP($D319,Lists!$AX$2:$AZ$478,2,FALSE))</f>
        <v/>
      </c>
      <c r="C319" s="130" t="str">
        <f>IF($D319="","",VLOOKUP($D319,Lists!$AX$2:$AZ$478,3,FALSE))</f>
        <v/>
      </c>
      <c r="D319" s="92"/>
      <c r="E319" s="92"/>
      <c r="F319" s="92"/>
      <c r="G319" s="101"/>
      <c r="H319" s="102"/>
      <c r="I319" s="101"/>
      <c r="J319" s="102"/>
      <c r="K319" s="237" t="str">
        <f t="shared" si="4"/>
        <v/>
      </c>
      <c r="L319" s="90"/>
      <c r="M319" s="158"/>
    </row>
    <row r="320" spans="2:13" customFormat="1" x14ac:dyDescent="0.35">
      <c r="B320" s="129" t="str">
        <f>IF($D320="","",VLOOKUP($D320,Lists!$AX$2:$AZ$478,2,FALSE))</f>
        <v/>
      </c>
      <c r="C320" s="130" t="str">
        <f>IF($D320="","",VLOOKUP($D320,Lists!$AX$2:$AZ$478,3,FALSE))</f>
        <v/>
      </c>
      <c r="D320" s="92"/>
      <c r="E320" s="92"/>
      <c r="F320" s="92"/>
      <c r="G320" s="101"/>
      <c r="H320" s="102"/>
      <c r="I320" s="101"/>
      <c r="J320" s="102"/>
      <c r="K320" s="237" t="str">
        <f t="shared" si="4"/>
        <v/>
      </c>
      <c r="L320" s="90"/>
      <c r="M320" s="158"/>
    </row>
    <row r="321" spans="2:13" customFormat="1" x14ac:dyDescent="0.35">
      <c r="B321" s="129" t="str">
        <f>IF($D321="","",VLOOKUP($D321,Lists!$AX$2:$AZ$478,2,FALSE))</f>
        <v/>
      </c>
      <c r="C321" s="130" t="str">
        <f>IF($D321="","",VLOOKUP($D321,Lists!$AX$2:$AZ$478,3,FALSE))</f>
        <v/>
      </c>
      <c r="D321" s="92"/>
      <c r="E321" s="92"/>
      <c r="F321" s="92"/>
      <c r="G321" s="101"/>
      <c r="H321" s="102"/>
      <c r="I321" s="101"/>
      <c r="J321" s="102"/>
      <c r="K321" s="237" t="str">
        <f t="shared" si="4"/>
        <v/>
      </c>
      <c r="L321" s="90"/>
      <c r="M321" s="158"/>
    </row>
    <row r="322" spans="2:13" customFormat="1" x14ac:dyDescent="0.35">
      <c r="B322" s="129" t="str">
        <f>IF($D322="","",VLOOKUP($D322,Lists!$AX$2:$AZ$478,2,FALSE))</f>
        <v/>
      </c>
      <c r="C322" s="130" t="str">
        <f>IF($D322="","",VLOOKUP($D322,Lists!$AX$2:$AZ$478,3,FALSE))</f>
        <v/>
      </c>
      <c r="D322" s="92"/>
      <c r="E322" s="92"/>
      <c r="F322" s="92"/>
      <c r="G322" s="101"/>
      <c r="H322" s="102"/>
      <c r="I322" s="101"/>
      <c r="J322" s="102"/>
      <c r="K322" s="237" t="str">
        <f t="shared" si="4"/>
        <v/>
      </c>
      <c r="L322" s="90"/>
      <c r="M322" s="158"/>
    </row>
    <row r="323" spans="2:13" customFormat="1" x14ac:dyDescent="0.35">
      <c r="B323" s="129" t="str">
        <f>IF($D323="","",VLOOKUP($D323,Lists!$AX$2:$AZ$478,2,FALSE))</f>
        <v/>
      </c>
      <c r="C323" s="130" t="str">
        <f>IF($D323="","",VLOOKUP($D323,Lists!$AX$2:$AZ$478,3,FALSE))</f>
        <v/>
      </c>
      <c r="D323" s="92"/>
      <c r="E323" s="92"/>
      <c r="F323" s="92"/>
      <c r="G323" s="101"/>
      <c r="H323" s="102"/>
      <c r="I323" s="101"/>
      <c r="J323" s="102"/>
      <c r="K323" s="237" t="str">
        <f t="shared" si="4"/>
        <v/>
      </c>
      <c r="L323" s="90"/>
      <c r="M323" s="158"/>
    </row>
    <row r="324" spans="2:13" customFormat="1" x14ac:dyDescent="0.35">
      <c r="B324" s="129" t="str">
        <f>IF($D324="","",VLOOKUP($D324,Lists!$AX$2:$AZ$478,2,FALSE))</f>
        <v/>
      </c>
      <c r="C324" s="130" t="str">
        <f>IF($D324="","",VLOOKUP($D324,Lists!$AX$2:$AZ$478,3,FALSE))</f>
        <v/>
      </c>
      <c r="D324" s="92"/>
      <c r="E324" s="92"/>
      <c r="F324" s="92"/>
      <c r="G324" s="101"/>
      <c r="H324" s="102"/>
      <c r="I324" s="101"/>
      <c r="J324" s="102"/>
      <c r="K324" s="237" t="str">
        <f t="shared" si="4"/>
        <v/>
      </c>
      <c r="L324" s="90"/>
      <c r="M324" s="158"/>
    </row>
    <row r="325" spans="2:13" customFormat="1" x14ac:dyDescent="0.35">
      <c r="B325" s="129" t="str">
        <f>IF($D325="","",VLOOKUP($D325,Lists!$AX$2:$AZ$478,2,FALSE))</f>
        <v/>
      </c>
      <c r="C325" s="130" t="str">
        <f>IF($D325="","",VLOOKUP($D325,Lists!$AX$2:$AZ$478,3,FALSE))</f>
        <v/>
      </c>
      <c r="D325" s="92"/>
      <c r="E325" s="92"/>
      <c r="F325" s="92"/>
      <c r="G325" s="101"/>
      <c r="H325" s="102"/>
      <c r="I325" s="101"/>
      <c r="J325" s="102"/>
      <c r="K325" s="237" t="str">
        <f t="shared" si="4"/>
        <v/>
      </c>
      <c r="L325" s="90"/>
      <c r="M325" s="158"/>
    </row>
    <row r="326" spans="2:13" customFormat="1" x14ac:dyDescent="0.35">
      <c r="B326" s="129" t="str">
        <f>IF($D326="","",VLOOKUP($D326,Lists!$AX$2:$AZ$478,2,FALSE))</f>
        <v/>
      </c>
      <c r="C326" s="130" t="str">
        <f>IF($D326="","",VLOOKUP($D326,Lists!$AX$2:$AZ$478,3,FALSE))</f>
        <v/>
      </c>
      <c r="D326" s="92"/>
      <c r="E326" s="92"/>
      <c r="F326" s="92"/>
      <c r="G326" s="101"/>
      <c r="H326" s="102"/>
      <c r="I326" s="101"/>
      <c r="J326" s="102"/>
      <c r="K326" s="237" t="str">
        <f t="shared" si="4"/>
        <v/>
      </c>
      <c r="L326" s="90"/>
      <c r="M326" s="158"/>
    </row>
    <row r="327" spans="2:13" customFormat="1" x14ac:dyDescent="0.35">
      <c r="B327" s="129" t="str">
        <f>IF($D327="","",VLOOKUP($D327,Lists!$AX$2:$AZ$478,2,FALSE))</f>
        <v/>
      </c>
      <c r="C327" s="130" t="str">
        <f>IF($D327="","",VLOOKUP($D327,Lists!$AX$2:$AZ$478,3,FALSE))</f>
        <v/>
      </c>
      <c r="D327" s="92"/>
      <c r="E327" s="92"/>
      <c r="F327" s="92"/>
      <c r="G327" s="101"/>
      <c r="H327" s="102"/>
      <c r="I327" s="101"/>
      <c r="J327" s="102"/>
      <c r="K327" s="237" t="str">
        <f t="shared" si="4"/>
        <v/>
      </c>
      <c r="L327" s="90"/>
      <c r="M327" s="158"/>
    </row>
    <row r="328" spans="2:13" customFormat="1" x14ac:dyDescent="0.35">
      <c r="B328" s="129" t="str">
        <f>IF($D328="","",VLOOKUP($D328,Lists!$AX$2:$AZ$478,2,FALSE))</f>
        <v/>
      </c>
      <c r="C328" s="130" t="str">
        <f>IF($D328="","",VLOOKUP($D328,Lists!$AX$2:$AZ$478,3,FALSE))</f>
        <v/>
      </c>
      <c r="D328" s="92"/>
      <c r="E328" s="92"/>
      <c r="F328" s="92"/>
      <c r="G328" s="101"/>
      <c r="H328" s="102"/>
      <c r="I328" s="101"/>
      <c r="J328" s="102"/>
      <c r="K328" s="237" t="str">
        <f t="shared" si="4"/>
        <v/>
      </c>
      <c r="L328" s="90"/>
      <c r="M328" s="158"/>
    </row>
    <row r="329" spans="2:13" customFormat="1" x14ac:dyDescent="0.35">
      <c r="B329" s="129" t="str">
        <f>IF($D329="","",VLOOKUP($D329,Lists!$AX$2:$AZ$478,2,FALSE))</f>
        <v/>
      </c>
      <c r="C329" s="130" t="str">
        <f>IF($D329="","",VLOOKUP($D329,Lists!$AX$2:$AZ$478,3,FALSE))</f>
        <v/>
      </c>
      <c r="D329" s="92"/>
      <c r="E329" s="92"/>
      <c r="F329" s="92"/>
      <c r="G329" s="101"/>
      <c r="H329" s="102"/>
      <c r="I329" s="101"/>
      <c r="J329" s="102"/>
      <c r="K329" s="237" t="str">
        <f t="shared" si="4"/>
        <v/>
      </c>
      <c r="L329" s="90"/>
      <c r="M329" s="158"/>
    </row>
    <row r="330" spans="2:13" customFormat="1" x14ac:dyDescent="0.35">
      <c r="B330" s="129" t="str">
        <f>IF($D330="","",VLOOKUP($D330,Lists!$AX$2:$AZ$478,2,FALSE))</f>
        <v/>
      </c>
      <c r="C330" s="130" t="str">
        <f>IF($D330="","",VLOOKUP($D330,Lists!$AX$2:$AZ$478,3,FALSE))</f>
        <v/>
      </c>
      <c r="D330" s="92"/>
      <c r="E330" s="92"/>
      <c r="F330" s="92"/>
      <c r="G330" s="101"/>
      <c r="H330" s="102"/>
      <c r="I330" s="101"/>
      <c r="J330" s="102"/>
      <c r="K330" s="237" t="str">
        <f t="shared" si="4"/>
        <v/>
      </c>
      <c r="L330" s="90"/>
      <c r="M330" s="158"/>
    </row>
    <row r="331" spans="2:13" customFormat="1" x14ac:dyDescent="0.35">
      <c r="B331" s="129" t="str">
        <f>IF($D331="","",VLOOKUP($D331,Lists!$AX$2:$AZ$478,2,FALSE))</f>
        <v/>
      </c>
      <c r="C331" s="130" t="str">
        <f>IF($D331="","",VLOOKUP($D331,Lists!$AX$2:$AZ$478,3,FALSE))</f>
        <v/>
      </c>
      <c r="D331" s="92"/>
      <c r="E331" s="92"/>
      <c r="F331" s="92"/>
      <c r="G331" s="101"/>
      <c r="H331" s="102"/>
      <c r="I331" s="101"/>
      <c r="J331" s="102"/>
      <c r="K331" s="237" t="str">
        <f t="shared" si="4"/>
        <v/>
      </c>
      <c r="L331" s="90"/>
      <c r="M331" s="158"/>
    </row>
    <row r="332" spans="2:13" customFormat="1" x14ac:dyDescent="0.35">
      <c r="B332" s="129" t="str">
        <f>IF($D332="","",VLOOKUP($D332,Lists!$AX$2:$AZ$478,2,FALSE))</f>
        <v/>
      </c>
      <c r="C332" s="130" t="str">
        <f>IF($D332="","",VLOOKUP($D332,Lists!$AX$2:$AZ$478,3,FALSE))</f>
        <v/>
      </c>
      <c r="D332" s="92"/>
      <c r="E332" s="92"/>
      <c r="F332" s="92"/>
      <c r="G332" s="101"/>
      <c r="H332" s="102"/>
      <c r="I332" s="101"/>
      <c r="J332" s="102"/>
      <c r="K332" s="237" t="str">
        <f t="shared" si="4"/>
        <v/>
      </c>
      <c r="L332" s="90"/>
      <c r="M332" s="158"/>
    </row>
    <row r="333" spans="2:13" customFormat="1" x14ac:dyDescent="0.35">
      <c r="B333" s="129" t="str">
        <f>IF($D333="","",VLOOKUP($D333,Lists!$AX$2:$AZ$478,2,FALSE))</f>
        <v/>
      </c>
      <c r="C333" s="130" t="str">
        <f>IF($D333="","",VLOOKUP($D333,Lists!$AX$2:$AZ$478,3,FALSE))</f>
        <v/>
      </c>
      <c r="D333" s="92"/>
      <c r="E333" s="92"/>
      <c r="F333" s="92"/>
      <c r="G333" s="101"/>
      <c r="H333" s="102"/>
      <c r="I333" s="101"/>
      <c r="J333" s="102"/>
      <c r="K333" s="237" t="str">
        <f t="shared" si="4"/>
        <v/>
      </c>
      <c r="L333" s="90"/>
      <c r="M333" s="158"/>
    </row>
    <row r="334" spans="2:13" customFormat="1" x14ac:dyDescent="0.35">
      <c r="B334" s="129" t="str">
        <f>IF($D334="","",VLOOKUP($D334,Lists!$AX$2:$AZ$478,2,FALSE))</f>
        <v/>
      </c>
      <c r="C334" s="130" t="str">
        <f>IF($D334="","",VLOOKUP($D334,Lists!$AX$2:$AZ$478,3,FALSE))</f>
        <v/>
      </c>
      <c r="D334" s="92"/>
      <c r="E334" s="92"/>
      <c r="F334" s="92"/>
      <c r="G334" s="101"/>
      <c r="H334" s="102"/>
      <c r="I334" s="101"/>
      <c r="J334" s="102"/>
      <c r="K334" s="237" t="str">
        <f t="shared" si="4"/>
        <v/>
      </c>
      <c r="L334" s="90"/>
      <c r="M334" s="158"/>
    </row>
    <row r="335" spans="2:13" customFormat="1" x14ac:dyDescent="0.35">
      <c r="B335" s="129" t="str">
        <f>IF($D335="","",VLOOKUP($D335,Lists!$AX$2:$AZ$478,2,FALSE))</f>
        <v/>
      </c>
      <c r="C335" s="130" t="str">
        <f>IF($D335="","",VLOOKUP($D335,Lists!$AX$2:$AZ$478,3,FALSE))</f>
        <v/>
      </c>
      <c r="D335" s="92"/>
      <c r="E335" s="92"/>
      <c r="F335" s="92"/>
      <c r="G335" s="101"/>
      <c r="H335" s="102"/>
      <c r="I335" s="101"/>
      <c r="J335" s="102"/>
      <c r="K335" s="237" t="str">
        <f t="shared" si="4"/>
        <v/>
      </c>
      <c r="L335" s="90"/>
      <c r="M335" s="158"/>
    </row>
    <row r="336" spans="2:13" customFormat="1" x14ac:dyDescent="0.35">
      <c r="B336" s="129" t="str">
        <f>IF($D336="","",VLOOKUP($D336,Lists!$AX$2:$AZ$478,2,FALSE))</f>
        <v/>
      </c>
      <c r="C336" s="130" t="str">
        <f>IF($D336="","",VLOOKUP($D336,Lists!$AX$2:$AZ$478,3,FALSE))</f>
        <v/>
      </c>
      <c r="D336" s="92"/>
      <c r="E336" s="92"/>
      <c r="F336" s="92"/>
      <c r="G336" s="101"/>
      <c r="H336" s="102"/>
      <c r="I336" s="101"/>
      <c r="J336" s="102"/>
      <c r="K336" s="237" t="str">
        <f t="shared" si="4"/>
        <v/>
      </c>
      <c r="L336" s="90"/>
      <c r="M336" s="158"/>
    </row>
    <row r="337" spans="2:13" customFormat="1" x14ac:dyDescent="0.35">
      <c r="B337" s="129" t="str">
        <f>IF($D337="","",VLOOKUP($D337,Lists!$AX$2:$AZ$478,2,FALSE))</f>
        <v/>
      </c>
      <c r="C337" s="130" t="str">
        <f>IF($D337="","",VLOOKUP($D337,Lists!$AX$2:$AZ$478,3,FALSE))</f>
        <v/>
      </c>
      <c r="D337" s="92"/>
      <c r="E337" s="92"/>
      <c r="F337" s="92"/>
      <c r="G337" s="101"/>
      <c r="H337" s="102"/>
      <c r="I337" s="101"/>
      <c r="J337" s="102"/>
      <c r="K337" s="237" t="str">
        <f t="shared" si="4"/>
        <v/>
      </c>
      <c r="L337" s="90"/>
      <c r="M337" s="158"/>
    </row>
    <row r="338" spans="2:13" customFormat="1" x14ac:dyDescent="0.35">
      <c r="B338" s="129" t="str">
        <f>IF($D338="","",VLOOKUP($D338,Lists!$AX$2:$AZ$478,2,FALSE))</f>
        <v/>
      </c>
      <c r="C338" s="130" t="str">
        <f>IF($D338="","",VLOOKUP($D338,Lists!$AX$2:$AZ$478,3,FALSE))</f>
        <v/>
      </c>
      <c r="D338" s="92"/>
      <c r="E338" s="92"/>
      <c r="F338" s="92"/>
      <c r="G338" s="101"/>
      <c r="H338" s="102"/>
      <c r="I338" s="101"/>
      <c r="J338" s="102"/>
      <c r="K338" s="237" t="str">
        <f t="shared" si="4"/>
        <v/>
      </c>
      <c r="L338" s="90"/>
      <c r="M338" s="158"/>
    </row>
    <row r="339" spans="2:13" customFormat="1" x14ac:dyDescent="0.35">
      <c r="B339" s="129" t="str">
        <f>IF($D339="","",VLOOKUP($D339,Lists!$AX$2:$AZ$478,2,FALSE))</f>
        <v/>
      </c>
      <c r="C339" s="130" t="str">
        <f>IF($D339="","",VLOOKUP($D339,Lists!$AX$2:$AZ$478,3,FALSE))</f>
        <v/>
      </c>
      <c r="D339" s="92"/>
      <c r="E339" s="92"/>
      <c r="F339" s="92"/>
      <c r="G339" s="101"/>
      <c r="H339" s="102"/>
      <c r="I339" s="101"/>
      <c r="J339" s="102"/>
      <c r="K339" s="237" t="str">
        <f t="shared" si="4"/>
        <v/>
      </c>
      <c r="L339" s="90"/>
      <c r="M339" s="158"/>
    </row>
    <row r="340" spans="2:13" customFormat="1" x14ac:dyDescent="0.35">
      <c r="B340" s="129" t="str">
        <f>IF($D340="","",VLOOKUP($D340,Lists!$AX$2:$AZ$478,2,FALSE))</f>
        <v/>
      </c>
      <c r="C340" s="130" t="str">
        <f>IF($D340="","",VLOOKUP($D340,Lists!$AX$2:$AZ$478,3,FALSE))</f>
        <v/>
      </c>
      <c r="D340" s="92"/>
      <c r="E340" s="92"/>
      <c r="F340" s="92"/>
      <c r="G340" s="101"/>
      <c r="H340" s="102"/>
      <c r="I340" s="101"/>
      <c r="J340" s="102"/>
      <c r="K340" s="237" t="str">
        <f t="shared" si="4"/>
        <v/>
      </c>
      <c r="L340" s="90"/>
      <c r="M340" s="158"/>
    </row>
    <row r="341" spans="2:13" customFormat="1" x14ac:dyDescent="0.35">
      <c r="B341" s="129" t="str">
        <f>IF($D341="","",VLOOKUP($D341,Lists!$AX$2:$AZ$478,2,FALSE))</f>
        <v/>
      </c>
      <c r="C341" s="130" t="str">
        <f>IF($D341="","",VLOOKUP($D341,Lists!$AX$2:$AZ$478,3,FALSE))</f>
        <v/>
      </c>
      <c r="D341" s="92"/>
      <c r="E341" s="92"/>
      <c r="F341" s="92"/>
      <c r="G341" s="101"/>
      <c r="H341" s="102"/>
      <c r="I341" s="101"/>
      <c r="J341" s="102"/>
      <c r="K341" s="237" t="str">
        <f t="shared" si="4"/>
        <v/>
      </c>
      <c r="L341" s="90"/>
      <c r="M341" s="158"/>
    </row>
    <row r="342" spans="2:13" customFormat="1" x14ac:dyDescent="0.35">
      <c r="B342" s="129" t="str">
        <f>IF($D342="","",VLOOKUP($D342,Lists!$AX$2:$AZ$478,2,FALSE))</f>
        <v/>
      </c>
      <c r="C342" s="130" t="str">
        <f>IF($D342="","",VLOOKUP($D342,Lists!$AX$2:$AZ$478,3,FALSE))</f>
        <v/>
      </c>
      <c r="D342" s="92"/>
      <c r="E342" s="92"/>
      <c r="F342" s="92"/>
      <c r="G342" s="101"/>
      <c r="H342" s="102"/>
      <c r="I342" s="101"/>
      <c r="J342" s="102"/>
      <c r="K342" s="237" t="str">
        <f t="shared" si="4"/>
        <v/>
      </c>
      <c r="L342" s="90"/>
      <c r="M342" s="158"/>
    </row>
    <row r="343" spans="2:13" customFormat="1" x14ac:dyDescent="0.35">
      <c r="B343" s="129" t="str">
        <f>IF($D343="","",VLOOKUP($D343,Lists!$AX$2:$AZ$478,2,FALSE))</f>
        <v/>
      </c>
      <c r="C343" s="130" t="str">
        <f>IF($D343="","",VLOOKUP($D343,Lists!$AX$2:$AZ$478,3,FALSE))</f>
        <v/>
      </c>
      <c r="D343" s="92"/>
      <c r="E343" s="92"/>
      <c r="F343" s="92"/>
      <c r="G343" s="101"/>
      <c r="H343" s="102"/>
      <c r="I343" s="101"/>
      <c r="J343" s="102"/>
      <c r="K343" s="237" t="str">
        <f t="shared" si="4"/>
        <v/>
      </c>
      <c r="L343" s="90"/>
      <c r="M343" s="158"/>
    </row>
    <row r="344" spans="2:13" customFormat="1" x14ac:dyDescent="0.35">
      <c r="B344" s="129" t="str">
        <f>IF($D344="","",VLOOKUP($D344,Lists!$AX$2:$AZ$478,2,FALSE))</f>
        <v/>
      </c>
      <c r="C344" s="130" t="str">
        <f>IF($D344="","",VLOOKUP($D344,Lists!$AX$2:$AZ$478,3,FALSE))</f>
        <v/>
      </c>
      <c r="D344" s="92"/>
      <c r="E344" s="92"/>
      <c r="F344" s="92"/>
      <c r="G344" s="101"/>
      <c r="H344" s="102"/>
      <c r="I344" s="101"/>
      <c r="J344" s="102"/>
      <c r="K344" s="237" t="str">
        <f t="shared" si="4"/>
        <v/>
      </c>
      <c r="L344" s="90"/>
      <c r="M344" s="158"/>
    </row>
    <row r="345" spans="2:13" customFormat="1" x14ac:dyDescent="0.35">
      <c r="B345" s="129" t="str">
        <f>IF($D345="","",VLOOKUP($D345,Lists!$AX$2:$AZ$478,2,FALSE))</f>
        <v/>
      </c>
      <c r="C345" s="130" t="str">
        <f>IF($D345="","",VLOOKUP($D345,Lists!$AX$2:$AZ$478,3,FALSE))</f>
        <v/>
      </c>
      <c r="D345" s="92"/>
      <c r="E345" s="92"/>
      <c r="F345" s="92"/>
      <c r="G345" s="101"/>
      <c r="H345" s="102"/>
      <c r="I345" s="101"/>
      <c r="J345" s="102"/>
      <c r="K345" s="237" t="str">
        <f t="shared" ref="K345:K408" si="5">IF(J345="","",(VALUE(TEXT(I345,"m/dd/yy ")&amp;TEXT(J345,"hh:mm:ss"))-(VALUE(TEXT(G345,"m/dd/yy ")&amp;TEXT(H345,"hh:mm:ss"))))*24)</f>
        <v/>
      </c>
      <c r="L345" s="90"/>
      <c r="M345" s="158"/>
    </row>
    <row r="346" spans="2:13" customFormat="1" x14ac:dyDescent="0.35">
      <c r="B346" s="129" t="str">
        <f>IF($D346="","",VLOOKUP($D346,Lists!$AX$2:$AZ$478,2,FALSE))</f>
        <v/>
      </c>
      <c r="C346" s="130" t="str">
        <f>IF($D346="","",VLOOKUP($D346,Lists!$AX$2:$AZ$478,3,FALSE))</f>
        <v/>
      </c>
      <c r="D346" s="92"/>
      <c r="E346" s="92"/>
      <c r="F346" s="92"/>
      <c r="G346" s="101"/>
      <c r="H346" s="102"/>
      <c r="I346" s="101"/>
      <c r="J346" s="102"/>
      <c r="K346" s="237" t="str">
        <f t="shared" si="5"/>
        <v/>
      </c>
      <c r="L346" s="90"/>
      <c r="M346" s="158"/>
    </row>
    <row r="347" spans="2:13" customFormat="1" x14ac:dyDescent="0.35">
      <c r="B347" s="129" t="str">
        <f>IF($D347="","",VLOOKUP($D347,Lists!$AX$2:$AZ$478,2,FALSE))</f>
        <v/>
      </c>
      <c r="C347" s="130" t="str">
        <f>IF($D347="","",VLOOKUP($D347,Lists!$AX$2:$AZ$478,3,FALSE))</f>
        <v/>
      </c>
      <c r="D347" s="92"/>
      <c r="E347" s="92"/>
      <c r="F347" s="92"/>
      <c r="G347" s="101"/>
      <c r="H347" s="102"/>
      <c r="I347" s="101"/>
      <c r="J347" s="102"/>
      <c r="K347" s="237" t="str">
        <f t="shared" si="5"/>
        <v/>
      </c>
      <c r="L347" s="90"/>
      <c r="M347" s="158"/>
    </row>
    <row r="348" spans="2:13" customFormat="1" x14ac:dyDescent="0.35">
      <c r="B348" s="129" t="str">
        <f>IF($D348="","",VLOOKUP($D348,Lists!$AX$2:$AZ$478,2,FALSE))</f>
        <v/>
      </c>
      <c r="C348" s="130" t="str">
        <f>IF($D348="","",VLOOKUP($D348,Lists!$AX$2:$AZ$478,3,FALSE))</f>
        <v/>
      </c>
      <c r="D348" s="92"/>
      <c r="E348" s="92"/>
      <c r="F348" s="92"/>
      <c r="G348" s="101"/>
      <c r="H348" s="102"/>
      <c r="I348" s="101"/>
      <c r="J348" s="102"/>
      <c r="K348" s="237" t="str">
        <f t="shared" si="5"/>
        <v/>
      </c>
      <c r="L348" s="90"/>
      <c r="M348" s="158"/>
    </row>
    <row r="349" spans="2:13" customFormat="1" x14ac:dyDescent="0.35">
      <c r="B349" s="129" t="str">
        <f>IF($D349="","",VLOOKUP($D349,Lists!$AX$2:$AZ$478,2,FALSE))</f>
        <v/>
      </c>
      <c r="C349" s="130" t="str">
        <f>IF($D349="","",VLOOKUP($D349,Lists!$AX$2:$AZ$478,3,FALSE))</f>
        <v/>
      </c>
      <c r="D349" s="92"/>
      <c r="E349" s="92"/>
      <c r="F349" s="92"/>
      <c r="G349" s="101"/>
      <c r="H349" s="102"/>
      <c r="I349" s="101"/>
      <c r="J349" s="102"/>
      <c r="K349" s="237" t="str">
        <f t="shared" si="5"/>
        <v/>
      </c>
      <c r="L349" s="90"/>
      <c r="M349" s="158"/>
    </row>
    <row r="350" spans="2:13" customFormat="1" x14ac:dyDescent="0.35">
      <c r="B350" s="129" t="str">
        <f>IF($D350="","",VLOOKUP($D350,Lists!$AX$2:$AZ$478,2,FALSE))</f>
        <v/>
      </c>
      <c r="C350" s="130" t="str">
        <f>IF($D350="","",VLOOKUP($D350,Lists!$AX$2:$AZ$478,3,FALSE))</f>
        <v/>
      </c>
      <c r="D350" s="92"/>
      <c r="E350" s="92"/>
      <c r="F350" s="92"/>
      <c r="G350" s="101"/>
      <c r="H350" s="102"/>
      <c r="I350" s="101"/>
      <c r="J350" s="102"/>
      <c r="K350" s="237" t="str">
        <f t="shared" si="5"/>
        <v/>
      </c>
      <c r="L350" s="90"/>
      <c r="M350" s="158"/>
    </row>
    <row r="351" spans="2:13" customFormat="1" x14ac:dyDescent="0.35">
      <c r="B351" s="129" t="str">
        <f>IF($D351="","",VLOOKUP($D351,Lists!$AX$2:$AZ$478,2,FALSE))</f>
        <v/>
      </c>
      <c r="C351" s="130" t="str">
        <f>IF($D351="","",VLOOKUP($D351,Lists!$AX$2:$AZ$478,3,FALSE))</f>
        <v/>
      </c>
      <c r="D351" s="92"/>
      <c r="E351" s="92"/>
      <c r="F351" s="92"/>
      <c r="G351" s="101"/>
      <c r="H351" s="102"/>
      <c r="I351" s="101"/>
      <c r="J351" s="102"/>
      <c r="K351" s="237" t="str">
        <f t="shared" si="5"/>
        <v/>
      </c>
      <c r="L351" s="90"/>
      <c r="M351" s="158"/>
    </row>
    <row r="352" spans="2:13" customFormat="1" x14ac:dyDescent="0.35">
      <c r="B352" s="129" t="str">
        <f>IF($D352="","",VLOOKUP($D352,Lists!$AX$2:$AZ$478,2,FALSE))</f>
        <v/>
      </c>
      <c r="C352" s="130" t="str">
        <f>IF($D352="","",VLOOKUP($D352,Lists!$AX$2:$AZ$478,3,FALSE))</f>
        <v/>
      </c>
      <c r="D352" s="92"/>
      <c r="E352" s="92"/>
      <c r="F352" s="92"/>
      <c r="G352" s="101"/>
      <c r="H352" s="102"/>
      <c r="I352" s="101"/>
      <c r="J352" s="102"/>
      <c r="K352" s="237" t="str">
        <f t="shared" si="5"/>
        <v/>
      </c>
      <c r="L352" s="90"/>
      <c r="M352" s="158"/>
    </row>
    <row r="353" spans="2:13" customFormat="1" x14ac:dyDescent="0.35">
      <c r="B353" s="129" t="str">
        <f>IF($D353="","",VLOOKUP($D353,Lists!$AX$2:$AZ$478,2,FALSE))</f>
        <v/>
      </c>
      <c r="C353" s="130" t="str">
        <f>IF($D353="","",VLOOKUP($D353,Lists!$AX$2:$AZ$478,3,FALSE))</f>
        <v/>
      </c>
      <c r="D353" s="92"/>
      <c r="E353" s="92"/>
      <c r="F353" s="92"/>
      <c r="G353" s="101"/>
      <c r="H353" s="102"/>
      <c r="I353" s="101"/>
      <c r="J353" s="102"/>
      <c r="K353" s="237" t="str">
        <f t="shared" si="5"/>
        <v/>
      </c>
      <c r="L353" s="90"/>
      <c r="M353" s="158"/>
    </row>
    <row r="354" spans="2:13" customFormat="1" x14ac:dyDescent="0.35">
      <c r="B354" s="129" t="str">
        <f>IF($D354="","",VLOOKUP($D354,Lists!$AX$2:$AZ$478,2,FALSE))</f>
        <v/>
      </c>
      <c r="C354" s="130" t="str">
        <f>IF($D354="","",VLOOKUP($D354,Lists!$AX$2:$AZ$478,3,FALSE))</f>
        <v/>
      </c>
      <c r="D354" s="92"/>
      <c r="E354" s="92"/>
      <c r="F354" s="92"/>
      <c r="G354" s="101"/>
      <c r="H354" s="102"/>
      <c r="I354" s="101"/>
      <c r="J354" s="102"/>
      <c r="K354" s="237" t="str">
        <f t="shared" si="5"/>
        <v/>
      </c>
      <c r="L354" s="90"/>
      <c r="M354" s="158"/>
    </row>
    <row r="355" spans="2:13" customFormat="1" x14ac:dyDescent="0.35">
      <c r="B355" s="129" t="str">
        <f>IF($D355="","",VLOOKUP($D355,Lists!$AX$2:$AZ$478,2,FALSE))</f>
        <v/>
      </c>
      <c r="C355" s="130" t="str">
        <f>IF($D355="","",VLOOKUP($D355,Lists!$AX$2:$AZ$478,3,FALSE))</f>
        <v/>
      </c>
      <c r="D355" s="92"/>
      <c r="E355" s="92"/>
      <c r="F355" s="92"/>
      <c r="G355" s="101"/>
      <c r="H355" s="102"/>
      <c r="I355" s="101"/>
      <c r="J355" s="102"/>
      <c r="K355" s="237" t="str">
        <f t="shared" si="5"/>
        <v/>
      </c>
      <c r="L355" s="90"/>
      <c r="M355" s="158"/>
    </row>
    <row r="356" spans="2:13" customFormat="1" x14ac:dyDescent="0.35">
      <c r="B356" s="129" t="str">
        <f>IF($D356="","",VLOOKUP($D356,Lists!$AX$2:$AZ$478,2,FALSE))</f>
        <v/>
      </c>
      <c r="C356" s="130" t="str">
        <f>IF($D356="","",VLOOKUP($D356,Lists!$AX$2:$AZ$478,3,FALSE))</f>
        <v/>
      </c>
      <c r="D356" s="92"/>
      <c r="E356" s="92"/>
      <c r="F356" s="92"/>
      <c r="G356" s="101"/>
      <c r="H356" s="102"/>
      <c r="I356" s="101"/>
      <c r="J356" s="102"/>
      <c r="K356" s="237" t="str">
        <f t="shared" si="5"/>
        <v/>
      </c>
      <c r="L356" s="90"/>
      <c r="M356" s="158"/>
    </row>
    <row r="357" spans="2:13" customFormat="1" x14ac:dyDescent="0.35">
      <c r="B357" s="129" t="str">
        <f>IF($D357="","",VLOOKUP($D357,Lists!$AX$2:$AZ$478,2,FALSE))</f>
        <v/>
      </c>
      <c r="C357" s="130" t="str">
        <f>IF($D357="","",VLOOKUP($D357,Lists!$AX$2:$AZ$478,3,FALSE))</f>
        <v/>
      </c>
      <c r="D357" s="92"/>
      <c r="E357" s="92"/>
      <c r="F357" s="92"/>
      <c r="G357" s="101"/>
      <c r="H357" s="102"/>
      <c r="I357" s="101"/>
      <c r="J357" s="102"/>
      <c r="K357" s="237" t="str">
        <f t="shared" si="5"/>
        <v/>
      </c>
      <c r="L357" s="90"/>
      <c r="M357" s="158"/>
    </row>
    <row r="358" spans="2:13" customFormat="1" x14ac:dyDescent="0.35">
      <c r="B358" s="129" t="str">
        <f>IF($D358="","",VLOOKUP($D358,Lists!$AX$2:$AZ$478,2,FALSE))</f>
        <v/>
      </c>
      <c r="C358" s="130" t="str">
        <f>IF($D358="","",VLOOKUP($D358,Lists!$AX$2:$AZ$478,3,FALSE))</f>
        <v/>
      </c>
      <c r="D358" s="92"/>
      <c r="E358" s="92"/>
      <c r="F358" s="92"/>
      <c r="G358" s="101"/>
      <c r="H358" s="102"/>
      <c r="I358" s="101"/>
      <c r="J358" s="102"/>
      <c r="K358" s="237" t="str">
        <f t="shared" si="5"/>
        <v/>
      </c>
      <c r="L358" s="90"/>
      <c r="M358" s="158"/>
    </row>
    <row r="359" spans="2:13" customFormat="1" x14ac:dyDescent="0.35">
      <c r="B359" s="129" t="str">
        <f>IF($D359="","",VLOOKUP($D359,Lists!$AX$2:$AZ$478,2,FALSE))</f>
        <v/>
      </c>
      <c r="C359" s="130" t="str">
        <f>IF($D359="","",VLOOKUP($D359,Lists!$AX$2:$AZ$478,3,FALSE))</f>
        <v/>
      </c>
      <c r="D359" s="92"/>
      <c r="E359" s="92"/>
      <c r="F359" s="92"/>
      <c r="G359" s="101"/>
      <c r="H359" s="102"/>
      <c r="I359" s="101"/>
      <c r="J359" s="102"/>
      <c r="K359" s="237" t="str">
        <f t="shared" si="5"/>
        <v/>
      </c>
      <c r="L359" s="90"/>
      <c r="M359" s="158"/>
    </row>
    <row r="360" spans="2:13" customFormat="1" x14ac:dyDescent="0.35">
      <c r="B360" s="129" t="str">
        <f>IF($D360="","",VLOOKUP($D360,Lists!$AX$2:$AZ$478,2,FALSE))</f>
        <v/>
      </c>
      <c r="C360" s="130" t="str">
        <f>IF($D360="","",VLOOKUP($D360,Lists!$AX$2:$AZ$478,3,FALSE))</f>
        <v/>
      </c>
      <c r="D360" s="92"/>
      <c r="E360" s="92"/>
      <c r="F360" s="92"/>
      <c r="G360" s="101"/>
      <c r="H360" s="102"/>
      <c r="I360" s="101"/>
      <c r="J360" s="102"/>
      <c r="K360" s="237" t="str">
        <f t="shared" si="5"/>
        <v/>
      </c>
      <c r="L360" s="90"/>
      <c r="M360" s="158"/>
    </row>
    <row r="361" spans="2:13" customFormat="1" x14ac:dyDescent="0.35">
      <c r="B361" s="129" t="str">
        <f>IF($D361="","",VLOOKUP($D361,Lists!$AX$2:$AZ$478,2,FALSE))</f>
        <v/>
      </c>
      <c r="C361" s="130" t="str">
        <f>IF($D361="","",VLOOKUP($D361,Lists!$AX$2:$AZ$478,3,FALSE))</f>
        <v/>
      </c>
      <c r="D361" s="92"/>
      <c r="E361" s="92"/>
      <c r="F361" s="92"/>
      <c r="G361" s="101"/>
      <c r="H361" s="102"/>
      <c r="I361" s="101"/>
      <c r="J361" s="102"/>
      <c r="K361" s="237" t="str">
        <f t="shared" si="5"/>
        <v/>
      </c>
      <c r="L361" s="90"/>
      <c r="M361" s="158"/>
    </row>
    <row r="362" spans="2:13" customFormat="1" x14ac:dyDescent="0.35">
      <c r="B362" s="129" t="str">
        <f>IF($D362="","",VLOOKUP($D362,Lists!$AX$2:$AZ$478,2,FALSE))</f>
        <v/>
      </c>
      <c r="C362" s="130" t="str">
        <f>IF($D362="","",VLOOKUP($D362,Lists!$AX$2:$AZ$478,3,FALSE))</f>
        <v/>
      </c>
      <c r="D362" s="92"/>
      <c r="E362" s="92"/>
      <c r="F362" s="92"/>
      <c r="G362" s="101"/>
      <c r="H362" s="102"/>
      <c r="I362" s="101"/>
      <c r="J362" s="102"/>
      <c r="K362" s="237" t="str">
        <f t="shared" si="5"/>
        <v/>
      </c>
      <c r="L362" s="90"/>
      <c r="M362" s="158"/>
    </row>
    <row r="363" spans="2:13" customFormat="1" x14ac:dyDescent="0.35">
      <c r="B363" s="129" t="str">
        <f>IF($D363="","",VLOOKUP($D363,Lists!$AX$2:$AZ$478,2,FALSE))</f>
        <v/>
      </c>
      <c r="C363" s="130" t="str">
        <f>IF($D363="","",VLOOKUP($D363,Lists!$AX$2:$AZ$478,3,FALSE))</f>
        <v/>
      </c>
      <c r="D363" s="92"/>
      <c r="E363" s="92"/>
      <c r="F363" s="92"/>
      <c r="G363" s="101"/>
      <c r="H363" s="102"/>
      <c r="I363" s="101"/>
      <c r="J363" s="102"/>
      <c r="K363" s="237" t="str">
        <f t="shared" si="5"/>
        <v/>
      </c>
      <c r="L363" s="90"/>
      <c r="M363" s="158"/>
    </row>
    <row r="364" spans="2:13" customFormat="1" x14ac:dyDescent="0.35">
      <c r="B364" s="129" t="str">
        <f>IF($D364="","",VLOOKUP($D364,Lists!$AX$2:$AZ$478,2,FALSE))</f>
        <v/>
      </c>
      <c r="C364" s="130" t="str">
        <f>IF($D364="","",VLOOKUP($D364,Lists!$AX$2:$AZ$478,3,FALSE))</f>
        <v/>
      </c>
      <c r="D364" s="92"/>
      <c r="E364" s="92"/>
      <c r="F364" s="92"/>
      <c r="G364" s="101"/>
      <c r="H364" s="102"/>
      <c r="I364" s="101"/>
      <c r="J364" s="102"/>
      <c r="K364" s="237" t="str">
        <f t="shared" si="5"/>
        <v/>
      </c>
      <c r="L364" s="90"/>
      <c r="M364" s="158"/>
    </row>
    <row r="365" spans="2:13" customFormat="1" x14ac:dyDescent="0.35">
      <c r="B365" s="129" t="str">
        <f>IF($D365="","",VLOOKUP($D365,Lists!$AX$2:$AZ$478,2,FALSE))</f>
        <v/>
      </c>
      <c r="C365" s="130" t="str">
        <f>IF($D365="","",VLOOKUP($D365,Lists!$AX$2:$AZ$478,3,FALSE))</f>
        <v/>
      </c>
      <c r="D365" s="92"/>
      <c r="E365" s="92"/>
      <c r="F365" s="92"/>
      <c r="G365" s="101"/>
      <c r="H365" s="102"/>
      <c r="I365" s="101"/>
      <c r="J365" s="102"/>
      <c r="K365" s="237" t="str">
        <f t="shared" si="5"/>
        <v/>
      </c>
      <c r="L365" s="90"/>
      <c r="M365" s="158"/>
    </row>
    <row r="366" spans="2:13" customFormat="1" x14ac:dyDescent="0.35">
      <c r="B366" s="129" t="str">
        <f>IF($D366="","",VLOOKUP($D366,Lists!$AX$2:$AZ$478,2,FALSE))</f>
        <v/>
      </c>
      <c r="C366" s="130" t="str">
        <f>IF($D366="","",VLOOKUP($D366,Lists!$AX$2:$AZ$478,3,FALSE))</f>
        <v/>
      </c>
      <c r="D366" s="92"/>
      <c r="E366" s="92"/>
      <c r="F366" s="92"/>
      <c r="G366" s="101"/>
      <c r="H366" s="102"/>
      <c r="I366" s="101"/>
      <c r="J366" s="102"/>
      <c r="K366" s="237" t="str">
        <f t="shared" si="5"/>
        <v/>
      </c>
      <c r="L366" s="90"/>
      <c r="M366" s="158"/>
    </row>
    <row r="367" spans="2:13" customFormat="1" x14ac:dyDescent="0.35">
      <c r="B367" s="129" t="str">
        <f>IF($D367="","",VLOOKUP($D367,Lists!$AX$2:$AZ$478,2,FALSE))</f>
        <v/>
      </c>
      <c r="C367" s="130" t="str">
        <f>IF($D367="","",VLOOKUP($D367,Lists!$AX$2:$AZ$478,3,FALSE))</f>
        <v/>
      </c>
      <c r="D367" s="92"/>
      <c r="E367" s="92"/>
      <c r="F367" s="92"/>
      <c r="G367" s="101"/>
      <c r="H367" s="102"/>
      <c r="I367" s="101"/>
      <c r="J367" s="102"/>
      <c r="K367" s="237" t="str">
        <f t="shared" si="5"/>
        <v/>
      </c>
      <c r="L367" s="90"/>
      <c r="M367" s="158"/>
    </row>
    <row r="368" spans="2:13" customFormat="1" x14ac:dyDescent="0.35">
      <c r="B368" s="129" t="str">
        <f>IF($D368="","",VLOOKUP($D368,Lists!$AX$2:$AZ$478,2,FALSE))</f>
        <v/>
      </c>
      <c r="C368" s="130" t="str">
        <f>IF($D368="","",VLOOKUP($D368,Lists!$AX$2:$AZ$478,3,FALSE))</f>
        <v/>
      </c>
      <c r="D368" s="92"/>
      <c r="E368" s="92"/>
      <c r="F368" s="92"/>
      <c r="G368" s="101"/>
      <c r="H368" s="102"/>
      <c r="I368" s="101"/>
      <c r="J368" s="102"/>
      <c r="K368" s="237" t="str">
        <f t="shared" si="5"/>
        <v/>
      </c>
      <c r="L368" s="90"/>
      <c r="M368" s="158"/>
    </row>
    <row r="369" spans="2:13" customFormat="1" x14ac:dyDescent="0.35">
      <c r="B369" s="129" t="str">
        <f>IF($D369="","",VLOOKUP($D369,Lists!$AX$2:$AZ$478,2,FALSE))</f>
        <v/>
      </c>
      <c r="C369" s="130" t="str">
        <f>IF($D369="","",VLOOKUP($D369,Lists!$AX$2:$AZ$478,3,FALSE))</f>
        <v/>
      </c>
      <c r="D369" s="92"/>
      <c r="E369" s="92"/>
      <c r="F369" s="92"/>
      <c r="G369" s="101"/>
      <c r="H369" s="102"/>
      <c r="I369" s="101"/>
      <c r="J369" s="102"/>
      <c r="K369" s="237" t="str">
        <f t="shared" si="5"/>
        <v/>
      </c>
      <c r="L369" s="90"/>
      <c r="M369" s="158"/>
    </row>
    <row r="370" spans="2:13" customFormat="1" x14ac:dyDescent="0.35">
      <c r="B370" s="129" t="str">
        <f>IF($D370="","",VLOOKUP($D370,Lists!$AX$2:$AZ$478,2,FALSE))</f>
        <v/>
      </c>
      <c r="C370" s="130" t="str">
        <f>IF($D370="","",VLOOKUP($D370,Lists!$AX$2:$AZ$478,3,FALSE))</f>
        <v/>
      </c>
      <c r="D370" s="92"/>
      <c r="E370" s="92"/>
      <c r="F370" s="92"/>
      <c r="G370" s="101"/>
      <c r="H370" s="102"/>
      <c r="I370" s="101"/>
      <c r="J370" s="102"/>
      <c r="K370" s="237" t="str">
        <f t="shared" si="5"/>
        <v/>
      </c>
      <c r="L370" s="90"/>
      <c r="M370" s="158"/>
    </row>
    <row r="371" spans="2:13" customFormat="1" x14ac:dyDescent="0.35">
      <c r="B371" s="129" t="str">
        <f>IF($D371="","",VLOOKUP($D371,Lists!$AX$2:$AZ$478,2,FALSE))</f>
        <v/>
      </c>
      <c r="C371" s="130" t="str">
        <f>IF($D371="","",VLOOKUP($D371,Lists!$AX$2:$AZ$478,3,FALSE))</f>
        <v/>
      </c>
      <c r="D371" s="92"/>
      <c r="E371" s="92"/>
      <c r="F371" s="92"/>
      <c r="G371" s="101"/>
      <c r="H371" s="102"/>
      <c r="I371" s="101"/>
      <c r="J371" s="102"/>
      <c r="K371" s="237" t="str">
        <f t="shared" si="5"/>
        <v/>
      </c>
      <c r="L371" s="90"/>
      <c r="M371" s="158"/>
    </row>
    <row r="372" spans="2:13" customFormat="1" x14ac:dyDescent="0.35">
      <c r="B372" s="129" t="str">
        <f>IF($D372="","",VLOOKUP($D372,Lists!$AX$2:$AZ$478,2,FALSE))</f>
        <v/>
      </c>
      <c r="C372" s="130" t="str">
        <f>IF($D372="","",VLOOKUP($D372,Lists!$AX$2:$AZ$478,3,FALSE))</f>
        <v/>
      </c>
      <c r="D372" s="92"/>
      <c r="E372" s="92"/>
      <c r="F372" s="92"/>
      <c r="G372" s="101"/>
      <c r="H372" s="102"/>
      <c r="I372" s="101"/>
      <c r="J372" s="102"/>
      <c r="K372" s="237" t="str">
        <f t="shared" si="5"/>
        <v/>
      </c>
      <c r="L372" s="90"/>
      <c r="M372" s="158"/>
    </row>
    <row r="373" spans="2:13" customFormat="1" x14ac:dyDescent="0.35">
      <c r="B373" s="129" t="str">
        <f>IF($D373="","",VLOOKUP($D373,Lists!$AX$2:$AZ$478,2,FALSE))</f>
        <v/>
      </c>
      <c r="C373" s="130" t="str">
        <f>IF($D373="","",VLOOKUP($D373,Lists!$AX$2:$AZ$478,3,FALSE))</f>
        <v/>
      </c>
      <c r="D373" s="92"/>
      <c r="E373" s="92"/>
      <c r="F373" s="92"/>
      <c r="G373" s="101"/>
      <c r="H373" s="102"/>
      <c r="I373" s="101"/>
      <c r="J373" s="102"/>
      <c r="K373" s="237" t="str">
        <f t="shared" si="5"/>
        <v/>
      </c>
      <c r="L373" s="90"/>
      <c r="M373" s="158"/>
    </row>
    <row r="374" spans="2:13" customFormat="1" x14ac:dyDescent="0.35">
      <c r="B374" s="129" t="str">
        <f>IF($D374="","",VLOOKUP($D374,Lists!$AX$2:$AZ$478,2,FALSE))</f>
        <v/>
      </c>
      <c r="C374" s="130" t="str">
        <f>IF($D374="","",VLOOKUP($D374,Lists!$AX$2:$AZ$478,3,FALSE))</f>
        <v/>
      </c>
      <c r="D374" s="92"/>
      <c r="E374" s="92"/>
      <c r="F374" s="92"/>
      <c r="G374" s="101"/>
      <c r="H374" s="102"/>
      <c r="I374" s="101"/>
      <c r="J374" s="102"/>
      <c r="K374" s="237" t="str">
        <f t="shared" si="5"/>
        <v/>
      </c>
      <c r="L374" s="90"/>
      <c r="M374" s="158"/>
    </row>
    <row r="375" spans="2:13" customFormat="1" x14ac:dyDescent="0.35">
      <c r="B375" s="129" t="str">
        <f>IF($D375="","",VLOOKUP($D375,Lists!$AX$2:$AZ$478,2,FALSE))</f>
        <v/>
      </c>
      <c r="C375" s="130" t="str">
        <f>IF($D375="","",VLOOKUP($D375,Lists!$AX$2:$AZ$478,3,FALSE))</f>
        <v/>
      </c>
      <c r="D375" s="92"/>
      <c r="E375" s="92"/>
      <c r="F375" s="92"/>
      <c r="G375" s="101"/>
      <c r="H375" s="102"/>
      <c r="I375" s="101"/>
      <c r="J375" s="102"/>
      <c r="K375" s="237" t="str">
        <f t="shared" si="5"/>
        <v/>
      </c>
      <c r="L375" s="90"/>
      <c r="M375" s="158"/>
    </row>
    <row r="376" spans="2:13" customFormat="1" x14ac:dyDescent="0.35">
      <c r="B376" s="129" t="str">
        <f>IF($D376="","",VLOOKUP($D376,Lists!$AX$2:$AZ$478,2,FALSE))</f>
        <v/>
      </c>
      <c r="C376" s="130" t="str">
        <f>IF($D376="","",VLOOKUP($D376,Lists!$AX$2:$AZ$478,3,FALSE))</f>
        <v/>
      </c>
      <c r="D376" s="92"/>
      <c r="E376" s="92"/>
      <c r="F376" s="92"/>
      <c r="G376" s="101"/>
      <c r="H376" s="102"/>
      <c r="I376" s="101"/>
      <c r="J376" s="102"/>
      <c r="K376" s="237" t="str">
        <f t="shared" si="5"/>
        <v/>
      </c>
      <c r="L376" s="90"/>
      <c r="M376" s="158"/>
    </row>
    <row r="377" spans="2:13" customFormat="1" x14ac:dyDescent="0.35">
      <c r="B377" s="129" t="str">
        <f>IF($D377="","",VLOOKUP($D377,Lists!$AX$2:$AZ$478,2,FALSE))</f>
        <v/>
      </c>
      <c r="C377" s="130" t="str">
        <f>IF($D377="","",VLOOKUP($D377,Lists!$AX$2:$AZ$478,3,FALSE))</f>
        <v/>
      </c>
      <c r="D377" s="92"/>
      <c r="E377" s="92"/>
      <c r="F377" s="92"/>
      <c r="G377" s="101"/>
      <c r="H377" s="102"/>
      <c r="I377" s="101"/>
      <c r="J377" s="102"/>
      <c r="K377" s="237" t="str">
        <f t="shared" si="5"/>
        <v/>
      </c>
      <c r="L377" s="90"/>
      <c r="M377" s="158"/>
    </row>
    <row r="378" spans="2:13" customFormat="1" x14ac:dyDescent="0.35">
      <c r="B378" s="129" t="str">
        <f>IF($D378="","",VLOOKUP($D378,Lists!$AX$2:$AZ$478,2,FALSE))</f>
        <v/>
      </c>
      <c r="C378" s="130" t="str">
        <f>IF($D378="","",VLOOKUP($D378,Lists!$AX$2:$AZ$478,3,FALSE))</f>
        <v/>
      </c>
      <c r="D378" s="92"/>
      <c r="E378" s="92"/>
      <c r="F378" s="92"/>
      <c r="G378" s="101"/>
      <c r="H378" s="102"/>
      <c r="I378" s="101"/>
      <c r="J378" s="102"/>
      <c r="K378" s="237" t="str">
        <f t="shared" si="5"/>
        <v/>
      </c>
      <c r="L378" s="90"/>
      <c r="M378" s="158"/>
    </row>
    <row r="379" spans="2:13" customFormat="1" x14ac:dyDescent="0.35">
      <c r="B379" s="129" t="str">
        <f>IF($D379="","",VLOOKUP($D379,Lists!$AX$2:$AZ$478,2,FALSE))</f>
        <v/>
      </c>
      <c r="C379" s="130" t="str">
        <f>IF($D379="","",VLOOKUP($D379,Lists!$AX$2:$AZ$478,3,FALSE))</f>
        <v/>
      </c>
      <c r="D379" s="92"/>
      <c r="E379" s="92"/>
      <c r="F379" s="92"/>
      <c r="G379" s="101"/>
      <c r="H379" s="102"/>
      <c r="I379" s="101"/>
      <c r="J379" s="102"/>
      <c r="K379" s="237" t="str">
        <f t="shared" si="5"/>
        <v/>
      </c>
      <c r="L379" s="90"/>
      <c r="M379" s="158"/>
    </row>
    <row r="380" spans="2:13" customFormat="1" x14ac:dyDescent="0.35">
      <c r="B380" s="129" t="str">
        <f>IF($D380="","",VLOOKUP($D380,Lists!$AX$2:$AZ$478,2,FALSE))</f>
        <v/>
      </c>
      <c r="C380" s="130" t="str">
        <f>IF($D380="","",VLOOKUP($D380,Lists!$AX$2:$AZ$478,3,FALSE))</f>
        <v/>
      </c>
      <c r="D380" s="92"/>
      <c r="E380" s="92"/>
      <c r="F380" s="92"/>
      <c r="G380" s="101"/>
      <c r="H380" s="102"/>
      <c r="I380" s="101"/>
      <c r="J380" s="102"/>
      <c r="K380" s="237" t="str">
        <f t="shared" si="5"/>
        <v/>
      </c>
      <c r="L380" s="90"/>
      <c r="M380" s="158"/>
    </row>
    <row r="381" spans="2:13" customFormat="1" x14ac:dyDescent="0.35">
      <c r="B381" s="129" t="str">
        <f>IF($D381="","",VLOOKUP($D381,Lists!$AX$2:$AZ$478,2,FALSE))</f>
        <v/>
      </c>
      <c r="C381" s="130" t="str">
        <f>IF($D381="","",VLOOKUP($D381,Lists!$AX$2:$AZ$478,3,FALSE))</f>
        <v/>
      </c>
      <c r="D381" s="92"/>
      <c r="E381" s="92"/>
      <c r="F381" s="92"/>
      <c r="G381" s="101"/>
      <c r="H381" s="102"/>
      <c r="I381" s="101"/>
      <c r="J381" s="102"/>
      <c r="K381" s="237" t="str">
        <f t="shared" si="5"/>
        <v/>
      </c>
      <c r="L381" s="90"/>
      <c r="M381" s="158"/>
    </row>
    <row r="382" spans="2:13" customFormat="1" x14ac:dyDescent="0.35">
      <c r="B382" s="129" t="str">
        <f>IF($D382="","",VLOOKUP($D382,Lists!$AX$2:$AZ$478,2,FALSE))</f>
        <v/>
      </c>
      <c r="C382" s="130" t="str">
        <f>IF($D382="","",VLOOKUP($D382,Lists!$AX$2:$AZ$478,3,FALSE))</f>
        <v/>
      </c>
      <c r="D382" s="92"/>
      <c r="E382" s="92"/>
      <c r="F382" s="92"/>
      <c r="G382" s="101"/>
      <c r="H382" s="102"/>
      <c r="I382" s="101"/>
      <c r="J382" s="102"/>
      <c r="K382" s="237" t="str">
        <f t="shared" si="5"/>
        <v/>
      </c>
      <c r="L382" s="90"/>
      <c r="M382" s="158"/>
    </row>
    <row r="383" spans="2:13" customFormat="1" x14ac:dyDescent="0.35">
      <c r="B383" s="129" t="str">
        <f>IF($D383="","",VLOOKUP($D383,Lists!$AX$2:$AZ$478,2,FALSE))</f>
        <v/>
      </c>
      <c r="C383" s="130" t="str">
        <f>IF($D383="","",VLOOKUP($D383,Lists!$AX$2:$AZ$478,3,FALSE))</f>
        <v/>
      </c>
      <c r="D383" s="92"/>
      <c r="E383" s="92"/>
      <c r="F383" s="92"/>
      <c r="G383" s="101"/>
      <c r="H383" s="102"/>
      <c r="I383" s="101"/>
      <c r="J383" s="102"/>
      <c r="K383" s="237" t="str">
        <f t="shared" si="5"/>
        <v/>
      </c>
      <c r="L383" s="90"/>
      <c r="M383" s="158"/>
    </row>
    <row r="384" spans="2:13" customFormat="1" x14ac:dyDescent="0.35">
      <c r="B384" s="129" t="str">
        <f>IF($D384="","",VLOOKUP($D384,Lists!$AX$2:$AZ$478,2,FALSE))</f>
        <v/>
      </c>
      <c r="C384" s="130" t="str">
        <f>IF($D384="","",VLOOKUP($D384,Lists!$AX$2:$AZ$478,3,FALSE))</f>
        <v/>
      </c>
      <c r="D384" s="92"/>
      <c r="E384" s="92"/>
      <c r="F384" s="92"/>
      <c r="G384" s="101"/>
      <c r="H384" s="102"/>
      <c r="I384" s="101"/>
      <c r="J384" s="102"/>
      <c r="K384" s="237" t="str">
        <f t="shared" si="5"/>
        <v/>
      </c>
      <c r="L384" s="90"/>
      <c r="M384" s="158"/>
    </row>
    <row r="385" spans="2:13" customFormat="1" x14ac:dyDescent="0.35">
      <c r="B385" s="129" t="str">
        <f>IF($D385="","",VLOOKUP($D385,Lists!$AX$2:$AZ$478,2,FALSE))</f>
        <v/>
      </c>
      <c r="C385" s="130" t="str">
        <f>IF($D385="","",VLOOKUP($D385,Lists!$AX$2:$AZ$478,3,FALSE))</f>
        <v/>
      </c>
      <c r="D385" s="92"/>
      <c r="E385" s="92"/>
      <c r="F385" s="92"/>
      <c r="G385" s="101"/>
      <c r="H385" s="102"/>
      <c r="I385" s="101"/>
      <c r="J385" s="102"/>
      <c r="K385" s="237" t="str">
        <f t="shared" si="5"/>
        <v/>
      </c>
      <c r="L385" s="90"/>
      <c r="M385" s="158"/>
    </row>
    <row r="386" spans="2:13" customFormat="1" x14ac:dyDescent="0.35">
      <c r="B386" s="129" t="str">
        <f>IF($D386="","",VLOOKUP($D386,Lists!$AX$2:$AZ$478,2,FALSE))</f>
        <v/>
      </c>
      <c r="C386" s="130" t="str">
        <f>IF($D386="","",VLOOKUP($D386,Lists!$AX$2:$AZ$478,3,FALSE))</f>
        <v/>
      </c>
      <c r="D386" s="92"/>
      <c r="E386" s="92"/>
      <c r="F386" s="92"/>
      <c r="G386" s="101"/>
      <c r="H386" s="102"/>
      <c r="I386" s="101"/>
      <c r="J386" s="102"/>
      <c r="K386" s="237" t="str">
        <f t="shared" si="5"/>
        <v/>
      </c>
      <c r="L386" s="90"/>
      <c r="M386" s="158"/>
    </row>
    <row r="387" spans="2:13" customFormat="1" x14ac:dyDescent="0.35">
      <c r="B387" s="129" t="str">
        <f>IF($D387="","",VLOOKUP($D387,Lists!$AX$2:$AZ$478,2,FALSE))</f>
        <v/>
      </c>
      <c r="C387" s="130" t="str">
        <f>IF($D387="","",VLOOKUP($D387,Lists!$AX$2:$AZ$478,3,FALSE))</f>
        <v/>
      </c>
      <c r="D387" s="92"/>
      <c r="E387" s="92"/>
      <c r="F387" s="92"/>
      <c r="G387" s="101"/>
      <c r="H387" s="102"/>
      <c r="I387" s="101"/>
      <c r="J387" s="102"/>
      <c r="K387" s="237" t="str">
        <f t="shared" si="5"/>
        <v/>
      </c>
      <c r="L387" s="90"/>
      <c r="M387" s="158"/>
    </row>
    <row r="388" spans="2:13" customFormat="1" x14ac:dyDescent="0.35">
      <c r="B388" s="129" t="str">
        <f>IF($D388="","",VLOOKUP($D388,Lists!$AX$2:$AZ$478,2,FALSE))</f>
        <v/>
      </c>
      <c r="C388" s="130" t="str">
        <f>IF($D388="","",VLOOKUP($D388,Lists!$AX$2:$AZ$478,3,FALSE))</f>
        <v/>
      </c>
      <c r="D388" s="92"/>
      <c r="E388" s="92"/>
      <c r="F388" s="92"/>
      <c r="G388" s="101"/>
      <c r="H388" s="102"/>
      <c r="I388" s="101"/>
      <c r="J388" s="102"/>
      <c r="K388" s="237" t="str">
        <f t="shared" si="5"/>
        <v/>
      </c>
      <c r="L388" s="90"/>
      <c r="M388" s="158"/>
    </row>
    <row r="389" spans="2:13" customFormat="1" x14ac:dyDescent="0.35">
      <c r="B389" s="129" t="str">
        <f>IF($D389="","",VLOOKUP($D389,Lists!$AX$2:$AZ$478,2,FALSE))</f>
        <v/>
      </c>
      <c r="C389" s="130" t="str">
        <f>IF($D389="","",VLOOKUP($D389,Lists!$AX$2:$AZ$478,3,FALSE))</f>
        <v/>
      </c>
      <c r="D389" s="92"/>
      <c r="E389" s="92"/>
      <c r="F389" s="92"/>
      <c r="G389" s="101"/>
      <c r="H389" s="102"/>
      <c r="I389" s="101"/>
      <c r="J389" s="102"/>
      <c r="K389" s="237" t="str">
        <f t="shared" si="5"/>
        <v/>
      </c>
      <c r="L389" s="90"/>
      <c r="M389" s="158"/>
    </row>
    <row r="390" spans="2:13" customFormat="1" x14ac:dyDescent="0.35">
      <c r="B390" s="129" t="str">
        <f>IF($D390="","",VLOOKUP($D390,Lists!$AX$2:$AZ$478,2,FALSE))</f>
        <v/>
      </c>
      <c r="C390" s="130" t="str">
        <f>IF($D390="","",VLOOKUP($D390,Lists!$AX$2:$AZ$478,3,FALSE))</f>
        <v/>
      </c>
      <c r="D390" s="92"/>
      <c r="E390" s="92"/>
      <c r="F390" s="92"/>
      <c r="G390" s="101"/>
      <c r="H390" s="102"/>
      <c r="I390" s="101"/>
      <c r="J390" s="102"/>
      <c r="K390" s="237" t="str">
        <f t="shared" si="5"/>
        <v/>
      </c>
      <c r="L390" s="90"/>
      <c r="M390" s="158"/>
    </row>
    <row r="391" spans="2:13" customFormat="1" x14ac:dyDescent="0.35">
      <c r="B391" s="129" t="str">
        <f>IF($D391="","",VLOOKUP($D391,Lists!$AX$2:$AZ$478,2,FALSE))</f>
        <v/>
      </c>
      <c r="C391" s="130" t="str">
        <f>IF($D391="","",VLOOKUP($D391,Lists!$AX$2:$AZ$478,3,FALSE))</f>
        <v/>
      </c>
      <c r="D391" s="92"/>
      <c r="E391" s="92"/>
      <c r="F391" s="92"/>
      <c r="G391" s="101"/>
      <c r="H391" s="102"/>
      <c r="I391" s="101"/>
      <c r="J391" s="102"/>
      <c r="K391" s="237" t="str">
        <f t="shared" si="5"/>
        <v/>
      </c>
      <c r="L391" s="90"/>
      <c r="M391" s="158"/>
    </row>
    <row r="392" spans="2:13" customFormat="1" x14ac:dyDescent="0.35">
      <c r="B392" s="129" t="str">
        <f>IF($D392="","",VLOOKUP($D392,Lists!$AX$2:$AZ$478,2,FALSE))</f>
        <v/>
      </c>
      <c r="C392" s="130" t="str">
        <f>IF($D392="","",VLOOKUP($D392,Lists!$AX$2:$AZ$478,3,FALSE))</f>
        <v/>
      </c>
      <c r="D392" s="92"/>
      <c r="E392" s="92"/>
      <c r="F392" s="92"/>
      <c r="G392" s="101"/>
      <c r="H392" s="102"/>
      <c r="I392" s="101"/>
      <c r="J392" s="102"/>
      <c r="K392" s="237" t="str">
        <f t="shared" si="5"/>
        <v/>
      </c>
      <c r="L392" s="90"/>
      <c r="M392" s="158"/>
    </row>
    <row r="393" spans="2:13" customFormat="1" x14ac:dyDescent="0.35">
      <c r="B393" s="129" t="str">
        <f>IF($D393="","",VLOOKUP($D393,Lists!$AX$2:$AZ$478,2,FALSE))</f>
        <v/>
      </c>
      <c r="C393" s="130" t="str">
        <f>IF($D393="","",VLOOKUP($D393,Lists!$AX$2:$AZ$478,3,FALSE))</f>
        <v/>
      </c>
      <c r="D393" s="92"/>
      <c r="E393" s="92"/>
      <c r="F393" s="92"/>
      <c r="G393" s="101"/>
      <c r="H393" s="102"/>
      <c r="I393" s="101"/>
      <c r="J393" s="102"/>
      <c r="K393" s="237" t="str">
        <f t="shared" si="5"/>
        <v/>
      </c>
      <c r="L393" s="90"/>
      <c r="M393" s="158"/>
    </row>
    <row r="394" spans="2:13" customFormat="1" x14ac:dyDescent="0.35">
      <c r="B394" s="129" t="str">
        <f>IF($D394="","",VLOOKUP($D394,Lists!$AX$2:$AZ$478,2,FALSE))</f>
        <v/>
      </c>
      <c r="C394" s="130" t="str">
        <f>IF($D394="","",VLOOKUP($D394,Lists!$AX$2:$AZ$478,3,FALSE))</f>
        <v/>
      </c>
      <c r="D394" s="92"/>
      <c r="E394" s="92"/>
      <c r="F394" s="92"/>
      <c r="G394" s="101"/>
      <c r="H394" s="102"/>
      <c r="I394" s="101"/>
      <c r="J394" s="102"/>
      <c r="K394" s="237" t="str">
        <f t="shared" si="5"/>
        <v/>
      </c>
      <c r="L394" s="90"/>
      <c r="M394" s="158"/>
    </row>
    <row r="395" spans="2:13" customFormat="1" x14ac:dyDescent="0.35">
      <c r="B395" s="129" t="str">
        <f>IF($D395="","",VLOOKUP($D395,Lists!$AX$2:$AZ$478,2,FALSE))</f>
        <v/>
      </c>
      <c r="C395" s="130" t="str">
        <f>IF($D395="","",VLOOKUP($D395,Lists!$AX$2:$AZ$478,3,FALSE))</f>
        <v/>
      </c>
      <c r="D395" s="92"/>
      <c r="E395" s="92"/>
      <c r="F395" s="92"/>
      <c r="G395" s="101"/>
      <c r="H395" s="102"/>
      <c r="I395" s="101"/>
      <c r="J395" s="102"/>
      <c r="K395" s="237" t="str">
        <f t="shared" si="5"/>
        <v/>
      </c>
      <c r="L395" s="90"/>
      <c r="M395" s="158"/>
    </row>
    <row r="396" spans="2:13" customFormat="1" x14ac:dyDescent="0.35">
      <c r="B396" s="129" t="str">
        <f>IF($D396="","",VLOOKUP($D396,Lists!$AX$2:$AZ$478,2,FALSE))</f>
        <v/>
      </c>
      <c r="C396" s="130" t="str">
        <f>IF($D396="","",VLOOKUP($D396,Lists!$AX$2:$AZ$478,3,FALSE))</f>
        <v/>
      </c>
      <c r="D396" s="92"/>
      <c r="E396" s="92"/>
      <c r="F396" s="92"/>
      <c r="G396" s="101"/>
      <c r="H396" s="102"/>
      <c r="I396" s="101"/>
      <c r="J396" s="102"/>
      <c r="K396" s="237" t="str">
        <f t="shared" si="5"/>
        <v/>
      </c>
      <c r="L396" s="90"/>
      <c r="M396" s="158"/>
    </row>
    <row r="397" spans="2:13" customFormat="1" x14ac:dyDescent="0.35">
      <c r="B397" s="129" t="str">
        <f>IF($D397="","",VLOOKUP($D397,Lists!$AX$2:$AZ$478,2,FALSE))</f>
        <v/>
      </c>
      <c r="C397" s="130" t="str">
        <f>IF($D397="","",VLOOKUP($D397,Lists!$AX$2:$AZ$478,3,FALSE))</f>
        <v/>
      </c>
      <c r="D397" s="92"/>
      <c r="E397" s="92"/>
      <c r="F397" s="92"/>
      <c r="G397" s="101"/>
      <c r="H397" s="102"/>
      <c r="I397" s="101"/>
      <c r="J397" s="102"/>
      <c r="K397" s="237" t="str">
        <f t="shared" si="5"/>
        <v/>
      </c>
      <c r="L397" s="90"/>
      <c r="M397" s="158"/>
    </row>
    <row r="398" spans="2:13" customFormat="1" x14ac:dyDescent="0.35">
      <c r="B398" s="129" t="str">
        <f>IF($D398="","",VLOOKUP($D398,Lists!$AX$2:$AZ$478,2,FALSE))</f>
        <v/>
      </c>
      <c r="C398" s="130" t="str">
        <f>IF($D398="","",VLOOKUP($D398,Lists!$AX$2:$AZ$478,3,FALSE))</f>
        <v/>
      </c>
      <c r="D398" s="92"/>
      <c r="E398" s="92"/>
      <c r="F398" s="92"/>
      <c r="G398" s="101"/>
      <c r="H398" s="102"/>
      <c r="I398" s="101"/>
      <c r="J398" s="102"/>
      <c r="K398" s="237" t="str">
        <f t="shared" si="5"/>
        <v/>
      </c>
      <c r="L398" s="90"/>
      <c r="M398" s="158"/>
    </row>
    <row r="399" spans="2:13" customFormat="1" x14ac:dyDescent="0.35">
      <c r="B399" s="129" t="str">
        <f>IF($D399="","",VLOOKUP($D399,Lists!$AX$2:$AZ$478,2,FALSE))</f>
        <v/>
      </c>
      <c r="C399" s="130" t="str">
        <f>IF($D399="","",VLOOKUP($D399,Lists!$AX$2:$AZ$478,3,FALSE))</f>
        <v/>
      </c>
      <c r="D399" s="92"/>
      <c r="E399" s="92"/>
      <c r="F399" s="92"/>
      <c r="G399" s="101"/>
      <c r="H399" s="102"/>
      <c r="I399" s="101"/>
      <c r="J399" s="102"/>
      <c r="K399" s="237" t="str">
        <f t="shared" si="5"/>
        <v/>
      </c>
      <c r="L399" s="90"/>
      <c r="M399" s="158"/>
    </row>
    <row r="400" spans="2:13" customFormat="1" x14ac:dyDescent="0.35">
      <c r="B400" s="129" t="str">
        <f>IF($D400="","",VLOOKUP($D400,Lists!$AX$2:$AZ$478,2,FALSE))</f>
        <v/>
      </c>
      <c r="C400" s="130" t="str">
        <f>IF($D400="","",VLOOKUP($D400,Lists!$AX$2:$AZ$478,3,FALSE))</f>
        <v/>
      </c>
      <c r="D400" s="92"/>
      <c r="E400" s="92"/>
      <c r="F400" s="92"/>
      <c r="G400" s="101"/>
      <c r="H400" s="102"/>
      <c r="I400" s="101"/>
      <c r="J400" s="102"/>
      <c r="K400" s="237" t="str">
        <f t="shared" si="5"/>
        <v/>
      </c>
      <c r="L400" s="90"/>
      <c r="M400" s="158"/>
    </row>
    <row r="401" spans="2:13" customFormat="1" x14ac:dyDescent="0.35">
      <c r="B401" s="129" t="str">
        <f>IF($D401="","",VLOOKUP($D401,Lists!$AX$2:$AZ$478,2,FALSE))</f>
        <v/>
      </c>
      <c r="C401" s="130" t="str">
        <f>IF($D401="","",VLOOKUP($D401,Lists!$AX$2:$AZ$478,3,FALSE))</f>
        <v/>
      </c>
      <c r="D401" s="92"/>
      <c r="E401" s="92"/>
      <c r="F401" s="92"/>
      <c r="G401" s="101"/>
      <c r="H401" s="102"/>
      <c r="I401" s="101"/>
      <c r="J401" s="102"/>
      <c r="K401" s="237" t="str">
        <f t="shared" si="5"/>
        <v/>
      </c>
      <c r="L401" s="90"/>
      <c r="M401" s="158"/>
    </row>
    <row r="402" spans="2:13" customFormat="1" x14ac:dyDescent="0.35">
      <c r="B402" s="129" t="str">
        <f>IF($D402="","",VLOOKUP($D402,Lists!$AX$2:$AZ$478,2,FALSE))</f>
        <v/>
      </c>
      <c r="C402" s="130" t="str">
        <f>IF($D402="","",VLOOKUP($D402,Lists!$AX$2:$AZ$478,3,FALSE))</f>
        <v/>
      </c>
      <c r="D402" s="92"/>
      <c r="E402" s="92"/>
      <c r="F402" s="92"/>
      <c r="G402" s="101"/>
      <c r="H402" s="102"/>
      <c r="I402" s="101"/>
      <c r="J402" s="102"/>
      <c r="K402" s="237" t="str">
        <f t="shared" si="5"/>
        <v/>
      </c>
      <c r="L402" s="90"/>
      <c r="M402" s="158"/>
    </row>
    <row r="403" spans="2:13" customFormat="1" x14ac:dyDescent="0.35">
      <c r="B403" s="129" t="str">
        <f>IF($D403="","",VLOOKUP($D403,Lists!$AX$2:$AZ$478,2,FALSE))</f>
        <v/>
      </c>
      <c r="C403" s="130" t="str">
        <f>IF($D403="","",VLOOKUP($D403,Lists!$AX$2:$AZ$478,3,FALSE))</f>
        <v/>
      </c>
      <c r="D403" s="92"/>
      <c r="E403" s="92"/>
      <c r="F403" s="92"/>
      <c r="G403" s="101"/>
      <c r="H403" s="102"/>
      <c r="I403" s="101"/>
      <c r="J403" s="102"/>
      <c r="K403" s="237" t="str">
        <f t="shared" si="5"/>
        <v/>
      </c>
      <c r="L403" s="90"/>
      <c r="M403" s="158"/>
    </row>
    <row r="404" spans="2:13" customFormat="1" x14ac:dyDescent="0.35">
      <c r="B404" s="129" t="str">
        <f>IF($D404="","",VLOOKUP($D404,Lists!$AX$2:$AZ$478,2,FALSE))</f>
        <v/>
      </c>
      <c r="C404" s="130" t="str">
        <f>IF($D404="","",VLOOKUP($D404,Lists!$AX$2:$AZ$478,3,FALSE))</f>
        <v/>
      </c>
      <c r="D404" s="92"/>
      <c r="E404" s="92"/>
      <c r="F404" s="92"/>
      <c r="G404" s="101"/>
      <c r="H404" s="102"/>
      <c r="I404" s="101"/>
      <c r="J404" s="102"/>
      <c r="K404" s="237" t="str">
        <f t="shared" si="5"/>
        <v/>
      </c>
      <c r="L404" s="90"/>
      <c r="M404" s="158"/>
    </row>
    <row r="405" spans="2:13" customFormat="1" x14ac:dyDescent="0.35">
      <c r="B405" s="129" t="str">
        <f>IF($D405="","",VLOOKUP($D405,Lists!$AX$2:$AZ$478,2,FALSE))</f>
        <v/>
      </c>
      <c r="C405" s="130" t="str">
        <f>IF($D405="","",VLOOKUP($D405,Lists!$AX$2:$AZ$478,3,FALSE))</f>
        <v/>
      </c>
      <c r="D405" s="92"/>
      <c r="E405" s="92"/>
      <c r="F405" s="92"/>
      <c r="G405" s="101"/>
      <c r="H405" s="102"/>
      <c r="I405" s="101"/>
      <c r="J405" s="102"/>
      <c r="K405" s="237" t="str">
        <f t="shared" si="5"/>
        <v/>
      </c>
      <c r="L405" s="90"/>
      <c r="M405" s="158"/>
    </row>
    <row r="406" spans="2:13" customFormat="1" x14ac:dyDescent="0.35">
      <c r="B406" s="129" t="str">
        <f>IF($D406="","",VLOOKUP($D406,Lists!$AX$2:$AZ$478,2,FALSE))</f>
        <v/>
      </c>
      <c r="C406" s="130" t="str">
        <f>IF($D406="","",VLOOKUP($D406,Lists!$AX$2:$AZ$478,3,FALSE))</f>
        <v/>
      </c>
      <c r="D406" s="92"/>
      <c r="E406" s="92"/>
      <c r="F406" s="92"/>
      <c r="G406" s="101"/>
      <c r="H406" s="102"/>
      <c r="I406" s="101"/>
      <c r="J406" s="102"/>
      <c r="K406" s="237" t="str">
        <f t="shared" si="5"/>
        <v/>
      </c>
      <c r="L406" s="90"/>
      <c r="M406" s="158"/>
    </row>
    <row r="407" spans="2:13" customFormat="1" x14ac:dyDescent="0.35">
      <c r="B407" s="129" t="str">
        <f>IF($D407="","",VLOOKUP($D407,Lists!$AX$2:$AZ$478,2,FALSE))</f>
        <v/>
      </c>
      <c r="C407" s="130" t="str">
        <f>IF($D407="","",VLOOKUP($D407,Lists!$AX$2:$AZ$478,3,FALSE))</f>
        <v/>
      </c>
      <c r="D407" s="92"/>
      <c r="E407" s="92"/>
      <c r="F407" s="92"/>
      <c r="G407" s="101"/>
      <c r="H407" s="102"/>
      <c r="I407" s="101"/>
      <c r="J407" s="102"/>
      <c r="K407" s="237" t="str">
        <f t="shared" si="5"/>
        <v/>
      </c>
      <c r="L407" s="90"/>
      <c r="M407" s="158"/>
    </row>
    <row r="408" spans="2:13" customFormat="1" x14ac:dyDescent="0.35">
      <c r="B408" s="129" t="str">
        <f>IF($D408="","",VLOOKUP($D408,Lists!$AX$2:$AZ$478,2,FALSE))</f>
        <v/>
      </c>
      <c r="C408" s="130" t="str">
        <f>IF($D408="","",VLOOKUP($D408,Lists!$AX$2:$AZ$478,3,FALSE))</f>
        <v/>
      </c>
      <c r="D408" s="92"/>
      <c r="E408" s="92"/>
      <c r="F408" s="92"/>
      <c r="G408" s="101"/>
      <c r="H408" s="102"/>
      <c r="I408" s="101"/>
      <c r="J408" s="102"/>
      <c r="K408" s="237" t="str">
        <f t="shared" si="5"/>
        <v/>
      </c>
      <c r="L408" s="90"/>
      <c r="M408" s="158"/>
    </row>
    <row r="409" spans="2:13" customFormat="1" x14ac:dyDescent="0.35">
      <c r="B409" s="129" t="str">
        <f>IF($D409="","",VLOOKUP($D409,Lists!$AX$2:$AZ$478,2,FALSE))</f>
        <v/>
      </c>
      <c r="C409" s="130" t="str">
        <f>IF($D409="","",VLOOKUP($D409,Lists!$AX$2:$AZ$478,3,FALSE))</f>
        <v/>
      </c>
      <c r="D409" s="92"/>
      <c r="E409" s="92"/>
      <c r="F409" s="92"/>
      <c r="G409" s="101"/>
      <c r="H409" s="102"/>
      <c r="I409" s="101"/>
      <c r="J409" s="102"/>
      <c r="K409" s="237" t="str">
        <f t="shared" ref="K409:K472" si="6">IF(J409="","",(VALUE(TEXT(I409,"m/dd/yy ")&amp;TEXT(J409,"hh:mm:ss"))-(VALUE(TEXT(G409,"m/dd/yy ")&amp;TEXT(H409,"hh:mm:ss"))))*24)</f>
        <v/>
      </c>
      <c r="L409" s="90"/>
      <c r="M409" s="158"/>
    </row>
    <row r="410" spans="2:13" customFormat="1" x14ac:dyDescent="0.35">
      <c r="B410" s="129" t="str">
        <f>IF($D410="","",VLOOKUP($D410,Lists!$AX$2:$AZ$478,2,FALSE))</f>
        <v/>
      </c>
      <c r="C410" s="130" t="str">
        <f>IF($D410="","",VLOOKUP($D410,Lists!$AX$2:$AZ$478,3,FALSE))</f>
        <v/>
      </c>
      <c r="D410" s="92"/>
      <c r="E410" s="92"/>
      <c r="F410" s="92"/>
      <c r="G410" s="101"/>
      <c r="H410" s="102"/>
      <c r="I410" s="101"/>
      <c r="J410" s="102"/>
      <c r="K410" s="237" t="str">
        <f t="shared" si="6"/>
        <v/>
      </c>
      <c r="L410" s="90"/>
      <c r="M410" s="158"/>
    </row>
    <row r="411" spans="2:13" customFormat="1" x14ac:dyDescent="0.35">
      <c r="B411" s="129" t="str">
        <f>IF($D411="","",VLOOKUP($D411,Lists!$AX$2:$AZ$478,2,FALSE))</f>
        <v/>
      </c>
      <c r="C411" s="130" t="str">
        <f>IF($D411="","",VLOOKUP($D411,Lists!$AX$2:$AZ$478,3,FALSE))</f>
        <v/>
      </c>
      <c r="D411" s="92"/>
      <c r="E411" s="92"/>
      <c r="F411" s="92"/>
      <c r="G411" s="101"/>
      <c r="H411" s="102"/>
      <c r="I411" s="101"/>
      <c r="J411" s="102"/>
      <c r="K411" s="237" t="str">
        <f t="shared" si="6"/>
        <v/>
      </c>
      <c r="L411" s="90"/>
      <c r="M411" s="158"/>
    </row>
    <row r="412" spans="2:13" customFormat="1" x14ac:dyDescent="0.35">
      <c r="B412" s="129" t="str">
        <f>IF($D412="","",VLOOKUP($D412,Lists!$AX$2:$AZ$478,2,FALSE))</f>
        <v/>
      </c>
      <c r="C412" s="130" t="str">
        <f>IF($D412="","",VLOOKUP($D412,Lists!$AX$2:$AZ$478,3,FALSE))</f>
        <v/>
      </c>
      <c r="D412" s="92"/>
      <c r="E412" s="92"/>
      <c r="F412" s="92"/>
      <c r="G412" s="101"/>
      <c r="H412" s="102"/>
      <c r="I412" s="101"/>
      <c r="J412" s="102"/>
      <c r="K412" s="237" t="str">
        <f t="shared" si="6"/>
        <v/>
      </c>
      <c r="L412" s="90"/>
      <c r="M412" s="158"/>
    </row>
    <row r="413" spans="2:13" customFormat="1" x14ac:dyDescent="0.35">
      <c r="B413" s="129" t="str">
        <f>IF($D413="","",VLOOKUP($D413,Lists!$AX$2:$AZ$478,2,FALSE))</f>
        <v/>
      </c>
      <c r="C413" s="130" t="str">
        <f>IF($D413="","",VLOOKUP($D413,Lists!$AX$2:$AZ$478,3,FALSE))</f>
        <v/>
      </c>
      <c r="D413" s="92"/>
      <c r="E413" s="92"/>
      <c r="F413" s="92"/>
      <c r="G413" s="101"/>
      <c r="H413" s="102"/>
      <c r="I413" s="101"/>
      <c r="J413" s="102"/>
      <c r="K413" s="237" t="str">
        <f t="shared" si="6"/>
        <v/>
      </c>
      <c r="L413" s="90"/>
      <c r="M413" s="158"/>
    </row>
    <row r="414" spans="2:13" customFormat="1" x14ac:dyDescent="0.35">
      <c r="B414" s="129" t="str">
        <f>IF($D414="","",VLOOKUP($D414,Lists!$AX$2:$AZ$478,2,FALSE))</f>
        <v/>
      </c>
      <c r="C414" s="130" t="str">
        <f>IF($D414="","",VLOOKUP($D414,Lists!$AX$2:$AZ$478,3,FALSE))</f>
        <v/>
      </c>
      <c r="D414" s="92"/>
      <c r="E414" s="92"/>
      <c r="F414" s="92"/>
      <c r="G414" s="101"/>
      <c r="H414" s="102"/>
      <c r="I414" s="101"/>
      <c r="J414" s="102"/>
      <c r="K414" s="237" t="str">
        <f t="shared" si="6"/>
        <v/>
      </c>
      <c r="L414" s="90"/>
      <c r="M414" s="158"/>
    </row>
    <row r="415" spans="2:13" customFormat="1" x14ac:dyDescent="0.35">
      <c r="B415" s="129" t="str">
        <f>IF($D415="","",VLOOKUP($D415,Lists!$AX$2:$AZ$478,2,FALSE))</f>
        <v/>
      </c>
      <c r="C415" s="130" t="str">
        <f>IF($D415="","",VLOOKUP($D415,Lists!$AX$2:$AZ$478,3,FALSE))</f>
        <v/>
      </c>
      <c r="D415" s="92"/>
      <c r="E415" s="92"/>
      <c r="F415" s="92"/>
      <c r="G415" s="101"/>
      <c r="H415" s="102"/>
      <c r="I415" s="101"/>
      <c r="J415" s="102"/>
      <c r="K415" s="237" t="str">
        <f t="shared" si="6"/>
        <v/>
      </c>
      <c r="L415" s="90"/>
      <c r="M415" s="158"/>
    </row>
    <row r="416" spans="2:13" customFormat="1" x14ac:dyDescent="0.35">
      <c r="B416" s="129" t="str">
        <f>IF($D416="","",VLOOKUP($D416,Lists!$AX$2:$AZ$478,2,FALSE))</f>
        <v/>
      </c>
      <c r="C416" s="130" t="str">
        <f>IF($D416="","",VLOOKUP($D416,Lists!$AX$2:$AZ$478,3,FALSE))</f>
        <v/>
      </c>
      <c r="D416" s="92"/>
      <c r="E416" s="92"/>
      <c r="F416" s="92"/>
      <c r="G416" s="101"/>
      <c r="H416" s="102"/>
      <c r="I416" s="101"/>
      <c r="J416" s="102"/>
      <c r="K416" s="237" t="str">
        <f t="shared" si="6"/>
        <v/>
      </c>
      <c r="L416" s="90"/>
      <c r="M416" s="158"/>
    </row>
    <row r="417" spans="2:13" customFormat="1" x14ac:dyDescent="0.35">
      <c r="B417" s="129" t="str">
        <f>IF($D417="","",VLOOKUP($D417,Lists!$AX$2:$AZ$478,2,FALSE))</f>
        <v/>
      </c>
      <c r="C417" s="130" t="str">
        <f>IF($D417="","",VLOOKUP($D417,Lists!$AX$2:$AZ$478,3,FALSE))</f>
        <v/>
      </c>
      <c r="D417" s="92"/>
      <c r="E417" s="92"/>
      <c r="F417" s="92"/>
      <c r="G417" s="101"/>
      <c r="H417" s="102"/>
      <c r="I417" s="101"/>
      <c r="J417" s="102"/>
      <c r="K417" s="237" t="str">
        <f t="shared" si="6"/>
        <v/>
      </c>
      <c r="L417" s="90"/>
      <c r="M417" s="158"/>
    </row>
    <row r="418" spans="2:13" customFormat="1" x14ac:dyDescent="0.35">
      <c r="B418" s="129" t="str">
        <f>IF($D418="","",VLOOKUP($D418,Lists!$AX$2:$AZ$478,2,FALSE))</f>
        <v/>
      </c>
      <c r="C418" s="130" t="str">
        <f>IF($D418="","",VLOOKUP($D418,Lists!$AX$2:$AZ$478,3,FALSE))</f>
        <v/>
      </c>
      <c r="D418" s="92"/>
      <c r="E418" s="92"/>
      <c r="F418" s="92"/>
      <c r="G418" s="101"/>
      <c r="H418" s="102"/>
      <c r="I418" s="101"/>
      <c r="J418" s="102"/>
      <c r="K418" s="237" t="str">
        <f t="shared" si="6"/>
        <v/>
      </c>
      <c r="L418" s="90"/>
      <c r="M418" s="158"/>
    </row>
    <row r="419" spans="2:13" customFormat="1" x14ac:dyDescent="0.35">
      <c r="B419" s="129" t="str">
        <f>IF($D419="","",VLOOKUP($D419,Lists!$AX$2:$AZ$478,2,FALSE))</f>
        <v/>
      </c>
      <c r="C419" s="130" t="str">
        <f>IF($D419="","",VLOOKUP($D419,Lists!$AX$2:$AZ$478,3,FALSE))</f>
        <v/>
      </c>
      <c r="D419" s="92"/>
      <c r="E419" s="92"/>
      <c r="F419" s="92"/>
      <c r="G419" s="101"/>
      <c r="H419" s="102"/>
      <c r="I419" s="101"/>
      <c r="J419" s="102"/>
      <c r="K419" s="237" t="str">
        <f t="shared" si="6"/>
        <v/>
      </c>
      <c r="L419" s="90"/>
      <c r="M419" s="158"/>
    </row>
    <row r="420" spans="2:13" customFormat="1" x14ac:dyDescent="0.35">
      <c r="B420" s="129" t="str">
        <f>IF($D420="","",VLOOKUP($D420,Lists!$AX$2:$AZ$478,2,FALSE))</f>
        <v/>
      </c>
      <c r="C420" s="130" t="str">
        <f>IF($D420="","",VLOOKUP($D420,Lists!$AX$2:$AZ$478,3,FALSE))</f>
        <v/>
      </c>
      <c r="D420" s="92"/>
      <c r="E420" s="92"/>
      <c r="F420" s="92"/>
      <c r="G420" s="101"/>
      <c r="H420" s="102"/>
      <c r="I420" s="101"/>
      <c r="J420" s="102"/>
      <c r="K420" s="237" t="str">
        <f t="shared" si="6"/>
        <v/>
      </c>
      <c r="L420" s="90"/>
      <c r="M420" s="158"/>
    </row>
    <row r="421" spans="2:13" customFormat="1" x14ac:dyDescent="0.35">
      <c r="B421" s="129" t="str">
        <f>IF($D421="","",VLOOKUP($D421,Lists!$AX$2:$AZ$478,2,FALSE))</f>
        <v/>
      </c>
      <c r="C421" s="130" t="str">
        <f>IF($D421="","",VLOOKUP($D421,Lists!$AX$2:$AZ$478,3,FALSE))</f>
        <v/>
      </c>
      <c r="D421" s="92"/>
      <c r="E421" s="92"/>
      <c r="F421" s="92"/>
      <c r="G421" s="101"/>
      <c r="H421" s="102"/>
      <c r="I421" s="101"/>
      <c r="J421" s="102"/>
      <c r="K421" s="237" t="str">
        <f t="shared" si="6"/>
        <v/>
      </c>
      <c r="L421" s="90"/>
      <c r="M421" s="158"/>
    </row>
    <row r="422" spans="2:13" customFormat="1" x14ac:dyDescent="0.35">
      <c r="B422" s="129" t="str">
        <f>IF($D422="","",VLOOKUP($D422,Lists!$AX$2:$AZ$478,2,FALSE))</f>
        <v/>
      </c>
      <c r="C422" s="130" t="str">
        <f>IF($D422="","",VLOOKUP($D422,Lists!$AX$2:$AZ$478,3,FALSE))</f>
        <v/>
      </c>
      <c r="D422" s="92"/>
      <c r="E422" s="92"/>
      <c r="F422" s="92"/>
      <c r="G422" s="101"/>
      <c r="H422" s="102"/>
      <c r="I422" s="101"/>
      <c r="J422" s="102"/>
      <c r="K422" s="237" t="str">
        <f t="shared" si="6"/>
        <v/>
      </c>
      <c r="L422" s="90"/>
      <c r="M422" s="158"/>
    </row>
    <row r="423" spans="2:13" customFormat="1" x14ac:dyDescent="0.35">
      <c r="B423" s="129" t="str">
        <f>IF($D423="","",VLOOKUP($D423,Lists!$AX$2:$AZ$478,2,FALSE))</f>
        <v/>
      </c>
      <c r="C423" s="130" t="str">
        <f>IF($D423="","",VLOOKUP($D423,Lists!$AX$2:$AZ$478,3,FALSE))</f>
        <v/>
      </c>
      <c r="D423" s="92"/>
      <c r="E423" s="92"/>
      <c r="F423" s="92"/>
      <c r="G423" s="101"/>
      <c r="H423" s="102"/>
      <c r="I423" s="101"/>
      <c r="J423" s="102"/>
      <c r="K423" s="237" t="str">
        <f t="shared" si="6"/>
        <v/>
      </c>
      <c r="L423" s="90"/>
      <c r="M423" s="158"/>
    </row>
    <row r="424" spans="2:13" customFormat="1" x14ac:dyDescent="0.35">
      <c r="B424" s="129" t="str">
        <f>IF($D424="","",VLOOKUP($D424,Lists!$AX$2:$AZ$478,2,FALSE))</f>
        <v/>
      </c>
      <c r="C424" s="130" t="str">
        <f>IF($D424="","",VLOOKUP($D424,Lists!$AX$2:$AZ$478,3,FALSE))</f>
        <v/>
      </c>
      <c r="D424" s="92"/>
      <c r="E424" s="92"/>
      <c r="F424" s="92"/>
      <c r="G424" s="101"/>
      <c r="H424" s="102"/>
      <c r="I424" s="101"/>
      <c r="J424" s="102"/>
      <c r="K424" s="237" t="str">
        <f t="shared" si="6"/>
        <v/>
      </c>
      <c r="L424" s="90"/>
      <c r="M424" s="158"/>
    </row>
    <row r="425" spans="2:13" customFormat="1" x14ac:dyDescent="0.35">
      <c r="B425" s="129" t="str">
        <f>IF($D425="","",VLOOKUP($D425,Lists!$AX$2:$AZ$478,2,FALSE))</f>
        <v/>
      </c>
      <c r="C425" s="130" t="str">
        <f>IF($D425="","",VLOOKUP($D425,Lists!$AX$2:$AZ$478,3,FALSE))</f>
        <v/>
      </c>
      <c r="D425" s="92"/>
      <c r="E425" s="92"/>
      <c r="F425" s="92"/>
      <c r="G425" s="101"/>
      <c r="H425" s="102"/>
      <c r="I425" s="101"/>
      <c r="J425" s="102"/>
      <c r="K425" s="237" t="str">
        <f t="shared" si="6"/>
        <v/>
      </c>
      <c r="L425" s="90"/>
      <c r="M425" s="158"/>
    </row>
    <row r="426" spans="2:13" customFormat="1" x14ac:dyDescent="0.35">
      <c r="B426" s="129" t="str">
        <f>IF($D426="","",VLOOKUP($D426,Lists!$AX$2:$AZ$478,2,FALSE))</f>
        <v/>
      </c>
      <c r="C426" s="130" t="str">
        <f>IF($D426="","",VLOOKUP($D426,Lists!$AX$2:$AZ$478,3,FALSE))</f>
        <v/>
      </c>
      <c r="D426" s="92"/>
      <c r="E426" s="92"/>
      <c r="F426" s="92"/>
      <c r="G426" s="101"/>
      <c r="H426" s="102"/>
      <c r="I426" s="101"/>
      <c r="J426" s="102"/>
      <c r="K426" s="237" t="str">
        <f t="shared" si="6"/>
        <v/>
      </c>
      <c r="L426" s="90"/>
      <c r="M426" s="158"/>
    </row>
    <row r="427" spans="2:13" customFormat="1" x14ac:dyDescent="0.35">
      <c r="B427" s="129" t="str">
        <f>IF($D427="","",VLOOKUP($D427,Lists!$AX$2:$AZ$478,2,FALSE))</f>
        <v/>
      </c>
      <c r="C427" s="130" t="str">
        <f>IF($D427="","",VLOOKUP($D427,Lists!$AX$2:$AZ$478,3,FALSE))</f>
        <v/>
      </c>
      <c r="D427" s="92"/>
      <c r="E427" s="92"/>
      <c r="F427" s="92"/>
      <c r="G427" s="101"/>
      <c r="H427" s="102"/>
      <c r="I427" s="101"/>
      <c r="J427" s="102"/>
      <c r="K427" s="237" t="str">
        <f t="shared" si="6"/>
        <v/>
      </c>
      <c r="L427" s="90"/>
      <c r="M427" s="158"/>
    </row>
    <row r="428" spans="2:13" customFormat="1" x14ac:dyDescent="0.35">
      <c r="B428" s="129" t="str">
        <f>IF($D428="","",VLOOKUP($D428,Lists!$AX$2:$AZ$478,2,FALSE))</f>
        <v/>
      </c>
      <c r="C428" s="130" t="str">
        <f>IF($D428="","",VLOOKUP($D428,Lists!$AX$2:$AZ$478,3,FALSE))</f>
        <v/>
      </c>
      <c r="D428" s="92"/>
      <c r="E428" s="92"/>
      <c r="F428" s="92"/>
      <c r="G428" s="101"/>
      <c r="H428" s="102"/>
      <c r="I428" s="101"/>
      <c r="J428" s="102"/>
      <c r="K428" s="237" t="str">
        <f t="shared" si="6"/>
        <v/>
      </c>
      <c r="L428" s="90"/>
      <c r="M428" s="158"/>
    </row>
    <row r="429" spans="2:13" customFormat="1" x14ac:dyDescent="0.35">
      <c r="B429" s="129" t="str">
        <f>IF($D429="","",VLOOKUP($D429,Lists!$AX$2:$AZ$478,2,FALSE))</f>
        <v/>
      </c>
      <c r="C429" s="130" t="str">
        <f>IF($D429="","",VLOOKUP($D429,Lists!$AX$2:$AZ$478,3,FALSE))</f>
        <v/>
      </c>
      <c r="D429" s="92"/>
      <c r="E429" s="92"/>
      <c r="F429" s="92"/>
      <c r="G429" s="101"/>
      <c r="H429" s="102"/>
      <c r="I429" s="101"/>
      <c r="J429" s="102"/>
      <c r="K429" s="237" t="str">
        <f t="shared" si="6"/>
        <v/>
      </c>
      <c r="L429" s="90"/>
      <c r="M429" s="158"/>
    </row>
    <row r="430" spans="2:13" customFormat="1" x14ac:dyDescent="0.35">
      <c r="B430" s="129" t="str">
        <f>IF($D430="","",VLOOKUP($D430,Lists!$AX$2:$AZ$478,2,FALSE))</f>
        <v/>
      </c>
      <c r="C430" s="130" t="str">
        <f>IF($D430="","",VLOOKUP($D430,Lists!$AX$2:$AZ$478,3,FALSE))</f>
        <v/>
      </c>
      <c r="D430" s="92"/>
      <c r="E430" s="92"/>
      <c r="F430" s="92"/>
      <c r="G430" s="101"/>
      <c r="H430" s="102"/>
      <c r="I430" s="101"/>
      <c r="J430" s="102"/>
      <c r="K430" s="237" t="str">
        <f t="shared" si="6"/>
        <v/>
      </c>
      <c r="L430" s="90"/>
      <c r="M430" s="158"/>
    </row>
    <row r="431" spans="2:13" customFormat="1" x14ac:dyDescent="0.35">
      <c r="B431" s="129" t="str">
        <f>IF($D431="","",VLOOKUP($D431,Lists!$AX$2:$AZ$478,2,FALSE))</f>
        <v/>
      </c>
      <c r="C431" s="130" t="str">
        <f>IF($D431="","",VLOOKUP($D431,Lists!$AX$2:$AZ$478,3,FALSE))</f>
        <v/>
      </c>
      <c r="D431" s="92"/>
      <c r="E431" s="92"/>
      <c r="F431" s="92"/>
      <c r="G431" s="101"/>
      <c r="H431" s="102"/>
      <c r="I431" s="101"/>
      <c r="J431" s="102"/>
      <c r="K431" s="237" t="str">
        <f t="shared" si="6"/>
        <v/>
      </c>
      <c r="L431" s="90"/>
      <c r="M431" s="158"/>
    </row>
    <row r="432" spans="2:13" customFormat="1" x14ac:dyDescent="0.35">
      <c r="B432" s="129" t="str">
        <f>IF($D432="","",VLOOKUP($D432,Lists!$AX$2:$AZ$478,2,FALSE))</f>
        <v/>
      </c>
      <c r="C432" s="130" t="str">
        <f>IF($D432="","",VLOOKUP($D432,Lists!$AX$2:$AZ$478,3,FALSE))</f>
        <v/>
      </c>
      <c r="D432" s="92"/>
      <c r="E432" s="92"/>
      <c r="F432" s="92"/>
      <c r="G432" s="101"/>
      <c r="H432" s="102"/>
      <c r="I432" s="101"/>
      <c r="J432" s="102"/>
      <c r="K432" s="237" t="str">
        <f t="shared" si="6"/>
        <v/>
      </c>
      <c r="L432" s="90"/>
      <c r="M432" s="158"/>
    </row>
    <row r="433" spans="2:13" customFormat="1" x14ac:dyDescent="0.35">
      <c r="B433" s="129" t="str">
        <f>IF($D433="","",VLOOKUP($D433,Lists!$AX$2:$AZ$478,2,FALSE))</f>
        <v/>
      </c>
      <c r="C433" s="130" t="str">
        <f>IF($D433="","",VLOOKUP($D433,Lists!$AX$2:$AZ$478,3,FALSE))</f>
        <v/>
      </c>
      <c r="D433" s="92"/>
      <c r="E433" s="92"/>
      <c r="F433" s="92"/>
      <c r="G433" s="101"/>
      <c r="H433" s="102"/>
      <c r="I433" s="101"/>
      <c r="J433" s="102"/>
      <c r="K433" s="237" t="str">
        <f t="shared" si="6"/>
        <v/>
      </c>
      <c r="L433" s="90"/>
      <c r="M433" s="158"/>
    </row>
    <row r="434" spans="2:13" customFormat="1" x14ac:dyDescent="0.35">
      <c r="B434" s="129" t="str">
        <f>IF($D434="","",VLOOKUP($D434,Lists!$AX$2:$AZ$478,2,FALSE))</f>
        <v/>
      </c>
      <c r="C434" s="130" t="str">
        <f>IF($D434="","",VLOOKUP($D434,Lists!$AX$2:$AZ$478,3,FALSE))</f>
        <v/>
      </c>
      <c r="D434" s="92"/>
      <c r="E434" s="92"/>
      <c r="F434" s="92"/>
      <c r="G434" s="101"/>
      <c r="H434" s="102"/>
      <c r="I434" s="101"/>
      <c r="J434" s="102"/>
      <c r="K434" s="237" t="str">
        <f t="shared" si="6"/>
        <v/>
      </c>
      <c r="L434" s="90"/>
      <c r="M434" s="158"/>
    </row>
    <row r="435" spans="2:13" customFormat="1" x14ac:dyDescent="0.35">
      <c r="B435" s="129" t="str">
        <f>IF($D435="","",VLOOKUP($D435,Lists!$AX$2:$AZ$478,2,FALSE))</f>
        <v/>
      </c>
      <c r="C435" s="130" t="str">
        <f>IF($D435="","",VLOOKUP($D435,Lists!$AX$2:$AZ$478,3,FALSE))</f>
        <v/>
      </c>
      <c r="D435" s="92"/>
      <c r="E435" s="92"/>
      <c r="F435" s="92"/>
      <c r="G435" s="101"/>
      <c r="H435" s="102"/>
      <c r="I435" s="101"/>
      <c r="J435" s="102"/>
      <c r="K435" s="237" t="str">
        <f t="shared" si="6"/>
        <v/>
      </c>
      <c r="L435" s="90"/>
      <c r="M435" s="158"/>
    </row>
    <row r="436" spans="2:13" customFormat="1" x14ac:dyDescent="0.35">
      <c r="B436" s="129" t="str">
        <f>IF($D436="","",VLOOKUP($D436,Lists!$AX$2:$AZ$478,2,FALSE))</f>
        <v/>
      </c>
      <c r="C436" s="130" t="str">
        <f>IF($D436="","",VLOOKUP($D436,Lists!$AX$2:$AZ$478,3,FALSE))</f>
        <v/>
      </c>
      <c r="D436" s="92"/>
      <c r="E436" s="92"/>
      <c r="F436" s="92"/>
      <c r="G436" s="101"/>
      <c r="H436" s="102"/>
      <c r="I436" s="101"/>
      <c r="J436" s="102"/>
      <c r="K436" s="237" t="str">
        <f t="shared" si="6"/>
        <v/>
      </c>
      <c r="L436" s="90"/>
      <c r="M436" s="158"/>
    </row>
    <row r="437" spans="2:13" customFormat="1" x14ac:dyDescent="0.35">
      <c r="B437" s="129" t="str">
        <f>IF($D437="","",VLOOKUP($D437,Lists!$AX$2:$AZ$478,2,FALSE))</f>
        <v/>
      </c>
      <c r="C437" s="130" t="str">
        <f>IF($D437="","",VLOOKUP($D437,Lists!$AX$2:$AZ$478,3,FALSE))</f>
        <v/>
      </c>
      <c r="D437" s="92"/>
      <c r="E437" s="92"/>
      <c r="F437" s="92"/>
      <c r="G437" s="101"/>
      <c r="H437" s="102"/>
      <c r="I437" s="101"/>
      <c r="J437" s="102"/>
      <c r="K437" s="237" t="str">
        <f t="shared" si="6"/>
        <v/>
      </c>
      <c r="L437" s="90"/>
      <c r="M437" s="158"/>
    </row>
    <row r="438" spans="2:13" customFormat="1" x14ac:dyDescent="0.35">
      <c r="B438" s="129" t="str">
        <f>IF($D438="","",VLOOKUP($D438,Lists!$AX$2:$AZ$478,2,FALSE))</f>
        <v/>
      </c>
      <c r="C438" s="130" t="str">
        <f>IF($D438="","",VLOOKUP($D438,Lists!$AX$2:$AZ$478,3,FALSE))</f>
        <v/>
      </c>
      <c r="D438" s="92"/>
      <c r="E438" s="92"/>
      <c r="F438" s="92"/>
      <c r="G438" s="101"/>
      <c r="H438" s="102"/>
      <c r="I438" s="101"/>
      <c r="J438" s="102"/>
      <c r="K438" s="237" t="str">
        <f t="shared" si="6"/>
        <v/>
      </c>
      <c r="L438" s="90"/>
      <c r="M438" s="158"/>
    </row>
    <row r="439" spans="2:13" customFormat="1" x14ac:dyDescent="0.35">
      <c r="B439" s="129" t="str">
        <f>IF($D439="","",VLOOKUP($D439,Lists!$AX$2:$AZ$478,2,FALSE))</f>
        <v/>
      </c>
      <c r="C439" s="130" t="str">
        <f>IF($D439="","",VLOOKUP($D439,Lists!$AX$2:$AZ$478,3,FALSE))</f>
        <v/>
      </c>
      <c r="D439" s="92"/>
      <c r="E439" s="92"/>
      <c r="F439" s="92"/>
      <c r="G439" s="101"/>
      <c r="H439" s="102"/>
      <c r="I439" s="101"/>
      <c r="J439" s="102"/>
      <c r="K439" s="237" t="str">
        <f t="shared" si="6"/>
        <v/>
      </c>
      <c r="L439" s="90"/>
      <c r="M439" s="158"/>
    </row>
    <row r="440" spans="2:13" customFormat="1" x14ac:dyDescent="0.35">
      <c r="B440" s="129" t="str">
        <f>IF($D440="","",VLOOKUP($D440,Lists!$AX$2:$AZ$478,2,FALSE))</f>
        <v/>
      </c>
      <c r="C440" s="130" t="str">
        <f>IF($D440="","",VLOOKUP($D440,Lists!$AX$2:$AZ$478,3,FALSE))</f>
        <v/>
      </c>
      <c r="D440" s="92"/>
      <c r="E440" s="92"/>
      <c r="F440" s="92"/>
      <c r="G440" s="101"/>
      <c r="H440" s="102"/>
      <c r="I440" s="101"/>
      <c r="J440" s="102"/>
      <c r="K440" s="237" t="str">
        <f t="shared" si="6"/>
        <v/>
      </c>
      <c r="L440" s="90"/>
      <c r="M440" s="158"/>
    </row>
    <row r="441" spans="2:13" customFormat="1" x14ac:dyDescent="0.35">
      <c r="B441" s="129" t="str">
        <f>IF($D441="","",VLOOKUP($D441,Lists!$AX$2:$AZ$478,2,FALSE))</f>
        <v/>
      </c>
      <c r="C441" s="130" t="str">
        <f>IF($D441="","",VLOOKUP($D441,Lists!$AX$2:$AZ$478,3,FALSE))</f>
        <v/>
      </c>
      <c r="D441" s="92"/>
      <c r="E441" s="92"/>
      <c r="F441" s="92"/>
      <c r="G441" s="101"/>
      <c r="H441" s="102"/>
      <c r="I441" s="101"/>
      <c r="J441" s="102"/>
      <c r="K441" s="237" t="str">
        <f t="shared" si="6"/>
        <v/>
      </c>
      <c r="L441" s="90"/>
      <c r="M441" s="158"/>
    </row>
    <row r="442" spans="2:13" customFormat="1" x14ac:dyDescent="0.35">
      <c r="B442" s="129" t="str">
        <f>IF($D442="","",VLOOKUP($D442,Lists!$AX$2:$AZ$478,2,FALSE))</f>
        <v/>
      </c>
      <c r="C442" s="130" t="str">
        <f>IF($D442="","",VLOOKUP($D442,Lists!$AX$2:$AZ$478,3,FALSE))</f>
        <v/>
      </c>
      <c r="D442" s="92"/>
      <c r="E442" s="92"/>
      <c r="F442" s="92"/>
      <c r="G442" s="101"/>
      <c r="H442" s="102"/>
      <c r="I442" s="101"/>
      <c r="J442" s="102"/>
      <c r="K442" s="237" t="str">
        <f t="shared" si="6"/>
        <v/>
      </c>
      <c r="L442" s="90"/>
      <c r="M442" s="158"/>
    </row>
    <row r="443" spans="2:13" customFormat="1" x14ac:dyDescent="0.35">
      <c r="B443" s="129" t="str">
        <f>IF($D443="","",VLOOKUP($D443,Lists!$AX$2:$AZ$478,2,FALSE))</f>
        <v/>
      </c>
      <c r="C443" s="130" t="str">
        <f>IF($D443="","",VLOOKUP($D443,Lists!$AX$2:$AZ$478,3,FALSE))</f>
        <v/>
      </c>
      <c r="D443" s="92"/>
      <c r="E443" s="92"/>
      <c r="F443" s="92"/>
      <c r="G443" s="101"/>
      <c r="H443" s="102"/>
      <c r="I443" s="101"/>
      <c r="J443" s="102"/>
      <c r="K443" s="237" t="str">
        <f t="shared" si="6"/>
        <v/>
      </c>
      <c r="L443" s="90"/>
      <c r="M443" s="158"/>
    </row>
    <row r="444" spans="2:13" customFormat="1" x14ac:dyDescent="0.35">
      <c r="B444" s="129" t="str">
        <f>IF($D444="","",VLOOKUP($D444,Lists!$AX$2:$AZ$478,2,FALSE))</f>
        <v/>
      </c>
      <c r="C444" s="130" t="str">
        <f>IF($D444="","",VLOOKUP($D444,Lists!$AX$2:$AZ$478,3,FALSE))</f>
        <v/>
      </c>
      <c r="D444" s="92"/>
      <c r="E444" s="92"/>
      <c r="F444" s="92"/>
      <c r="G444" s="101"/>
      <c r="H444" s="102"/>
      <c r="I444" s="101"/>
      <c r="J444" s="102"/>
      <c r="K444" s="237" t="str">
        <f t="shared" si="6"/>
        <v/>
      </c>
      <c r="L444" s="90"/>
      <c r="M444" s="158"/>
    </row>
    <row r="445" spans="2:13" customFormat="1" x14ac:dyDescent="0.35">
      <c r="B445" s="129" t="str">
        <f>IF($D445="","",VLOOKUP($D445,Lists!$AX$2:$AZ$478,2,FALSE))</f>
        <v/>
      </c>
      <c r="C445" s="130" t="str">
        <f>IF($D445="","",VLOOKUP($D445,Lists!$AX$2:$AZ$478,3,FALSE))</f>
        <v/>
      </c>
      <c r="D445" s="92"/>
      <c r="E445" s="92"/>
      <c r="F445" s="92"/>
      <c r="G445" s="101"/>
      <c r="H445" s="102"/>
      <c r="I445" s="101"/>
      <c r="J445" s="102"/>
      <c r="K445" s="237" t="str">
        <f t="shared" si="6"/>
        <v/>
      </c>
      <c r="L445" s="90"/>
      <c r="M445" s="158"/>
    </row>
    <row r="446" spans="2:13" customFormat="1" x14ac:dyDescent="0.35">
      <c r="B446" s="129" t="str">
        <f>IF($D446="","",VLOOKUP($D446,Lists!$AX$2:$AZ$478,2,FALSE))</f>
        <v/>
      </c>
      <c r="C446" s="130" t="str">
        <f>IF($D446="","",VLOOKUP($D446,Lists!$AX$2:$AZ$478,3,FALSE))</f>
        <v/>
      </c>
      <c r="D446" s="92"/>
      <c r="E446" s="92"/>
      <c r="F446" s="92"/>
      <c r="G446" s="101"/>
      <c r="H446" s="102"/>
      <c r="I446" s="101"/>
      <c r="J446" s="102"/>
      <c r="K446" s="237" t="str">
        <f t="shared" si="6"/>
        <v/>
      </c>
      <c r="L446" s="90"/>
      <c r="M446" s="158"/>
    </row>
    <row r="447" spans="2:13" customFormat="1" x14ac:dyDescent="0.35">
      <c r="B447" s="129" t="str">
        <f>IF($D447="","",VLOOKUP($D447,Lists!$AX$2:$AZ$478,2,FALSE))</f>
        <v/>
      </c>
      <c r="C447" s="130" t="str">
        <f>IF($D447="","",VLOOKUP($D447,Lists!$AX$2:$AZ$478,3,FALSE))</f>
        <v/>
      </c>
      <c r="D447" s="92"/>
      <c r="E447" s="92"/>
      <c r="F447" s="92"/>
      <c r="G447" s="101"/>
      <c r="H447" s="102"/>
      <c r="I447" s="101"/>
      <c r="J447" s="102"/>
      <c r="K447" s="237" t="str">
        <f t="shared" si="6"/>
        <v/>
      </c>
      <c r="L447" s="90"/>
      <c r="M447" s="158"/>
    </row>
    <row r="448" spans="2:13" customFormat="1" x14ac:dyDescent="0.35">
      <c r="B448" s="129" t="str">
        <f>IF($D448="","",VLOOKUP($D448,Lists!$AX$2:$AZ$478,2,FALSE))</f>
        <v/>
      </c>
      <c r="C448" s="130" t="str">
        <f>IF($D448="","",VLOOKUP($D448,Lists!$AX$2:$AZ$478,3,FALSE))</f>
        <v/>
      </c>
      <c r="D448" s="92"/>
      <c r="E448" s="92"/>
      <c r="F448" s="92"/>
      <c r="G448" s="101"/>
      <c r="H448" s="102"/>
      <c r="I448" s="101"/>
      <c r="J448" s="102"/>
      <c r="K448" s="237" t="str">
        <f t="shared" si="6"/>
        <v/>
      </c>
      <c r="L448" s="90"/>
      <c r="M448" s="158"/>
    </row>
    <row r="449" spans="2:13" customFormat="1" x14ac:dyDescent="0.35">
      <c r="B449" s="129" t="str">
        <f>IF($D449="","",VLOOKUP($D449,Lists!$AX$2:$AZ$478,2,FALSE))</f>
        <v/>
      </c>
      <c r="C449" s="130" t="str">
        <f>IF($D449="","",VLOOKUP($D449,Lists!$AX$2:$AZ$478,3,FALSE))</f>
        <v/>
      </c>
      <c r="D449" s="92"/>
      <c r="E449" s="92"/>
      <c r="F449" s="92"/>
      <c r="G449" s="101"/>
      <c r="H449" s="102"/>
      <c r="I449" s="101"/>
      <c r="J449" s="102"/>
      <c r="K449" s="237" t="str">
        <f t="shared" si="6"/>
        <v/>
      </c>
      <c r="L449" s="90"/>
      <c r="M449" s="158"/>
    </row>
    <row r="450" spans="2:13" customFormat="1" x14ac:dyDescent="0.35">
      <c r="B450" s="129" t="str">
        <f>IF($D450="","",VLOOKUP($D450,Lists!$AX$2:$AZ$478,2,FALSE))</f>
        <v/>
      </c>
      <c r="C450" s="130" t="str">
        <f>IF($D450="","",VLOOKUP($D450,Lists!$AX$2:$AZ$478,3,FALSE))</f>
        <v/>
      </c>
      <c r="D450" s="92"/>
      <c r="E450" s="92"/>
      <c r="F450" s="92"/>
      <c r="G450" s="101"/>
      <c r="H450" s="102"/>
      <c r="I450" s="101"/>
      <c r="J450" s="102"/>
      <c r="K450" s="237" t="str">
        <f t="shared" si="6"/>
        <v/>
      </c>
      <c r="L450" s="90"/>
      <c r="M450" s="158"/>
    </row>
    <row r="451" spans="2:13" customFormat="1" x14ac:dyDescent="0.35">
      <c r="B451" s="129" t="str">
        <f>IF($D451="","",VLOOKUP($D451,Lists!$AX$2:$AZ$478,2,FALSE))</f>
        <v/>
      </c>
      <c r="C451" s="130" t="str">
        <f>IF($D451="","",VLOOKUP($D451,Lists!$AX$2:$AZ$478,3,FALSE))</f>
        <v/>
      </c>
      <c r="D451" s="92"/>
      <c r="E451" s="92"/>
      <c r="F451" s="92"/>
      <c r="G451" s="101"/>
      <c r="H451" s="102"/>
      <c r="I451" s="101"/>
      <c r="J451" s="102"/>
      <c r="K451" s="237" t="str">
        <f t="shared" si="6"/>
        <v/>
      </c>
      <c r="L451" s="90"/>
      <c r="M451" s="158"/>
    </row>
    <row r="452" spans="2:13" customFormat="1" x14ac:dyDescent="0.35">
      <c r="B452" s="129" t="str">
        <f>IF($D452="","",VLOOKUP($D452,Lists!$AX$2:$AZ$478,2,FALSE))</f>
        <v/>
      </c>
      <c r="C452" s="130" t="str">
        <f>IF($D452="","",VLOOKUP($D452,Lists!$AX$2:$AZ$478,3,FALSE))</f>
        <v/>
      </c>
      <c r="D452" s="92"/>
      <c r="E452" s="92"/>
      <c r="F452" s="92"/>
      <c r="G452" s="101"/>
      <c r="H452" s="102"/>
      <c r="I452" s="101"/>
      <c r="J452" s="102"/>
      <c r="K452" s="237" t="str">
        <f t="shared" si="6"/>
        <v/>
      </c>
      <c r="L452" s="90"/>
      <c r="M452" s="158"/>
    </row>
    <row r="453" spans="2:13" customFormat="1" x14ac:dyDescent="0.35">
      <c r="B453" s="129" t="str">
        <f>IF($D453="","",VLOOKUP($D453,Lists!$AX$2:$AZ$478,2,FALSE))</f>
        <v/>
      </c>
      <c r="C453" s="130" t="str">
        <f>IF($D453="","",VLOOKUP($D453,Lists!$AX$2:$AZ$478,3,FALSE))</f>
        <v/>
      </c>
      <c r="D453" s="92"/>
      <c r="E453" s="92"/>
      <c r="F453" s="92"/>
      <c r="G453" s="101"/>
      <c r="H453" s="102"/>
      <c r="I453" s="101"/>
      <c r="J453" s="102"/>
      <c r="K453" s="237" t="str">
        <f t="shared" si="6"/>
        <v/>
      </c>
      <c r="L453" s="90"/>
      <c r="M453" s="158"/>
    </row>
    <row r="454" spans="2:13" customFormat="1" x14ac:dyDescent="0.35">
      <c r="B454" s="129" t="str">
        <f>IF($D454="","",VLOOKUP($D454,Lists!$AX$2:$AZ$478,2,FALSE))</f>
        <v/>
      </c>
      <c r="C454" s="130" t="str">
        <f>IF($D454="","",VLOOKUP($D454,Lists!$AX$2:$AZ$478,3,FALSE))</f>
        <v/>
      </c>
      <c r="D454" s="92"/>
      <c r="E454" s="92"/>
      <c r="F454" s="92"/>
      <c r="G454" s="101"/>
      <c r="H454" s="102"/>
      <c r="I454" s="101"/>
      <c r="J454" s="102"/>
      <c r="K454" s="237" t="str">
        <f t="shared" si="6"/>
        <v/>
      </c>
      <c r="L454" s="90"/>
      <c r="M454" s="158"/>
    </row>
    <row r="455" spans="2:13" customFormat="1" x14ac:dyDescent="0.35">
      <c r="B455" s="129" t="str">
        <f>IF($D455="","",VLOOKUP($D455,Lists!$AX$2:$AZ$478,2,FALSE))</f>
        <v/>
      </c>
      <c r="C455" s="130" t="str">
        <f>IF($D455="","",VLOOKUP($D455,Lists!$AX$2:$AZ$478,3,FALSE))</f>
        <v/>
      </c>
      <c r="D455" s="92"/>
      <c r="E455" s="92"/>
      <c r="F455" s="92"/>
      <c r="G455" s="101"/>
      <c r="H455" s="102"/>
      <c r="I455" s="101"/>
      <c r="J455" s="102"/>
      <c r="K455" s="237" t="str">
        <f t="shared" si="6"/>
        <v/>
      </c>
      <c r="L455" s="90"/>
      <c r="M455" s="158"/>
    </row>
    <row r="456" spans="2:13" customFormat="1" x14ac:dyDescent="0.35">
      <c r="B456" s="129" t="str">
        <f>IF($D456="","",VLOOKUP($D456,Lists!$AX$2:$AZ$478,2,FALSE))</f>
        <v/>
      </c>
      <c r="C456" s="130" t="str">
        <f>IF($D456="","",VLOOKUP($D456,Lists!$AX$2:$AZ$478,3,FALSE))</f>
        <v/>
      </c>
      <c r="D456" s="92"/>
      <c r="E456" s="92"/>
      <c r="F456" s="92"/>
      <c r="G456" s="101"/>
      <c r="H456" s="102"/>
      <c r="I456" s="101"/>
      <c r="J456" s="102"/>
      <c r="K456" s="237" t="str">
        <f t="shared" si="6"/>
        <v/>
      </c>
      <c r="L456" s="90"/>
      <c r="M456" s="158"/>
    </row>
    <row r="457" spans="2:13" customFormat="1" x14ac:dyDescent="0.35">
      <c r="B457" s="129" t="str">
        <f>IF($D457="","",VLOOKUP($D457,Lists!$AX$2:$AZ$478,2,FALSE))</f>
        <v/>
      </c>
      <c r="C457" s="130" t="str">
        <f>IF($D457="","",VLOOKUP($D457,Lists!$AX$2:$AZ$478,3,FALSE))</f>
        <v/>
      </c>
      <c r="D457" s="92"/>
      <c r="E457" s="92"/>
      <c r="F457" s="92"/>
      <c r="G457" s="101"/>
      <c r="H457" s="102"/>
      <c r="I457" s="101"/>
      <c r="J457" s="102"/>
      <c r="K457" s="237" t="str">
        <f t="shared" si="6"/>
        <v/>
      </c>
      <c r="L457" s="90"/>
      <c r="M457" s="158"/>
    </row>
    <row r="458" spans="2:13" customFormat="1" x14ac:dyDescent="0.35">
      <c r="B458" s="129" t="str">
        <f>IF($D458="","",VLOOKUP($D458,Lists!$AX$2:$AZ$478,2,FALSE))</f>
        <v/>
      </c>
      <c r="C458" s="130" t="str">
        <f>IF($D458="","",VLOOKUP($D458,Lists!$AX$2:$AZ$478,3,FALSE))</f>
        <v/>
      </c>
      <c r="D458" s="92"/>
      <c r="E458" s="92"/>
      <c r="F458" s="92"/>
      <c r="G458" s="101"/>
      <c r="H458" s="102"/>
      <c r="I458" s="101"/>
      <c r="J458" s="102"/>
      <c r="K458" s="237" t="str">
        <f t="shared" si="6"/>
        <v/>
      </c>
      <c r="L458" s="90"/>
      <c r="M458" s="158"/>
    </row>
    <row r="459" spans="2:13" customFormat="1" x14ac:dyDescent="0.35">
      <c r="B459" s="129" t="str">
        <f>IF($D459="","",VLOOKUP($D459,Lists!$AX$2:$AZ$478,2,FALSE))</f>
        <v/>
      </c>
      <c r="C459" s="130" t="str">
        <f>IF($D459="","",VLOOKUP($D459,Lists!$AX$2:$AZ$478,3,FALSE))</f>
        <v/>
      </c>
      <c r="D459" s="92"/>
      <c r="E459" s="92"/>
      <c r="F459" s="92"/>
      <c r="G459" s="101"/>
      <c r="H459" s="102"/>
      <c r="I459" s="101"/>
      <c r="J459" s="102"/>
      <c r="K459" s="237" t="str">
        <f t="shared" si="6"/>
        <v/>
      </c>
      <c r="L459" s="90"/>
      <c r="M459" s="158"/>
    </row>
    <row r="460" spans="2:13" customFormat="1" x14ac:dyDescent="0.35">
      <c r="B460" s="129" t="str">
        <f>IF($D460="","",VLOOKUP($D460,Lists!$AX$2:$AZ$478,2,FALSE))</f>
        <v/>
      </c>
      <c r="C460" s="130" t="str">
        <f>IF($D460="","",VLOOKUP($D460,Lists!$AX$2:$AZ$478,3,FALSE))</f>
        <v/>
      </c>
      <c r="D460" s="92"/>
      <c r="E460" s="92"/>
      <c r="F460" s="92"/>
      <c r="G460" s="101"/>
      <c r="H460" s="102"/>
      <c r="I460" s="101"/>
      <c r="J460" s="102"/>
      <c r="K460" s="237" t="str">
        <f t="shared" si="6"/>
        <v/>
      </c>
      <c r="L460" s="90"/>
      <c r="M460" s="158"/>
    </row>
    <row r="461" spans="2:13" customFormat="1" x14ac:dyDescent="0.35">
      <c r="B461" s="129" t="str">
        <f>IF($D461="","",VLOOKUP($D461,Lists!$AX$2:$AZ$478,2,FALSE))</f>
        <v/>
      </c>
      <c r="C461" s="130" t="str">
        <f>IF($D461="","",VLOOKUP($D461,Lists!$AX$2:$AZ$478,3,FALSE))</f>
        <v/>
      </c>
      <c r="D461" s="92"/>
      <c r="E461" s="92"/>
      <c r="F461" s="92"/>
      <c r="G461" s="101"/>
      <c r="H461" s="102"/>
      <c r="I461" s="101"/>
      <c r="J461" s="102"/>
      <c r="K461" s="237" t="str">
        <f t="shared" si="6"/>
        <v/>
      </c>
      <c r="L461" s="90"/>
      <c r="M461" s="158"/>
    </row>
    <row r="462" spans="2:13" customFormat="1" x14ac:dyDescent="0.35">
      <c r="B462" s="129" t="str">
        <f>IF($D462="","",VLOOKUP($D462,Lists!$AX$2:$AZ$478,2,FALSE))</f>
        <v/>
      </c>
      <c r="C462" s="130" t="str">
        <f>IF($D462="","",VLOOKUP($D462,Lists!$AX$2:$AZ$478,3,FALSE))</f>
        <v/>
      </c>
      <c r="D462" s="92"/>
      <c r="E462" s="92"/>
      <c r="F462" s="92"/>
      <c r="G462" s="101"/>
      <c r="H462" s="102"/>
      <c r="I462" s="101"/>
      <c r="J462" s="102"/>
      <c r="K462" s="237" t="str">
        <f t="shared" si="6"/>
        <v/>
      </c>
      <c r="L462" s="90"/>
      <c r="M462" s="158"/>
    </row>
    <row r="463" spans="2:13" customFormat="1" x14ac:dyDescent="0.35">
      <c r="B463" s="129" t="str">
        <f>IF($D463="","",VLOOKUP($D463,Lists!$AX$2:$AZ$478,2,FALSE))</f>
        <v/>
      </c>
      <c r="C463" s="130" t="str">
        <f>IF($D463="","",VLOOKUP($D463,Lists!$AX$2:$AZ$478,3,FALSE))</f>
        <v/>
      </c>
      <c r="D463" s="92"/>
      <c r="E463" s="92"/>
      <c r="F463" s="92"/>
      <c r="G463" s="101"/>
      <c r="H463" s="102"/>
      <c r="I463" s="101"/>
      <c r="J463" s="102"/>
      <c r="K463" s="237" t="str">
        <f t="shared" si="6"/>
        <v/>
      </c>
      <c r="L463" s="90"/>
      <c r="M463" s="158"/>
    </row>
    <row r="464" spans="2:13" customFormat="1" x14ac:dyDescent="0.35">
      <c r="B464" s="129" t="str">
        <f>IF($D464="","",VLOOKUP($D464,Lists!$AX$2:$AZ$478,2,FALSE))</f>
        <v/>
      </c>
      <c r="C464" s="130" t="str">
        <f>IF($D464="","",VLOOKUP($D464,Lists!$AX$2:$AZ$478,3,FALSE))</f>
        <v/>
      </c>
      <c r="D464" s="92"/>
      <c r="E464" s="92"/>
      <c r="F464" s="92"/>
      <c r="G464" s="101"/>
      <c r="H464" s="102"/>
      <c r="I464" s="101"/>
      <c r="J464" s="102"/>
      <c r="K464" s="237" t="str">
        <f t="shared" si="6"/>
        <v/>
      </c>
      <c r="L464" s="90"/>
      <c r="M464" s="158"/>
    </row>
    <row r="465" spans="2:13" customFormat="1" x14ac:dyDescent="0.35">
      <c r="B465" s="129" t="str">
        <f>IF($D465="","",VLOOKUP($D465,Lists!$AX$2:$AZ$478,2,FALSE))</f>
        <v/>
      </c>
      <c r="C465" s="130" t="str">
        <f>IF($D465="","",VLOOKUP($D465,Lists!$AX$2:$AZ$478,3,FALSE))</f>
        <v/>
      </c>
      <c r="D465" s="92"/>
      <c r="E465" s="92"/>
      <c r="F465" s="92"/>
      <c r="G465" s="101"/>
      <c r="H465" s="102"/>
      <c r="I465" s="101"/>
      <c r="J465" s="102"/>
      <c r="K465" s="237" t="str">
        <f t="shared" si="6"/>
        <v/>
      </c>
      <c r="L465" s="90"/>
      <c r="M465" s="158"/>
    </row>
    <row r="466" spans="2:13" customFormat="1" x14ac:dyDescent="0.35">
      <c r="B466" s="129" t="str">
        <f>IF($D466="","",VLOOKUP($D466,Lists!$AX$2:$AZ$478,2,FALSE))</f>
        <v/>
      </c>
      <c r="C466" s="130" t="str">
        <f>IF($D466="","",VLOOKUP($D466,Lists!$AX$2:$AZ$478,3,FALSE))</f>
        <v/>
      </c>
      <c r="D466" s="92"/>
      <c r="E466" s="92"/>
      <c r="F466" s="92"/>
      <c r="G466" s="101"/>
      <c r="H466" s="102"/>
      <c r="I466" s="101"/>
      <c r="J466" s="102"/>
      <c r="K466" s="237" t="str">
        <f t="shared" si="6"/>
        <v/>
      </c>
      <c r="L466" s="90"/>
      <c r="M466" s="158"/>
    </row>
    <row r="467" spans="2:13" customFormat="1" x14ac:dyDescent="0.35">
      <c r="B467" s="129" t="str">
        <f>IF($D467="","",VLOOKUP($D467,Lists!$AX$2:$AZ$478,2,FALSE))</f>
        <v/>
      </c>
      <c r="C467" s="130" t="str">
        <f>IF($D467="","",VLOOKUP($D467,Lists!$AX$2:$AZ$478,3,FALSE))</f>
        <v/>
      </c>
      <c r="D467" s="92"/>
      <c r="E467" s="92"/>
      <c r="F467" s="92"/>
      <c r="G467" s="101"/>
      <c r="H467" s="102"/>
      <c r="I467" s="101"/>
      <c r="J467" s="102"/>
      <c r="K467" s="237" t="str">
        <f t="shared" si="6"/>
        <v/>
      </c>
      <c r="L467" s="90"/>
      <c r="M467" s="158"/>
    </row>
    <row r="468" spans="2:13" customFormat="1" x14ac:dyDescent="0.35">
      <c r="B468" s="129" t="str">
        <f>IF($D468="","",VLOOKUP($D468,Lists!$AX$2:$AZ$478,2,FALSE))</f>
        <v/>
      </c>
      <c r="C468" s="130" t="str">
        <f>IF($D468="","",VLOOKUP($D468,Lists!$AX$2:$AZ$478,3,FALSE))</f>
        <v/>
      </c>
      <c r="D468" s="92"/>
      <c r="E468" s="92"/>
      <c r="F468" s="92"/>
      <c r="G468" s="101"/>
      <c r="H468" s="102"/>
      <c r="I468" s="101"/>
      <c r="J468" s="102"/>
      <c r="K468" s="237" t="str">
        <f t="shared" si="6"/>
        <v/>
      </c>
      <c r="L468" s="90"/>
      <c r="M468" s="158"/>
    </row>
    <row r="469" spans="2:13" customFormat="1" x14ac:dyDescent="0.35">
      <c r="B469" s="129" t="str">
        <f>IF($D469="","",VLOOKUP($D469,Lists!$AX$2:$AZ$478,2,FALSE))</f>
        <v/>
      </c>
      <c r="C469" s="130" t="str">
        <f>IF($D469="","",VLOOKUP($D469,Lists!$AX$2:$AZ$478,3,FALSE))</f>
        <v/>
      </c>
      <c r="D469" s="92"/>
      <c r="E469" s="92"/>
      <c r="F469" s="92"/>
      <c r="G469" s="101"/>
      <c r="H469" s="102"/>
      <c r="I469" s="101"/>
      <c r="J469" s="102"/>
      <c r="K469" s="237" t="str">
        <f t="shared" si="6"/>
        <v/>
      </c>
      <c r="L469" s="90"/>
      <c r="M469" s="158"/>
    </row>
    <row r="470" spans="2:13" customFormat="1" x14ac:dyDescent="0.35">
      <c r="B470" s="129" t="str">
        <f>IF($D470="","",VLOOKUP($D470,Lists!$AX$2:$AZ$478,2,FALSE))</f>
        <v/>
      </c>
      <c r="C470" s="130" t="str">
        <f>IF($D470="","",VLOOKUP($D470,Lists!$AX$2:$AZ$478,3,FALSE))</f>
        <v/>
      </c>
      <c r="D470" s="92"/>
      <c r="E470" s="92"/>
      <c r="F470" s="92"/>
      <c r="G470" s="101"/>
      <c r="H470" s="102"/>
      <c r="I470" s="101"/>
      <c r="J470" s="102"/>
      <c r="K470" s="237" t="str">
        <f t="shared" si="6"/>
        <v/>
      </c>
      <c r="L470" s="90"/>
      <c r="M470" s="158"/>
    </row>
    <row r="471" spans="2:13" customFormat="1" x14ac:dyDescent="0.35">
      <c r="B471" s="129" t="str">
        <f>IF($D471="","",VLOOKUP($D471,Lists!$AX$2:$AZ$478,2,FALSE))</f>
        <v/>
      </c>
      <c r="C471" s="130" t="str">
        <f>IF($D471="","",VLOOKUP($D471,Lists!$AX$2:$AZ$478,3,FALSE))</f>
        <v/>
      </c>
      <c r="D471" s="92"/>
      <c r="E471" s="92"/>
      <c r="F471" s="92"/>
      <c r="G471" s="101"/>
      <c r="H471" s="102"/>
      <c r="I471" s="101"/>
      <c r="J471" s="102"/>
      <c r="K471" s="237" t="str">
        <f t="shared" si="6"/>
        <v/>
      </c>
      <c r="L471" s="90"/>
      <c r="M471" s="158"/>
    </row>
    <row r="472" spans="2:13" customFormat="1" x14ac:dyDescent="0.35">
      <c r="B472" s="129" t="str">
        <f>IF($D472="","",VLOOKUP($D472,Lists!$AX$2:$AZ$478,2,FALSE))</f>
        <v/>
      </c>
      <c r="C472" s="130" t="str">
        <f>IF($D472="","",VLOOKUP($D472,Lists!$AX$2:$AZ$478,3,FALSE))</f>
        <v/>
      </c>
      <c r="D472" s="92"/>
      <c r="E472" s="92"/>
      <c r="F472" s="92"/>
      <c r="G472" s="101"/>
      <c r="H472" s="102"/>
      <c r="I472" s="101"/>
      <c r="J472" s="102"/>
      <c r="K472" s="237" t="str">
        <f t="shared" si="6"/>
        <v/>
      </c>
      <c r="L472" s="90"/>
      <c r="M472" s="158"/>
    </row>
    <row r="473" spans="2:13" customFormat="1" x14ac:dyDescent="0.35">
      <c r="B473" s="129" t="str">
        <f>IF($D473="","",VLOOKUP($D473,Lists!$AX$2:$AZ$478,2,FALSE))</f>
        <v/>
      </c>
      <c r="C473" s="130" t="str">
        <f>IF($D473="","",VLOOKUP($D473,Lists!$AX$2:$AZ$478,3,FALSE))</f>
        <v/>
      </c>
      <c r="D473" s="92"/>
      <c r="E473" s="92"/>
      <c r="F473" s="92"/>
      <c r="G473" s="101"/>
      <c r="H473" s="102"/>
      <c r="I473" s="101"/>
      <c r="J473" s="102"/>
      <c r="K473" s="237" t="str">
        <f t="shared" ref="K473:K500" si="7">IF(J473="","",(VALUE(TEXT(I473,"m/dd/yy ")&amp;TEXT(J473,"hh:mm:ss"))-(VALUE(TEXT(G473,"m/dd/yy ")&amp;TEXT(H473,"hh:mm:ss"))))*24)</f>
        <v/>
      </c>
      <c r="L473" s="90"/>
      <c r="M473" s="158"/>
    </row>
    <row r="474" spans="2:13" customFormat="1" x14ac:dyDescent="0.35">
      <c r="B474" s="129" t="str">
        <f>IF($D474="","",VLOOKUP($D474,Lists!$AX$2:$AZ$478,2,FALSE))</f>
        <v/>
      </c>
      <c r="C474" s="130" t="str">
        <f>IF($D474="","",VLOOKUP($D474,Lists!$AX$2:$AZ$478,3,FALSE))</f>
        <v/>
      </c>
      <c r="D474" s="92"/>
      <c r="E474" s="92"/>
      <c r="F474" s="92"/>
      <c r="G474" s="101"/>
      <c r="H474" s="102"/>
      <c r="I474" s="101"/>
      <c r="J474" s="102"/>
      <c r="K474" s="237" t="str">
        <f t="shared" si="7"/>
        <v/>
      </c>
      <c r="L474" s="90"/>
      <c r="M474" s="158"/>
    </row>
    <row r="475" spans="2:13" customFormat="1" x14ac:dyDescent="0.35">
      <c r="B475" s="129" t="str">
        <f>IF($D475="","",VLOOKUP($D475,Lists!$AX$2:$AZ$478,2,FALSE))</f>
        <v/>
      </c>
      <c r="C475" s="130" t="str">
        <f>IF($D475="","",VLOOKUP($D475,Lists!$AX$2:$AZ$478,3,FALSE))</f>
        <v/>
      </c>
      <c r="D475" s="92"/>
      <c r="E475" s="92"/>
      <c r="F475" s="92"/>
      <c r="G475" s="101"/>
      <c r="H475" s="102"/>
      <c r="I475" s="101"/>
      <c r="J475" s="102"/>
      <c r="K475" s="237" t="str">
        <f t="shared" si="7"/>
        <v/>
      </c>
      <c r="L475" s="90"/>
      <c r="M475" s="158"/>
    </row>
    <row r="476" spans="2:13" customFormat="1" x14ac:dyDescent="0.35">
      <c r="B476" s="129" t="str">
        <f>IF($D476="","",VLOOKUP($D476,Lists!$AX$2:$AZ$478,2,FALSE))</f>
        <v/>
      </c>
      <c r="C476" s="130" t="str">
        <f>IF($D476="","",VLOOKUP($D476,Lists!$AX$2:$AZ$478,3,FALSE))</f>
        <v/>
      </c>
      <c r="D476" s="92"/>
      <c r="E476" s="92"/>
      <c r="F476" s="92"/>
      <c r="G476" s="101"/>
      <c r="H476" s="102"/>
      <c r="I476" s="101"/>
      <c r="J476" s="102"/>
      <c r="K476" s="237" t="str">
        <f t="shared" si="7"/>
        <v/>
      </c>
      <c r="L476" s="90"/>
      <c r="M476" s="158"/>
    </row>
    <row r="477" spans="2:13" customFormat="1" x14ac:dyDescent="0.35">
      <c r="B477" s="129" t="str">
        <f>IF($D477="","",VLOOKUP($D477,Lists!$AX$2:$AZ$478,2,FALSE))</f>
        <v/>
      </c>
      <c r="C477" s="130" t="str">
        <f>IF($D477="","",VLOOKUP($D477,Lists!$AX$2:$AZ$478,3,FALSE))</f>
        <v/>
      </c>
      <c r="D477" s="92"/>
      <c r="E477" s="92"/>
      <c r="F477" s="92"/>
      <c r="G477" s="101"/>
      <c r="H477" s="102"/>
      <c r="I477" s="101"/>
      <c r="J477" s="102"/>
      <c r="K477" s="237" t="str">
        <f t="shared" si="7"/>
        <v/>
      </c>
      <c r="L477" s="90"/>
      <c r="M477" s="158"/>
    </row>
    <row r="478" spans="2:13" customFormat="1" x14ac:dyDescent="0.35">
      <c r="B478" s="129" t="str">
        <f>IF($D478="","",VLOOKUP($D478,Lists!$AX$2:$AZ$478,2,FALSE))</f>
        <v/>
      </c>
      <c r="C478" s="130" t="str">
        <f>IF($D478="","",VLOOKUP($D478,Lists!$AX$2:$AZ$478,3,FALSE))</f>
        <v/>
      </c>
      <c r="D478" s="92"/>
      <c r="E478" s="92"/>
      <c r="F478" s="92"/>
      <c r="G478" s="101"/>
      <c r="H478" s="102"/>
      <c r="I478" s="101"/>
      <c r="J478" s="102"/>
      <c r="K478" s="237" t="str">
        <f t="shared" si="7"/>
        <v/>
      </c>
      <c r="L478" s="90"/>
      <c r="M478" s="158"/>
    </row>
    <row r="479" spans="2:13" customFormat="1" x14ac:dyDescent="0.35">
      <c r="B479" s="129" t="str">
        <f>IF($D479="","",VLOOKUP($D479,Lists!$AX$2:$AZ$478,2,FALSE))</f>
        <v/>
      </c>
      <c r="C479" s="130" t="str">
        <f>IF($D479="","",VLOOKUP($D479,Lists!$AX$2:$AZ$478,3,FALSE))</f>
        <v/>
      </c>
      <c r="D479" s="92"/>
      <c r="E479" s="92"/>
      <c r="F479" s="92"/>
      <c r="G479" s="101"/>
      <c r="H479" s="102"/>
      <c r="I479" s="101"/>
      <c r="J479" s="102"/>
      <c r="K479" s="237" t="str">
        <f t="shared" si="7"/>
        <v/>
      </c>
      <c r="L479" s="90"/>
      <c r="M479" s="158"/>
    </row>
    <row r="480" spans="2:13" customFormat="1" x14ac:dyDescent="0.35">
      <c r="B480" s="129" t="str">
        <f>IF($D480="","",VLOOKUP($D480,Lists!$AX$2:$AZ$478,2,FALSE))</f>
        <v/>
      </c>
      <c r="C480" s="130" t="str">
        <f>IF($D480="","",VLOOKUP($D480,Lists!$AX$2:$AZ$478,3,FALSE))</f>
        <v/>
      </c>
      <c r="D480" s="92"/>
      <c r="E480" s="92"/>
      <c r="F480" s="92"/>
      <c r="G480" s="101"/>
      <c r="H480" s="102"/>
      <c r="I480" s="101"/>
      <c r="J480" s="102"/>
      <c r="K480" s="237" t="str">
        <f t="shared" si="7"/>
        <v/>
      </c>
      <c r="L480" s="90"/>
      <c r="M480" s="158"/>
    </row>
    <row r="481" spans="2:13" customFormat="1" x14ac:dyDescent="0.35">
      <c r="B481" s="129" t="str">
        <f>IF($D481="","",VLOOKUP($D481,Lists!$AX$2:$AZ$478,2,FALSE))</f>
        <v/>
      </c>
      <c r="C481" s="130" t="str">
        <f>IF($D481="","",VLOOKUP($D481,Lists!$AX$2:$AZ$478,3,FALSE))</f>
        <v/>
      </c>
      <c r="D481" s="92"/>
      <c r="E481" s="92"/>
      <c r="F481" s="92"/>
      <c r="G481" s="101"/>
      <c r="H481" s="102"/>
      <c r="I481" s="101"/>
      <c r="J481" s="102"/>
      <c r="K481" s="237" t="str">
        <f t="shared" si="7"/>
        <v/>
      </c>
      <c r="L481" s="90"/>
      <c r="M481" s="158"/>
    </row>
    <row r="482" spans="2:13" customFormat="1" x14ac:dyDescent="0.35">
      <c r="B482" s="129" t="str">
        <f>IF($D482="","",VLOOKUP($D482,Lists!$AX$2:$AZ$478,2,FALSE))</f>
        <v/>
      </c>
      <c r="C482" s="130" t="str">
        <f>IF($D482="","",VLOOKUP($D482,Lists!$AX$2:$AZ$478,3,FALSE))</f>
        <v/>
      </c>
      <c r="D482" s="92"/>
      <c r="E482" s="92"/>
      <c r="F482" s="92"/>
      <c r="G482" s="101"/>
      <c r="H482" s="102"/>
      <c r="I482" s="101"/>
      <c r="J482" s="102"/>
      <c r="K482" s="237" t="str">
        <f t="shared" si="7"/>
        <v/>
      </c>
      <c r="L482" s="90"/>
      <c r="M482" s="158"/>
    </row>
    <row r="483" spans="2:13" customFormat="1" x14ac:dyDescent="0.35">
      <c r="B483" s="129" t="str">
        <f>IF($D483="","",VLOOKUP($D483,Lists!$AX$2:$AZ$478,2,FALSE))</f>
        <v/>
      </c>
      <c r="C483" s="130" t="str">
        <f>IF($D483="","",VLOOKUP($D483,Lists!$AX$2:$AZ$478,3,FALSE))</f>
        <v/>
      </c>
      <c r="D483" s="92"/>
      <c r="E483" s="92"/>
      <c r="F483" s="92"/>
      <c r="G483" s="101"/>
      <c r="H483" s="102"/>
      <c r="I483" s="101"/>
      <c r="J483" s="102"/>
      <c r="K483" s="237" t="str">
        <f t="shared" si="7"/>
        <v/>
      </c>
      <c r="L483" s="90"/>
      <c r="M483" s="158"/>
    </row>
    <row r="484" spans="2:13" customFormat="1" x14ac:dyDescent="0.35">
      <c r="B484" s="129" t="str">
        <f>IF($D484="","",VLOOKUP($D484,Lists!$AX$2:$AZ$478,2,FALSE))</f>
        <v/>
      </c>
      <c r="C484" s="130" t="str">
        <f>IF($D484="","",VLOOKUP($D484,Lists!$AX$2:$AZ$478,3,FALSE))</f>
        <v/>
      </c>
      <c r="D484" s="92"/>
      <c r="E484" s="92"/>
      <c r="F484" s="92"/>
      <c r="G484" s="101"/>
      <c r="H484" s="102"/>
      <c r="I484" s="101"/>
      <c r="J484" s="102"/>
      <c r="K484" s="237" t="str">
        <f t="shared" si="7"/>
        <v/>
      </c>
      <c r="L484" s="90"/>
      <c r="M484" s="158"/>
    </row>
    <row r="485" spans="2:13" customFormat="1" x14ac:dyDescent="0.35">
      <c r="B485" s="129" t="str">
        <f>IF($D485="","",VLOOKUP($D485,Lists!$AX$2:$AZ$478,2,FALSE))</f>
        <v/>
      </c>
      <c r="C485" s="130" t="str">
        <f>IF($D485="","",VLOOKUP($D485,Lists!$AX$2:$AZ$478,3,FALSE))</f>
        <v/>
      </c>
      <c r="D485" s="92"/>
      <c r="E485" s="92"/>
      <c r="F485" s="92"/>
      <c r="G485" s="101"/>
      <c r="H485" s="102"/>
      <c r="I485" s="101"/>
      <c r="J485" s="102"/>
      <c r="K485" s="237" t="str">
        <f t="shared" si="7"/>
        <v/>
      </c>
      <c r="L485" s="90"/>
      <c r="M485" s="158"/>
    </row>
    <row r="486" spans="2:13" customFormat="1" x14ac:dyDescent="0.35">
      <c r="B486" s="129" t="str">
        <f>IF($D486="","",VLOOKUP($D486,Lists!$AX$2:$AZ$478,2,FALSE))</f>
        <v/>
      </c>
      <c r="C486" s="130" t="str">
        <f>IF($D486="","",VLOOKUP($D486,Lists!$AX$2:$AZ$478,3,FALSE))</f>
        <v/>
      </c>
      <c r="D486" s="92"/>
      <c r="E486" s="92"/>
      <c r="F486" s="92"/>
      <c r="G486" s="101"/>
      <c r="H486" s="102"/>
      <c r="I486" s="101"/>
      <c r="J486" s="102"/>
      <c r="K486" s="237" t="str">
        <f t="shared" si="7"/>
        <v/>
      </c>
      <c r="L486" s="90"/>
      <c r="M486" s="158"/>
    </row>
    <row r="487" spans="2:13" customFormat="1" x14ac:dyDescent="0.35">
      <c r="B487" s="129" t="str">
        <f>IF($D487="","",VLOOKUP($D487,Lists!$AX$2:$AZ$478,2,FALSE))</f>
        <v/>
      </c>
      <c r="C487" s="130" t="str">
        <f>IF($D487="","",VLOOKUP($D487,Lists!$AX$2:$AZ$478,3,FALSE))</f>
        <v/>
      </c>
      <c r="D487" s="92"/>
      <c r="E487" s="92"/>
      <c r="F487" s="92"/>
      <c r="G487" s="101"/>
      <c r="H487" s="102"/>
      <c r="I487" s="101"/>
      <c r="J487" s="102"/>
      <c r="K487" s="237" t="str">
        <f t="shared" si="7"/>
        <v/>
      </c>
      <c r="L487" s="90"/>
      <c r="M487" s="158"/>
    </row>
    <row r="488" spans="2:13" customFormat="1" x14ac:dyDescent="0.35">
      <c r="B488" s="129" t="str">
        <f>IF($D488="","",VLOOKUP($D488,Lists!$AX$2:$AZ$478,2,FALSE))</f>
        <v/>
      </c>
      <c r="C488" s="130" t="str">
        <f>IF($D488="","",VLOOKUP($D488,Lists!$AX$2:$AZ$478,3,FALSE))</f>
        <v/>
      </c>
      <c r="D488" s="92"/>
      <c r="E488" s="92"/>
      <c r="F488" s="92"/>
      <c r="G488" s="101"/>
      <c r="H488" s="102"/>
      <c r="I488" s="101"/>
      <c r="J488" s="102"/>
      <c r="K488" s="237" t="str">
        <f t="shared" si="7"/>
        <v/>
      </c>
      <c r="L488" s="90"/>
      <c r="M488" s="158"/>
    </row>
    <row r="489" spans="2:13" customFormat="1" x14ac:dyDescent="0.35">
      <c r="B489" s="129" t="str">
        <f>IF($D489="","",VLOOKUP($D489,Lists!$AX$2:$AZ$478,2,FALSE))</f>
        <v/>
      </c>
      <c r="C489" s="130" t="str">
        <f>IF($D489="","",VLOOKUP($D489,Lists!$AX$2:$AZ$478,3,FALSE))</f>
        <v/>
      </c>
      <c r="D489" s="92"/>
      <c r="E489" s="92"/>
      <c r="F489" s="92"/>
      <c r="G489" s="101"/>
      <c r="H489" s="102"/>
      <c r="I489" s="101"/>
      <c r="J489" s="102"/>
      <c r="K489" s="237" t="str">
        <f t="shared" si="7"/>
        <v/>
      </c>
      <c r="L489" s="90"/>
      <c r="M489" s="158"/>
    </row>
    <row r="490" spans="2:13" customFormat="1" x14ac:dyDescent="0.35">
      <c r="B490" s="129" t="str">
        <f>IF($D490="","",VLOOKUP($D490,Lists!$AX$2:$AZ$478,2,FALSE))</f>
        <v/>
      </c>
      <c r="C490" s="130" t="str">
        <f>IF($D490="","",VLOOKUP($D490,Lists!$AX$2:$AZ$478,3,FALSE))</f>
        <v/>
      </c>
      <c r="D490" s="92"/>
      <c r="E490" s="92"/>
      <c r="F490" s="92"/>
      <c r="G490" s="101"/>
      <c r="H490" s="102"/>
      <c r="I490" s="101"/>
      <c r="J490" s="102"/>
      <c r="K490" s="237" t="str">
        <f t="shared" si="7"/>
        <v/>
      </c>
      <c r="L490" s="90"/>
      <c r="M490" s="158"/>
    </row>
    <row r="491" spans="2:13" customFormat="1" x14ac:dyDescent="0.35">
      <c r="B491" s="129" t="str">
        <f>IF($D491="","",VLOOKUP($D491,Lists!$AX$2:$AZ$478,2,FALSE))</f>
        <v/>
      </c>
      <c r="C491" s="130" t="str">
        <f>IF($D491="","",VLOOKUP($D491,Lists!$AX$2:$AZ$478,3,FALSE))</f>
        <v/>
      </c>
      <c r="D491" s="92"/>
      <c r="E491" s="92"/>
      <c r="F491" s="92"/>
      <c r="G491" s="101"/>
      <c r="H491" s="102"/>
      <c r="I491" s="101"/>
      <c r="J491" s="102"/>
      <c r="K491" s="237" t="str">
        <f t="shared" si="7"/>
        <v/>
      </c>
      <c r="L491" s="90"/>
      <c r="M491" s="158"/>
    </row>
    <row r="492" spans="2:13" customFormat="1" x14ac:dyDescent="0.35">
      <c r="B492" s="129" t="str">
        <f>IF($D492="","",VLOOKUP($D492,Lists!$AX$2:$AZ$478,2,FALSE))</f>
        <v/>
      </c>
      <c r="C492" s="130" t="str">
        <f>IF($D492="","",VLOOKUP($D492,Lists!$AX$2:$AZ$478,3,FALSE))</f>
        <v/>
      </c>
      <c r="D492" s="92"/>
      <c r="E492" s="92"/>
      <c r="F492" s="92"/>
      <c r="G492" s="101"/>
      <c r="H492" s="102"/>
      <c r="I492" s="101"/>
      <c r="J492" s="102"/>
      <c r="K492" s="237" t="str">
        <f t="shared" si="7"/>
        <v/>
      </c>
      <c r="L492" s="90"/>
      <c r="M492" s="158"/>
    </row>
    <row r="493" spans="2:13" customFormat="1" x14ac:dyDescent="0.35">
      <c r="B493" s="129" t="str">
        <f>IF($D493="","",VLOOKUP($D493,Lists!$AX$2:$AZ$478,2,FALSE))</f>
        <v/>
      </c>
      <c r="C493" s="130" t="str">
        <f>IF($D493="","",VLOOKUP($D493,Lists!$AX$2:$AZ$478,3,FALSE))</f>
        <v/>
      </c>
      <c r="D493" s="92"/>
      <c r="E493" s="92"/>
      <c r="F493" s="92"/>
      <c r="G493" s="101"/>
      <c r="H493" s="102"/>
      <c r="I493" s="101"/>
      <c r="J493" s="102"/>
      <c r="K493" s="237" t="str">
        <f t="shared" si="7"/>
        <v/>
      </c>
      <c r="L493" s="90"/>
      <c r="M493" s="158"/>
    </row>
    <row r="494" spans="2:13" customFormat="1" x14ac:dyDescent="0.35">
      <c r="B494" s="129" t="str">
        <f>IF($D494="","",VLOOKUP($D494,Lists!$AX$2:$AZ$478,2,FALSE))</f>
        <v/>
      </c>
      <c r="C494" s="130" t="str">
        <f>IF($D494="","",VLOOKUP($D494,Lists!$AX$2:$AZ$478,3,FALSE))</f>
        <v/>
      </c>
      <c r="D494" s="92"/>
      <c r="E494" s="92"/>
      <c r="F494" s="92"/>
      <c r="G494" s="101"/>
      <c r="H494" s="102"/>
      <c r="I494" s="101"/>
      <c r="J494" s="102"/>
      <c r="K494" s="237" t="str">
        <f t="shared" si="7"/>
        <v/>
      </c>
      <c r="L494" s="90"/>
      <c r="M494" s="158"/>
    </row>
    <row r="495" spans="2:13" customFormat="1" x14ac:dyDescent="0.35">
      <c r="B495" s="129" t="str">
        <f>IF($D495="","",VLOOKUP($D495,Lists!$AX$2:$AZ$478,2,FALSE))</f>
        <v/>
      </c>
      <c r="C495" s="130" t="str">
        <f>IF($D495="","",VLOOKUP($D495,Lists!$AX$2:$AZ$478,3,FALSE))</f>
        <v/>
      </c>
      <c r="D495" s="92"/>
      <c r="E495" s="92"/>
      <c r="F495" s="92"/>
      <c r="G495" s="101"/>
      <c r="H495" s="102"/>
      <c r="I495" s="101"/>
      <c r="J495" s="102"/>
      <c r="K495" s="237" t="str">
        <f t="shared" si="7"/>
        <v/>
      </c>
      <c r="L495" s="90"/>
      <c r="M495" s="158"/>
    </row>
    <row r="496" spans="2:13" customFormat="1" x14ac:dyDescent="0.35">
      <c r="B496" s="129" t="str">
        <f>IF($D496="","",VLOOKUP($D496,Lists!$AX$2:$AZ$478,2,FALSE))</f>
        <v/>
      </c>
      <c r="C496" s="130" t="str">
        <f>IF($D496="","",VLOOKUP($D496,Lists!$AX$2:$AZ$478,3,FALSE))</f>
        <v/>
      </c>
      <c r="D496" s="92"/>
      <c r="E496" s="92"/>
      <c r="F496" s="92"/>
      <c r="G496" s="101"/>
      <c r="H496" s="102"/>
      <c r="I496" s="101"/>
      <c r="J496" s="102"/>
      <c r="K496" s="237" t="str">
        <f t="shared" si="7"/>
        <v/>
      </c>
      <c r="L496" s="90"/>
      <c r="M496" s="158"/>
    </row>
    <row r="497" spans="2:13" customFormat="1" x14ac:dyDescent="0.35">
      <c r="B497" s="129" t="str">
        <f>IF($D497="","",VLOOKUP($D497,Lists!$AX$2:$AZ$478,2,FALSE))</f>
        <v/>
      </c>
      <c r="C497" s="130" t="str">
        <f>IF($D497="","",VLOOKUP($D497,Lists!$AX$2:$AZ$478,3,FALSE))</f>
        <v/>
      </c>
      <c r="D497" s="92"/>
      <c r="E497" s="92"/>
      <c r="F497" s="92"/>
      <c r="G497" s="101"/>
      <c r="H497" s="102"/>
      <c r="I497" s="101"/>
      <c r="J497" s="102"/>
      <c r="K497" s="237" t="str">
        <f t="shared" si="7"/>
        <v/>
      </c>
      <c r="L497" s="90"/>
      <c r="M497" s="158"/>
    </row>
    <row r="498" spans="2:13" customFormat="1" x14ac:dyDescent="0.35">
      <c r="B498" s="129" t="str">
        <f>IF($D498="","",VLOOKUP($D498,Lists!$AX$2:$AZ$478,2,FALSE))</f>
        <v/>
      </c>
      <c r="C498" s="130" t="str">
        <f>IF($D498="","",VLOOKUP($D498,Lists!$AX$2:$AZ$478,3,FALSE))</f>
        <v/>
      </c>
      <c r="D498" s="92"/>
      <c r="E498" s="92"/>
      <c r="F498" s="92"/>
      <c r="G498" s="101"/>
      <c r="H498" s="102"/>
      <c r="I498" s="101"/>
      <c r="J498" s="102"/>
      <c r="K498" s="237" t="str">
        <f t="shared" si="7"/>
        <v/>
      </c>
      <c r="L498" s="90"/>
      <c r="M498" s="158"/>
    </row>
    <row r="499" spans="2:13" customFormat="1" x14ac:dyDescent="0.35">
      <c r="B499" s="129" t="str">
        <f>IF($D499="","",VLOOKUP($D499,Lists!$AX$2:$AZ$478,2,FALSE))</f>
        <v/>
      </c>
      <c r="C499" s="130" t="str">
        <f>IF($D499="","",VLOOKUP($D499,Lists!$AX$2:$AZ$478,3,FALSE))</f>
        <v/>
      </c>
      <c r="D499" s="92"/>
      <c r="E499" s="92"/>
      <c r="F499" s="92"/>
      <c r="G499" s="101"/>
      <c r="H499" s="102"/>
      <c r="I499" s="101"/>
      <c r="J499" s="102"/>
      <c r="K499" s="237" t="str">
        <f t="shared" si="7"/>
        <v/>
      </c>
      <c r="L499" s="90"/>
      <c r="M499" s="158"/>
    </row>
    <row r="500" spans="2:13" customFormat="1" ht="15" thickBot="1" x14ac:dyDescent="0.4">
      <c r="B500" s="129" t="str">
        <f>IF($D500="","",VLOOKUP($D500,Lists!$AX$2:$AZ$478,2,FALSE))</f>
        <v/>
      </c>
      <c r="C500" s="130" t="str">
        <f>IF($D500="","",VLOOKUP($D500,Lists!$AX$2:$AZ$478,3,FALSE))</f>
        <v/>
      </c>
      <c r="D500" s="92"/>
      <c r="E500" s="92"/>
      <c r="F500" s="92"/>
      <c r="G500" s="101"/>
      <c r="H500" s="102"/>
      <c r="I500" s="101"/>
      <c r="J500" s="102"/>
      <c r="K500" s="237" t="str">
        <f t="shared" si="7"/>
        <v/>
      </c>
      <c r="L500" s="90"/>
      <c r="M500" s="159"/>
    </row>
    <row r="501" spans="2:13" s="121" customFormat="1" hidden="1" x14ac:dyDescent="0.35">
      <c r="G501" s="122"/>
      <c r="H501" s="123"/>
      <c r="I501" s="122"/>
      <c r="J501" s="123"/>
      <c r="M501" s="124"/>
    </row>
  </sheetData>
  <sheetProtection algorithmName="SHA-512" hashValue="pV2IamR1Gyh4A1JfPkO71iBgaQf1yAlEOJcbsv179IAvj8mcw2nTNyHzesAgN5RArxrB9ebBHec2TxjDIOCytA==" saltValue="uB6vvFGAzHqyyp710chHgQ==" spinCount="100000" sheet="1" sort="0" autoFilter="0"/>
  <dataValidations count="4">
    <dataValidation type="date" operator="greaterThan" allowBlank="1" showInputMessage="1" showErrorMessage="1" sqref="I24:I500 G24:G500" xr:uid="{A69CCC11-70DB-4DE6-BEB8-D1BB6D99D231}">
      <formula1>43101</formula1>
    </dataValidation>
    <dataValidation type="list" errorStyle="warning" allowBlank="1" showInputMessage="1" showErrorMessage="1" error="Please use default values from dropdown, or type within the Other selection as specified." sqref="E24:E500" xr:uid="{F2360653-CAA8-4F56-8541-1CE73240BEC3}">
      <formula1>OpLimits</formula1>
    </dataValidation>
    <dataValidation type="list" allowBlank="1" showInputMessage="1" showErrorMessage="1" sqref="D24:D500" xr:uid="{83485CC0-1364-4851-A9B2-DB2B61CBE4D4}">
      <formula1>IDandSH</formula1>
    </dataValidation>
    <dataValidation type="list" errorStyle="warning" allowBlank="1" showInputMessage="1" showErrorMessage="1" error="Please use default values from dropdown, or type within the Other selection as specified." sqref="F24:F500" xr:uid="{8D320395-19A1-4723-8781-294B6F6BEBA4}">
      <formula1>"Startup, Shutdown, Malfunction, Other"</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CDA741D-2700-4827-B4A0-923F22E0023F}">
          <x14:formula1>
            <xm:f>Lists!$G$2:$G$6</xm:f>
          </x14:formula1>
          <xm:sqref>L24:L500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36ED-399F-45EA-8692-18FA10135A45}">
  <sheetPr>
    <tabColor rgb="FF00B0F0"/>
  </sheetPr>
  <dimension ref="B1:Q900"/>
  <sheetViews>
    <sheetView showGridLines="0" topLeftCell="D7" zoomScaleNormal="100" workbookViewId="0">
      <selection activeCell="K24" sqref="K24"/>
    </sheetView>
  </sheetViews>
  <sheetFormatPr defaultColWidth="0" defaultRowHeight="14.5" zeroHeight="1" x14ac:dyDescent="0.35"/>
  <cols>
    <col min="1" max="1" width="9.1796875" hidden="1" customWidth="1"/>
    <col min="2" max="2" width="18.453125" style="182" customWidth="1"/>
    <col min="3" max="3" width="39" style="182" customWidth="1"/>
    <col min="4" max="4" width="42.81640625" style="182" customWidth="1"/>
    <col min="5" max="5" width="49.1796875" style="182" customWidth="1"/>
    <col min="6" max="6" width="24" style="182" bestFit="1" customWidth="1"/>
    <col min="7" max="7" width="18.1796875" style="183" customWidth="1"/>
    <col min="8" max="8" width="18.1796875" style="184" customWidth="1"/>
    <col min="9" max="10" width="18.1796875" style="182" customWidth="1"/>
    <col min="11" max="11" width="22.1796875" style="182" customWidth="1"/>
    <col min="12" max="12" width="47.81640625" style="182" bestFit="1" customWidth="1"/>
    <col min="13" max="13" width="58.81640625" style="186" customWidth="1"/>
    <col min="14" max="16384" width="9.1796875" hidden="1"/>
  </cols>
  <sheetData>
    <row r="1" spans="2:17" s="3" customFormat="1" ht="24.75" hidden="1" customHeight="1" x14ac:dyDescent="0.3">
      <c r="B1" s="1" t="s">
        <v>0</v>
      </c>
      <c r="C1" s="1"/>
      <c r="D1" s="1"/>
      <c r="E1" s="1"/>
      <c r="F1" s="1"/>
      <c r="G1" s="1"/>
      <c r="H1" s="1"/>
      <c r="I1" s="1"/>
      <c r="J1" s="72"/>
      <c r="K1" s="72"/>
      <c r="M1" s="94"/>
    </row>
    <row r="2" spans="2:17" s="3" customFormat="1" ht="13" hidden="1" x14ac:dyDescent="0.3">
      <c r="B2" s="4" t="s">
        <v>1</v>
      </c>
      <c r="C2" s="20" t="str">
        <f>Welcome!B2</f>
        <v>§63.8818(e) Compliance Report Spreadsheet Template</v>
      </c>
      <c r="D2" s="4"/>
      <c r="E2" s="4"/>
      <c r="F2" s="5"/>
      <c r="G2" s="5"/>
      <c r="H2" s="5"/>
      <c r="I2" s="5"/>
      <c r="J2" s="20"/>
      <c r="K2" s="20"/>
      <c r="M2" s="94"/>
    </row>
    <row r="3" spans="2:17" s="3" customFormat="1" ht="13" hidden="1" x14ac:dyDescent="0.3">
      <c r="B3" s="6" t="s">
        <v>2</v>
      </c>
      <c r="C3" s="20" t="str">
        <f>Welcome!B3</f>
        <v xml:space="preserve">63.8818(e) </v>
      </c>
      <c r="D3" s="6"/>
      <c r="E3" s="6"/>
      <c r="F3" s="7"/>
      <c r="G3" s="7"/>
      <c r="H3" s="7"/>
      <c r="I3" s="7"/>
      <c r="J3" s="21"/>
      <c r="K3" s="21"/>
      <c r="M3" s="94"/>
    </row>
    <row r="4" spans="2:17" s="3" customFormat="1" ht="13" hidden="1" x14ac:dyDescent="0.3">
      <c r="B4" s="6" t="s">
        <v>3</v>
      </c>
      <c r="C4" s="20" t="str">
        <f>Welcome!B4</f>
        <v>v2.01</v>
      </c>
      <c r="D4" s="6"/>
      <c r="E4" s="6"/>
      <c r="F4" s="8"/>
      <c r="G4" s="8"/>
      <c r="H4" s="8"/>
      <c r="I4" s="8"/>
      <c r="J4" s="22"/>
      <c r="K4" s="22"/>
      <c r="M4" s="94"/>
    </row>
    <row r="5" spans="2:17" s="3" customFormat="1" ht="13" hidden="1" x14ac:dyDescent="0.3">
      <c r="B5" s="6" t="s">
        <v>4</v>
      </c>
      <c r="C5" s="134">
        <f>Welcome!B5</f>
        <v>45405</v>
      </c>
      <c r="D5" s="6"/>
      <c r="E5" s="6"/>
      <c r="F5" s="23"/>
      <c r="G5" s="23"/>
      <c r="H5" s="23"/>
      <c r="I5" s="23"/>
      <c r="J5" s="10"/>
      <c r="K5" s="10"/>
      <c r="M5" s="94"/>
    </row>
    <row r="6" spans="2:17" hidden="1" x14ac:dyDescent="0.35">
      <c r="B6"/>
      <c r="C6"/>
      <c r="D6"/>
      <c r="E6"/>
      <c r="F6"/>
      <c r="G6"/>
      <c r="H6"/>
      <c r="I6"/>
      <c r="J6"/>
      <c r="K6"/>
      <c r="L6"/>
      <c r="M6" s="75"/>
    </row>
    <row r="7" spans="2:17" ht="20.149999999999999" customHeight="1" x14ac:dyDescent="0.35">
      <c r="B7" s="24" t="s">
        <v>54</v>
      </c>
      <c r="C7" s="73"/>
      <c r="D7" s="73"/>
      <c r="E7" s="73"/>
      <c r="F7" s="74"/>
      <c r="G7" s="74"/>
      <c r="H7" s="95"/>
      <c r="I7" s="24" t="s">
        <v>333</v>
      </c>
      <c r="J7" s="95"/>
      <c r="K7" s="25"/>
      <c r="L7" s="25"/>
      <c r="M7" s="27"/>
      <c r="N7" s="25"/>
      <c r="O7" s="25"/>
      <c r="P7" s="25"/>
      <c r="Q7" s="25"/>
    </row>
    <row r="8" spans="2:17" ht="17.25" customHeight="1" x14ac:dyDescent="0.35">
      <c r="B8" s="27" t="s">
        <v>6</v>
      </c>
      <c r="C8" s="27"/>
      <c r="D8" s="27"/>
      <c r="E8" s="27"/>
      <c r="F8" s="27"/>
      <c r="G8" s="27"/>
      <c r="H8" s="27"/>
      <c r="I8" s="96" t="s">
        <v>332</v>
      </c>
      <c r="J8" s="27"/>
      <c r="K8" s="27"/>
      <c r="L8" s="27"/>
      <c r="M8" s="97"/>
      <c r="N8" s="25"/>
      <c r="O8" s="25"/>
      <c r="P8" s="25"/>
      <c r="Q8" s="25"/>
    </row>
    <row r="9" spans="2:17" ht="17.25" customHeight="1" x14ac:dyDescent="0.35">
      <c r="B9" s="29"/>
      <c r="C9" s="29"/>
      <c r="D9" s="29"/>
      <c r="E9" s="29"/>
      <c r="F9" s="98"/>
      <c r="G9" s="98"/>
      <c r="H9" s="98"/>
      <c r="I9" s="25" t="s">
        <v>334</v>
      </c>
      <c r="J9" s="98"/>
      <c r="K9" s="29"/>
      <c r="L9" s="29"/>
      <c r="M9" s="97"/>
      <c r="N9" s="25"/>
      <c r="O9" s="25"/>
      <c r="P9" s="25"/>
      <c r="Q9" s="25"/>
    </row>
    <row r="10" spans="2:17" hidden="1" x14ac:dyDescent="0.35">
      <c r="B10"/>
      <c r="C10"/>
      <c r="D10"/>
      <c r="E10"/>
      <c r="F10" s="75"/>
      <c r="G10" s="75"/>
      <c r="H10" s="75"/>
      <c r="I10" s="75"/>
      <c r="J10" s="75"/>
      <c r="K10" s="75"/>
      <c r="L10" s="75"/>
      <c r="M10" s="98"/>
      <c r="N10" s="29"/>
      <c r="O10" s="29"/>
      <c r="P10" s="29"/>
      <c r="Q10" s="29"/>
    </row>
    <row r="11" spans="2:17" hidden="1" x14ac:dyDescent="0.35">
      <c r="B11" s="29"/>
      <c r="C11" s="76"/>
      <c r="D11" s="76"/>
      <c r="E11" s="76"/>
      <c r="F11" s="99"/>
      <c r="G11" s="99"/>
      <c r="H11" s="99"/>
      <c r="I11" s="100"/>
      <c r="J11" s="100"/>
      <c r="K11" s="77"/>
      <c r="L11" s="78"/>
      <c r="M11" s="75"/>
    </row>
    <row r="12" spans="2:17" s="79" customFormat="1" ht="145.5" thickBot="1" x14ac:dyDescent="0.4">
      <c r="B12" s="137" t="s">
        <v>175</v>
      </c>
      <c r="C12" s="151" t="s">
        <v>176</v>
      </c>
      <c r="D12" s="150" t="s">
        <v>177</v>
      </c>
      <c r="E12" s="137" t="s">
        <v>189</v>
      </c>
      <c r="F12" s="150" t="s">
        <v>114</v>
      </c>
      <c r="G12" s="150" t="s">
        <v>290</v>
      </c>
      <c r="H12" s="150" t="s">
        <v>294</v>
      </c>
      <c r="I12" s="150" t="s">
        <v>295</v>
      </c>
      <c r="J12" s="150" t="s">
        <v>296</v>
      </c>
      <c r="K12" s="137" t="s">
        <v>291</v>
      </c>
      <c r="L12" s="151" t="s">
        <v>258</v>
      </c>
      <c r="M12" s="155" t="s">
        <v>115</v>
      </c>
    </row>
    <row r="13" spans="2:17" x14ac:dyDescent="0.35">
      <c r="B13" s="80" t="s">
        <v>15</v>
      </c>
      <c r="C13" s="81" t="s">
        <v>40</v>
      </c>
      <c r="D13" s="82" t="s">
        <v>41</v>
      </c>
      <c r="E13" s="82" t="s">
        <v>246</v>
      </c>
      <c r="F13" s="39" t="s">
        <v>55</v>
      </c>
      <c r="G13" s="39" t="s">
        <v>56</v>
      </c>
      <c r="H13" s="39" t="s">
        <v>57</v>
      </c>
      <c r="I13" s="39" t="s">
        <v>58</v>
      </c>
      <c r="J13" s="39" t="s">
        <v>59</v>
      </c>
      <c r="K13" s="84" t="s">
        <v>43</v>
      </c>
      <c r="L13" s="84" t="s">
        <v>244</v>
      </c>
      <c r="M13" s="156" t="s">
        <v>245</v>
      </c>
    </row>
    <row r="14" spans="2:17" x14ac:dyDescent="0.35">
      <c r="B14" s="42" t="s">
        <v>28</v>
      </c>
      <c r="C14" s="85" t="s">
        <v>50</v>
      </c>
      <c r="D14" s="86" t="s">
        <v>51</v>
      </c>
      <c r="E14" s="86" t="s">
        <v>178</v>
      </c>
      <c r="F14" s="43" t="s">
        <v>61</v>
      </c>
      <c r="G14" s="43" t="s">
        <v>236</v>
      </c>
      <c r="H14" s="43" t="s">
        <v>62</v>
      </c>
      <c r="I14" s="43" t="s">
        <v>237</v>
      </c>
      <c r="J14" s="43" t="s">
        <v>63</v>
      </c>
      <c r="K14" s="87" t="s">
        <v>242</v>
      </c>
      <c r="L14" s="87" t="s">
        <v>116</v>
      </c>
      <c r="M14" s="157" t="s">
        <v>64</v>
      </c>
    </row>
    <row r="15" spans="2:17" hidden="1" x14ac:dyDescent="0.35">
      <c r="B15" s="65" t="s">
        <v>106</v>
      </c>
      <c r="C15" s="85" t="s">
        <v>106</v>
      </c>
      <c r="D15" s="85" t="s">
        <v>106</v>
      </c>
      <c r="E15" s="85" t="s">
        <v>106</v>
      </c>
      <c r="F15" s="43" t="s">
        <v>106</v>
      </c>
      <c r="G15" s="43" t="s">
        <v>106</v>
      </c>
      <c r="H15" s="43" t="s">
        <v>106</v>
      </c>
      <c r="I15" s="43" t="s">
        <v>106</v>
      </c>
      <c r="J15" s="43" t="s">
        <v>106</v>
      </c>
      <c r="K15" s="43" t="s">
        <v>106</v>
      </c>
      <c r="L15" s="43" t="s">
        <v>106</v>
      </c>
      <c r="M15" s="157" t="s">
        <v>106</v>
      </c>
    </row>
    <row r="16" spans="2:17" hidden="1" x14ac:dyDescent="0.35">
      <c r="B16" s="65" t="s">
        <v>106</v>
      </c>
      <c r="C16" s="85" t="s">
        <v>106</v>
      </c>
      <c r="D16" s="85" t="s">
        <v>106</v>
      </c>
      <c r="E16" s="85" t="s">
        <v>106</v>
      </c>
      <c r="F16" s="43" t="s">
        <v>106</v>
      </c>
      <c r="G16" s="43" t="s">
        <v>106</v>
      </c>
      <c r="H16" s="43" t="s">
        <v>106</v>
      </c>
      <c r="I16" s="43" t="s">
        <v>106</v>
      </c>
      <c r="J16" s="43" t="s">
        <v>106</v>
      </c>
      <c r="K16" s="43" t="s">
        <v>106</v>
      </c>
      <c r="L16" s="43" t="s">
        <v>106</v>
      </c>
      <c r="M16" s="157" t="s">
        <v>106</v>
      </c>
    </row>
    <row r="17" spans="2:13" hidden="1" x14ac:dyDescent="0.35">
      <c r="B17" s="65" t="s">
        <v>106</v>
      </c>
      <c r="C17" s="85" t="s">
        <v>106</v>
      </c>
      <c r="D17" s="85" t="s">
        <v>106</v>
      </c>
      <c r="E17" s="85" t="s">
        <v>106</v>
      </c>
      <c r="F17" s="43" t="s">
        <v>106</v>
      </c>
      <c r="G17" s="43" t="s">
        <v>106</v>
      </c>
      <c r="H17" s="43" t="s">
        <v>106</v>
      </c>
      <c r="I17" s="43" t="s">
        <v>106</v>
      </c>
      <c r="J17" s="43" t="s">
        <v>106</v>
      </c>
      <c r="K17" s="43" t="s">
        <v>106</v>
      </c>
      <c r="L17" s="43" t="s">
        <v>106</v>
      </c>
      <c r="M17" s="157" t="s">
        <v>106</v>
      </c>
    </row>
    <row r="18" spans="2:13" hidden="1" x14ac:dyDescent="0.35">
      <c r="B18" s="65" t="s">
        <v>106</v>
      </c>
      <c r="C18" s="85" t="s">
        <v>106</v>
      </c>
      <c r="D18" s="85" t="s">
        <v>106</v>
      </c>
      <c r="E18" s="85" t="s">
        <v>106</v>
      </c>
      <c r="F18" s="43" t="s">
        <v>106</v>
      </c>
      <c r="G18" s="43" t="s">
        <v>106</v>
      </c>
      <c r="H18" s="43" t="s">
        <v>106</v>
      </c>
      <c r="I18" s="43" t="s">
        <v>106</v>
      </c>
      <c r="J18" s="43" t="s">
        <v>106</v>
      </c>
      <c r="K18" s="43" t="s">
        <v>106</v>
      </c>
      <c r="L18" s="43" t="s">
        <v>106</v>
      </c>
      <c r="M18" s="157" t="s">
        <v>106</v>
      </c>
    </row>
    <row r="19" spans="2:13" hidden="1" x14ac:dyDescent="0.35">
      <c r="B19" s="65" t="s">
        <v>106</v>
      </c>
      <c r="C19" s="85" t="s">
        <v>106</v>
      </c>
      <c r="D19" s="85" t="s">
        <v>106</v>
      </c>
      <c r="E19" s="85" t="s">
        <v>106</v>
      </c>
      <c r="F19" s="43" t="s">
        <v>106</v>
      </c>
      <c r="G19" s="43" t="s">
        <v>106</v>
      </c>
      <c r="H19" s="43" t="s">
        <v>106</v>
      </c>
      <c r="I19" s="43" t="s">
        <v>106</v>
      </c>
      <c r="J19" s="43" t="s">
        <v>106</v>
      </c>
      <c r="K19" s="43" t="s">
        <v>106</v>
      </c>
      <c r="L19" s="43" t="s">
        <v>106</v>
      </c>
      <c r="M19" s="157" t="s">
        <v>106</v>
      </c>
    </row>
    <row r="20" spans="2:13" hidden="1" x14ac:dyDescent="0.35">
      <c r="B20" s="65" t="s">
        <v>106</v>
      </c>
      <c r="C20" s="85" t="s">
        <v>106</v>
      </c>
      <c r="D20" s="85" t="s">
        <v>106</v>
      </c>
      <c r="E20" s="85" t="s">
        <v>106</v>
      </c>
      <c r="F20" s="43" t="s">
        <v>106</v>
      </c>
      <c r="G20" s="43" t="s">
        <v>106</v>
      </c>
      <c r="H20" s="43" t="s">
        <v>106</v>
      </c>
      <c r="I20" s="43" t="s">
        <v>106</v>
      </c>
      <c r="J20" s="43" t="s">
        <v>106</v>
      </c>
      <c r="K20" s="43" t="s">
        <v>106</v>
      </c>
      <c r="L20" s="43" t="s">
        <v>106</v>
      </c>
      <c r="M20" s="157" t="s">
        <v>106</v>
      </c>
    </row>
    <row r="21" spans="2:13" hidden="1" x14ac:dyDescent="0.35">
      <c r="B21" s="65" t="s">
        <v>106</v>
      </c>
      <c r="C21" s="85" t="s">
        <v>106</v>
      </c>
      <c r="D21" s="85" t="s">
        <v>106</v>
      </c>
      <c r="E21" s="85" t="s">
        <v>106</v>
      </c>
      <c r="F21" s="43" t="s">
        <v>106</v>
      </c>
      <c r="G21" s="43" t="s">
        <v>106</v>
      </c>
      <c r="H21" s="43" t="s">
        <v>106</v>
      </c>
      <c r="I21" s="43" t="s">
        <v>106</v>
      </c>
      <c r="J21" s="43" t="s">
        <v>106</v>
      </c>
      <c r="K21" s="43" t="s">
        <v>106</v>
      </c>
      <c r="L21" s="43" t="s">
        <v>106</v>
      </c>
      <c r="M21" s="157" t="s">
        <v>106</v>
      </c>
    </row>
    <row r="22" spans="2:13" hidden="1" x14ac:dyDescent="0.35">
      <c r="B22" s="65" t="s">
        <v>106</v>
      </c>
      <c r="C22" s="85" t="s">
        <v>106</v>
      </c>
      <c r="D22" s="85" t="s">
        <v>106</v>
      </c>
      <c r="E22" s="85" t="s">
        <v>106</v>
      </c>
      <c r="F22" s="43" t="s">
        <v>106</v>
      </c>
      <c r="G22" s="43" t="s">
        <v>106</v>
      </c>
      <c r="H22" s="43" t="s">
        <v>106</v>
      </c>
      <c r="I22" s="43" t="s">
        <v>106</v>
      </c>
      <c r="J22" s="43" t="s">
        <v>106</v>
      </c>
      <c r="K22" s="43" t="s">
        <v>106</v>
      </c>
      <c r="L22" s="43" t="s">
        <v>106</v>
      </c>
      <c r="M22" s="157" t="s">
        <v>106</v>
      </c>
    </row>
    <row r="23" spans="2:13" hidden="1" x14ac:dyDescent="0.35">
      <c r="B23" s="65" t="s">
        <v>106</v>
      </c>
      <c r="C23" s="85" t="s">
        <v>106</v>
      </c>
      <c r="D23" s="85" t="s">
        <v>106</v>
      </c>
      <c r="E23" s="85" t="s">
        <v>106</v>
      </c>
      <c r="F23" s="43" t="s">
        <v>106</v>
      </c>
      <c r="G23" s="43" t="s">
        <v>106</v>
      </c>
      <c r="H23" s="43" t="s">
        <v>106</v>
      </c>
      <c r="I23" s="43" t="s">
        <v>106</v>
      </c>
      <c r="J23" s="43" t="s">
        <v>106</v>
      </c>
      <c r="K23" s="43" t="s">
        <v>106</v>
      </c>
      <c r="L23" s="43" t="s">
        <v>106</v>
      </c>
      <c r="M23" s="157" t="s">
        <v>106</v>
      </c>
    </row>
    <row r="24" spans="2:13" x14ac:dyDescent="0.35">
      <c r="B24" s="129" t="str">
        <f>IF($E24="","",VLOOKUP($E24,Lists!$Z$2:$AC$478,2,FALSE))</f>
        <v/>
      </c>
      <c r="C24" s="129" t="str">
        <f>IF($E24="","",VLOOKUP($E24,Lists!$Z$2:$AC$478,3,FALSE))</f>
        <v/>
      </c>
      <c r="D24" s="129" t="str">
        <f>IF($E24="","",VLOOKUP($E24,Lists!$Z$2:$AC$478,4,FALSE))</f>
        <v/>
      </c>
      <c r="E24" s="89"/>
      <c r="F24" s="68"/>
      <c r="G24" s="101"/>
      <c r="H24" s="102"/>
      <c r="I24" s="103"/>
      <c r="J24" s="102"/>
      <c r="K24" s="237" t="str">
        <f>IF(J24="","",(VALUE(TEXT(I24,"m/dd/yy ")&amp;TEXT(J24,"hh:mm:ss"))-(VALUE(TEXT(G24,"m/dd/yy ")&amp;TEXT(H24,"hh:mm:ss"))))*24)</f>
        <v/>
      </c>
      <c r="L24" s="90"/>
      <c r="M24" s="158"/>
    </row>
    <row r="25" spans="2:13" x14ac:dyDescent="0.35">
      <c r="B25" s="129" t="str">
        <f>IF($E25="","",VLOOKUP($E25,Lists!$Z$2:$AC$478,2,FALSE))</f>
        <v/>
      </c>
      <c r="C25" s="129" t="str">
        <f>IF($E25="","",VLOOKUP($E25,Lists!$Z$2:$AC$478,3,FALSE))</f>
        <v/>
      </c>
      <c r="D25" s="129" t="str">
        <f>IF($E25="","",VLOOKUP($E25,Lists!$Z$2:$AC$478,4,FALSE))</f>
        <v/>
      </c>
      <c r="E25" s="89"/>
      <c r="F25" s="68"/>
      <c r="G25" s="101"/>
      <c r="H25" s="102"/>
      <c r="I25" s="103"/>
      <c r="J25" s="102"/>
      <c r="K25" s="237" t="str">
        <f t="shared" ref="K25:K88" si="0">IF(J25="","",(VALUE(TEXT(I25,"m/dd/yy ")&amp;TEXT(J25,"hh:mm:ss"))-(VALUE(TEXT(G25,"m/dd/yy ")&amp;TEXT(H25,"hh:mm:ss"))))*24)</f>
        <v/>
      </c>
      <c r="L25" s="90"/>
      <c r="M25" s="158"/>
    </row>
    <row r="26" spans="2:13" x14ac:dyDescent="0.35">
      <c r="B26" s="129" t="str">
        <f>IF($E26="","",VLOOKUP($E26,Lists!$Z$2:$AC$478,2,FALSE))</f>
        <v/>
      </c>
      <c r="C26" s="129" t="str">
        <f>IF($E26="","",VLOOKUP($E26,Lists!$Z$2:$AC$478,3,FALSE))</f>
        <v/>
      </c>
      <c r="D26" s="129" t="str">
        <f>IF($E26="","",VLOOKUP($E26,Lists!$Z$2:$AC$478,4,FALSE))</f>
        <v/>
      </c>
      <c r="E26" s="89"/>
      <c r="F26" s="68"/>
      <c r="G26" s="101"/>
      <c r="H26" s="102"/>
      <c r="I26" s="103"/>
      <c r="J26" s="102"/>
      <c r="K26" s="237" t="str">
        <f t="shared" si="0"/>
        <v/>
      </c>
      <c r="L26" s="90"/>
      <c r="M26" s="158"/>
    </row>
    <row r="27" spans="2:13" x14ac:dyDescent="0.35">
      <c r="B27" s="129" t="str">
        <f>IF($E27="","",VLOOKUP($E27,Lists!$Z$2:$AC$478,2,FALSE))</f>
        <v/>
      </c>
      <c r="C27" s="130" t="str">
        <f>IF($E27="","",VLOOKUP($E27,Lists!$Z$2:$AC$478,3,FALSE))</f>
        <v/>
      </c>
      <c r="D27" s="130" t="str">
        <f>IF($E27="","",VLOOKUP($E27,Lists!$Z$2:$AC$478,4,FALSE))</f>
        <v/>
      </c>
      <c r="E27" s="92"/>
      <c r="F27" s="68"/>
      <c r="G27" s="101"/>
      <c r="H27" s="102"/>
      <c r="I27" s="103"/>
      <c r="J27" s="102"/>
      <c r="K27" s="237" t="str">
        <f t="shared" si="0"/>
        <v/>
      </c>
      <c r="L27" s="90"/>
      <c r="M27" s="158"/>
    </row>
    <row r="28" spans="2:13" x14ac:dyDescent="0.35">
      <c r="B28" s="129" t="str">
        <f>IF($E28="","",VLOOKUP($E28,Lists!$Z$2:$AC$478,2,FALSE))</f>
        <v/>
      </c>
      <c r="C28" s="130" t="str">
        <f>IF($E28="","",VLOOKUP($E28,Lists!$Z$2:$AC$478,3,FALSE))</f>
        <v/>
      </c>
      <c r="D28" s="130" t="str">
        <f>IF($E28="","",VLOOKUP($E28,Lists!$Z$2:$AC$478,4,FALSE))</f>
        <v/>
      </c>
      <c r="E28" s="92"/>
      <c r="F28" s="68"/>
      <c r="G28" s="101"/>
      <c r="H28" s="102"/>
      <c r="I28" s="103"/>
      <c r="J28" s="102"/>
      <c r="K28" s="237" t="str">
        <f t="shared" si="0"/>
        <v/>
      </c>
      <c r="L28" s="90"/>
      <c r="M28" s="158"/>
    </row>
    <row r="29" spans="2:13" x14ac:dyDescent="0.35">
      <c r="B29" s="129" t="str">
        <f>IF($E29="","",VLOOKUP($E29,Lists!$Z$2:$AC$478,2,FALSE))</f>
        <v/>
      </c>
      <c r="C29" s="130" t="str">
        <f>IF($E29="","",VLOOKUP($E29,Lists!$Z$2:$AC$478,3,FALSE))</f>
        <v/>
      </c>
      <c r="D29" s="130" t="str">
        <f>IF($E29="","",VLOOKUP($E29,Lists!$Z$2:$AC$478,4,FALSE))</f>
        <v/>
      </c>
      <c r="E29" s="92"/>
      <c r="F29" s="68"/>
      <c r="G29" s="101"/>
      <c r="H29" s="102"/>
      <c r="I29" s="103"/>
      <c r="J29" s="102"/>
      <c r="K29" s="237" t="str">
        <f t="shared" si="0"/>
        <v/>
      </c>
      <c r="L29" s="90"/>
      <c r="M29" s="158"/>
    </row>
    <row r="30" spans="2:13" x14ac:dyDescent="0.35">
      <c r="B30" s="129" t="str">
        <f>IF($E30="","",VLOOKUP($E30,Lists!$Z$2:$AC$478,2,FALSE))</f>
        <v/>
      </c>
      <c r="C30" s="130" t="str">
        <f>IF($E30="","",VLOOKUP($E30,Lists!$Z$2:$AC$478,3,FALSE))</f>
        <v/>
      </c>
      <c r="D30" s="130" t="str">
        <f>IF($E30="","",VLOOKUP($E30,Lists!$Z$2:$AC$478,4,FALSE))</f>
        <v/>
      </c>
      <c r="E30" s="92"/>
      <c r="F30" s="68"/>
      <c r="G30" s="101"/>
      <c r="H30" s="102"/>
      <c r="I30" s="103"/>
      <c r="J30" s="102"/>
      <c r="K30" s="237" t="str">
        <f t="shared" si="0"/>
        <v/>
      </c>
      <c r="L30" s="90"/>
      <c r="M30" s="158"/>
    </row>
    <row r="31" spans="2:13" x14ac:dyDescent="0.35">
      <c r="B31" s="129" t="str">
        <f>IF($E31="","",VLOOKUP($E31,Lists!$Z$2:$AC$478,2,FALSE))</f>
        <v/>
      </c>
      <c r="C31" s="130" t="str">
        <f>IF($E31="","",VLOOKUP($E31,Lists!$Z$2:$AC$478,3,FALSE))</f>
        <v/>
      </c>
      <c r="D31" s="130" t="str">
        <f>IF($E31="","",VLOOKUP($E31,Lists!$Z$2:$AC$478,4,FALSE))</f>
        <v/>
      </c>
      <c r="E31" s="92"/>
      <c r="F31" s="68"/>
      <c r="G31" s="101"/>
      <c r="H31" s="102"/>
      <c r="I31" s="103"/>
      <c r="J31" s="102"/>
      <c r="K31" s="237" t="str">
        <f t="shared" si="0"/>
        <v/>
      </c>
      <c r="L31" s="90"/>
      <c r="M31" s="158"/>
    </row>
    <row r="32" spans="2:13" x14ac:dyDescent="0.35">
      <c r="B32" s="129" t="str">
        <f>IF($E32="","",VLOOKUP($E32,Lists!$Z$2:$AC$478,2,FALSE))</f>
        <v/>
      </c>
      <c r="C32" s="130" t="str">
        <f>IF($E32="","",VLOOKUP($E32,Lists!$Z$2:$AC$478,3,FALSE))</f>
        <v/>
      </c>
      <c r="D32" s="130" t="str">
        <f>IF($E32="","",VLOOKUP($E32,Lists!$Z$2:$AC$478,4,FALSE))</f>
        <v/>
      </c>
      <c r="E32" s="92"/>
      <c r="F32" s="68"/>
      <c r="G32" s="101"/>
      <c r="H32" s="102"/>
      <c r="I32" s="103"/>
      <c r="J32" s="102"/>
      <c r="K32" s="237" t="str">
        <f t="shared" si="0"/>
        <v/>
      </c>
      <c r="L32" s="90"/>
      <c r="M32" s="158"/>
    </row>
    <row r="33" spans="2:13" x14ac:dyDescent="0.35">
      <c r="B33" s="129" t="str">
        <f>IF($E33="","",VLOOKUP($E33,Lists!$Z$2:$AC$478,2,FALSE))</f>
        <v/>
      </c>
      <c r="C33" s="130" t="str">
        <f>IF($E33="","",VLOOKUP($E33,Lists!$Z$2:$AC$478,3,FALSE))</f>
        <v/>
      </c>
      <c r="D33" s="130" t="str">
        <f>IF($E33="","",VLOOKUP($E33,Lists!$Z$2:$AC$478,4,FALSE))</f>
        <v/>
      </c>
      <c r="E33" s="92"/>
      <c r="F33" s="68"/>
      <c r="G33" s="101"/>
      <c r="H33" s="102"/>
      <c r="I33" s="103"/>
      <c r="J33" s="102"/>
      <c r="K33" s="237" t="str">
        <f t="shared" si="0"/>
        <v/>
      </c>
      <c r="L33" s="90"/>
      <c r="M33" s="158"/>
    </row>
    <row r="34" spans="2:13" x14ac:dyDescent="0.35">
      <c r="B34" s="129" t="str">
        <f>IF($E34="","",VLOOKUP($E34,Lists!$Z$2:$AC$478,2,FALSE))</f>
        <v/>
      </c>
      <c r="C34" s="130" t="str">
        <f>IF($E34="","",VLOOKUP($E34,Lists!$Z$2:$AC$478,3,FALSE))</f>
        <v/>
      </c>
      <c r="D34" s="130" t="str">
        <f>IF($E34="","",VLOOKUP($E34,Lists!$Z$2:$AC$478,4,FALSE))</f>
        <v/>
      </c>
      <c r="E34" s="92"/>
      <c r="F34" s="68"/>
      <c r="G34" s="101"/>
      <c r="H34" s="102"/>
      <c r="I34" s="103"/>
      <c r="J34" s="102"/>
      <c r="K34" s="237" t="str">
        <f t="shared" si="0"/>
        <v/>
      </c>
      <c r="L34" s="90"/>
      <c r="M34" s="158"/>
    </row>
    <row r="35" spans="2:13" x14ac:dyDescent="0.35">
      <c r="B35" s="129" t="str">
        <f>IF($E35="","",VLOOKUP($E35,Lists!$Z$2:$AC$478,2,FALSE))</f>
        <v/>
      </c>
      <c r="C35" s="130" t="str">
        <f>IF($E35="","",VLOOKUP($E35,Lists!$Z$2:$AC$478,3,FALSE))</f>
        <v/>
      </c>
      <c r="D35" s="130" t="str">
        <f>IF($E35="","",VLOOKUP($E35,Lists!$Z$2:$AC$478,4,FALSE))</f>
        <v/>
      </c>
      <c r="E35" s="92"/>
      <c r="F35" s="68"/>
      <c r="G35" s="101"/>
      <c r="H35" s="102"/>
      <c r="I35" s="103"/>
      <c r="J35" s="102"/>
      <c r="K35" s="237" t="str">
        <f t="shared" si="0"/>
        <v/>
      </c>
      <c r="L35" s="90"/>
      <c r="M35" s="158"/>
    </row>
    <row r="36" spans="2:13" x14ac:dyDescent="0.35">
      <c r="B36" s="129" t="str">
        <f>IF($E36="","",VLOOKUP($E36,Lists!$Z$2:$AC$478,2,FALSE))</f>
        <v/>
      </c>
      <c r="C36" s="130" t="str">
        <f>IF($E36="","",VLOOKUP($E36,Lists!$Z$2:$AC$478,3,FALSE))</f>
        <v/>
      </c>
      <c r="D36" s="130" t="str">
        <f>IF($E36="","",VLOOKUP($E36,Lists!$Z$2:$AC$478,4,FALSE))</f>
        <v/>
      </c>
      <c r="E36" s="92"/>
      <c r="F36" s="68"/>
      <c r="G36" s="101"/>
      <c r="H36" s="102"/>
      <c r="I36" s="103"/>
      <c r="J36" s="102"/>
      <c r="K36" s="237" t="str">
        <f t="shared" si="0"/>
        <v/>
      </c>
      <c r="L36" s="90"/>
      <c r="M36" s="158"/>
    </row>
    <row r="37" spans="2:13" x14ac:dyDescent="0.35">
      <c r="B37" s="129" t="str">
        <f>IF($E37="","",VLOOKUP($E37,Lists!$Z$2:$AC$478,2,FALSE))</f>
        <v/>
      </c>
      <c r="C37" s="130" t="str">
        <f>IF($E37="","",VLOOKUP($E37,Lists!$Z$2:$AC$478,3,FALSE))</f>
        <v/>
      </c>
      <c r="D37" s="130" t="str">
        <f>IF($E37="","",VLOOKUP($E37,Lists!$Z$2:$AC$478,4,FALSE))</f>
        <v/>
      </c>
      <c r="E37" s="92"/>
      <c r="F37" s="68"/>
      <c r="G37" s="101"/>
      <c r="H37" s="102"/>
      <c r="I37" s="103"/>
      <c r="J37" s="102"/>
      <c r="K37" s="237" t="str">
        <f t="shared" si="0"/>
        <v/>
      </c>
      <c r="L37" s="90"/>
      <c r="M37" s="158"/>
    </row>
    <row r="38" spans="2:13" x14ac:dyDescent="0.35">
      <c r="B38" s="129" t="str">
        <f>IF($E38="","",VLOOKUP($E38,Lists!$Z$2:$AC$478,2,FALSE))</f>
        <v/>
      </c>
      <c r="C38" s="130" t="str">
        <f>IF($E38="","",VLOOKUP($E38,Lists!$Z$2:$AC$478,3,FALSE))</f>
        <v/>
      </c>
      <c r="D38" s="130" t="str">
        <f>IF($E38="","",VLOOKUP($E38,Lists!$Z$2:$AC$478,4,FALSE))</f>
        <v/>
      </c>
      <c r="E38" s="92"/>
      <c r="F38" s="68"/>
      <c r="G38" s="101"/>
      <c r="H38" s="102"/>
      <c r="I38" s="103"/>
      <c r="J38" s="102"/>
      <c r="K38" s="237" t="str">
        <f t="shared" si="0"/>
        <v/>
      </c>
      <c r="L38" s="90"/>
      <c r="M38" s="158"/>
    </row>
    <row r="39" spans="2:13" x14ac:dyDescent="0.35">
      <c r="B39" s="129" t="str">
        <f>IF($E39="","",VLOOKUP($E39,Lists!$Z$2:$AC$478,2,FALSE))</f>
        <v/>
      </c>
      <c r="C39" s="130" t="str">
        <f>IF($E39="","",VLOOKUP($E39,Lists!$Z$2:$AC$478,3,FALSE))</f>
        <v/>
      </c>
      <c r="D39" s="130" t="str">
        <f>IF($E39="","",VLOOKUP($E39,Lists!$Z$2:$AC$478,4,FALSE))</f>
        <v/>
      </c>
      <c r="E39" s="92"/>
      <c r="F39" s="68"/>
      <c r="G39" s="101"/>
      <c r="H39" s="102"/>
      <c r="I39" s="103"/>
      <c r="J39" s="102"/>
      <c r="K39" s="237" t="str">
        <f t="shared" si="0"/>
        <v/>
      </c>
      <c r="L39" s="90"/>
      <c r="M39" s="158"/>
    </row>
    <row r="40" spans="2:13" x14ac:dyDescent="0.35">
      <c r="B40" s="129" t="str">
        <f>IF($E40="","",VLOOKUP($E40,Lists!$Z$2:$AC$478,2,FALSE))</f>
        <v/>
      </c>
      <c r="C40" s="130" t="str">
        <f>IF($E40="","",VLOOKUP($E40,Lists!$Z$2:$AC$478,3,FALSE))</f>
        <v/>
      </c>
      <c r="D40" s="130" t="str">
        <f>IF($E40="","",VLOOKUP($E40,Lists!$Z$2:$AC$478,4,FALSE))</f>
        <v/>
      </c>
      <c r="E40" s="92"/>
      <c r="F40" s="68"/>
      <c r="G40" s="101"/>
      <c r="H40" s="102"/>
      <c r="I40" s="103"/>
      <c r="J40" s="102"/>
      <c r="K40" s="237" t="str">
        <f t="shared" si="0"/>
        <v/>
      </c>
      <c r="L40" s="90"/>
      <c r="M40" s="158"/>
    </row>
    <row r="41" spans="2:13" x14ac:dyDescent="0.35">
      <c r="B41" s="129" t="str">
        <f>IF($E41="","",VLOOKUP($E41,Lists!$Z$2:$AC$478,2,FALSE))</f>
        <v/>
      </c>
      <c r="C41" s="130" t="str">
        <f>IF($E41="","",VLOOKUP($E41,Lists!$Z$2:$AC$478,3,FALSE))</f>
        <v/>
      </c>
      <c r="D41" s="130" t="str">
        <f>IF($E41="","",VLOOKUP($E41,Lists!$Z$2:$AC$478,4,FALSE))</f>
        <v/>
      </c>
      <c r="E41" s="92"/>
      <c r="F41" s="68"/>
      <c r="G41" s="101"/>
      <c r="H41" s="102"/>
      <c r="I41" s="103"/>
      <c r="J41" s="102"/>
      <c r="K41" s="237" t="str">
        <f t="shared" si="0"/>
        <v/>
      </c>
      <c r="L41" s="90"/>
      <c r="M41" s="158"/>
    </row>
    <row r="42" spans="2:13" x14ac:dyDescent="0.35">
      <c r="B42" s="129" t="str">
        <f>IF($E42="","",VLOOKUP($E42,Lists!$Z$2:$AC$478,2,FALSE))</f>
        <v/>
      </c>
      <c r="C42" s="130" t="str">
        <f>IF($E42="","",VLOOKUP($E42,Lists!$Z$2:$AC$478,3,FALSE))</f>
        <v/>
      </c>
      <c r="D42" s="130" t="str">
        <f>IF($E42="","",VLOOKUP($E42,Lists!$Z$2:$AC$478,4,FALSE))</f>
        <v/>
      </c>
      <c r="E42" s="92"/>
      <c r="F42" s="68"/>
      <c r="G42" s="101"/>
      <c r="H42" s="102"/>
      <c r="I42" s="103"/>
      <c r="J42" s="102"/>
      <c r="K42" s="237" t="str">
        <f t="shared" si="0"/>
        <v/>
      </c>
      <c r="L42" s="90"/>
      <c r="M42" s="158"/>
    </row>
    <row r="43" spans="2:13" x14ac:dyDescent="0.35">
      <c r="B43" s="129" t="str">
        <f>IF($E43="","",VLOOKUP($E43,Lists!$Z$2:$AC$478,2,FALSE))</f>
        <v/>
      </c>
      <c r="C43" s="130" t="str">
        <f>IF($E43="","",VLOOKUP($E43,Lists!$Z$2:$AC$478,3,FALSE))</f>
        <v/>
      </c>
      <c r="D43" s="130" t="str">
        <f>IF($E43="","",VLOOKUP($E43,Lists!$Z$2:$AC$478,4,FALSE))</f>
        <v/>
      </c>
      <c r="E43" s="92"/>
      <c r="F43" s="68"/>
      <c r="G43" s="101"/>
      <c r="H43" s="102"/>
      <c r="I43" s="103"/>
      <c r="J43" s="102"/>
      <c r="K43" s="237" t="str">
        <f t="shared" si="0"/>
        <v/>
      </c>
      <c r="L43" s="90"/>
      <c r="M43" s="158"/>
    </row>
    <row r="44" spans="2:13" x14ac:dyDescent="0.35">
      <c r="B44" s="129" t="str">
        <f>IF($E44="","",VLOOKUP($E44,Lists!$Z$2:$AC$478,2,FALSE))</f>
        <v/>
      </c>
      <c r="C44" s="130" t="str">
        <f>IF($E44="","",VLOOKUP($E44,Lists!$Z$2:$AC$478,3,FALSE))</f>
        <v/>
      </c>
      <c r="D44" s="130" t="str">
        <f>IF($E44="","",VLOOKUP($E44,Lists!$Z$2:$AC$478,4,FALSE))</f>
        <v/>
      </c>
      <c r="E44" s="92"/>
      <c r="F44" s="68"/>
      <c r="G44" s="101"/>
      <c r="H44" s="102"/>
      <c r="I44" s="103"/>
      <c r="J44" s="102"/>
      <c r="K44" s="237" t="str">
        <f t="shared" si="0"/>
        <v/>
      </c>
      <c r="L44" s="90"/>
      <c r="M44" s="158"/>
    </row>
    <row r="45" spans="2:13" x14ac:dyDescent="0.35">
      <c r="B45" s="129" t="str">
        <f>IF($E45="","",VLOOKUP($E45,Lists!$Z$2:$AC$478,2,FALSE))</f>
        <v/>
      </c>
      <c r="C45" s="130" t="str">
        <f>IF($E45="","",VLOOKUP($E45,Lists!$Z$2:$AC$478,3,FALSE))</f>
        <v/>
      </c>
      <c r="D45" s="130" t="str">
        <f>IF($E45="","",VLOOKUP($E45,Lists!$Z$2:$AC$478,4,FALSE))</f>
        <v/>
      </c>
      <c r="E45" s="92"/>
      <c r="F45" s="68"/>
      <c r="G45" s="101"/>
      <c r="H45" s="102"/>
      <c r="I45" s="103"/>
      <c r="J45" s="102"/>
      <c r="K45" s="237" t="str">
        <f t="shared" si="0"/>
        <v/>
      </c>
      <c r="L45" s="90"/>
      <c r="M45" s="158"/>
    </row>
    <row r="46" spans="2:13" x14ac:dyDescent="0.35">
      <c r="B46" s="129" t="str">
        <f>IF($E46="","",VLOOKUP($E46,Lists!$Z$2:$AC$478,2,FALSE))</f>
        <v/>
      </c>
      <c r="C46" s="130" t="str">
        <f>IF($E46="","",VLOOKUP($E46,Lists!$Z$2:$AC$478,3,FALSE))</f>
        <v/>
      </c>
      <c r="D46" s="130" t="str">
        <f>IF($E46="","",VLOOKUP($E46,Lists!$Z$2:$AC$478,4,FALSE))</f>
        <v/>
      </c>
      <c r="E46" s="92"/>
      <c r="F46" s="68"/>
      <c r="G46" s="101"/>
      <c r="H46" s="102"/>
      <c r="I46" s="103"/>
      <c r="J46" s="102"/>
      <c r="K46" s="237" t="str">
        <f t="shared" si="0"/>
        <v/>
      </c>
      <c r="L46" s="90"/>
      <c r="M46" s="158"/>
    </row>
    <row r="47" spans="2:13" x14ac:dyDescent="0.35">
      <c r="B47" s="129" t="str">
        <f>IF($E47="","",VLOOKUP($E47,Lists!$Z$2:$AC$478,2,FALSE))</f>
        <v/>
      </c>
      <c r="C47" s="130" t="str">
        <f>IF($E47="","",VLOOKUP($E47,Lists!$Z$2:$AC$478,3,FALSE))</f>
        <v/>
      </c>
      <c r="D47" s="130" t="str">
        <f>IF($E47="","",VLOOKUP($E47,Lists!$Z$2:$AC$478,4,FALSE))</f>
        <v/>
      </c>
      <c r="E47" s="92"/>
      <c r="F47" s="68"/>
      <c r="G47" s="101"/>
      <c r="H47" s="102"/>
      <c r="I47" s="103"/>
      <c r="J47" s="102"/>
      <c r="K47" s="237" t="str">
        <f t="shared" si="0"/>
        <v/>
      </c>
      <c r="L47" s="90"/>
      <c r="M47" s="158"/>
    </row>
    <row r="48" spans="2:13" x14ac:dyDescent="0.35">
      <c r="B48" s="129" t="str">
        <f>IF($E48="","",VLOOKUP($E48,Lists!$Z$2:$AC$478,2,FALSE))</f>
        <v/>
      </c>
      <c r="C48" s="130" t="str">
        <f>IF($E48="","",VLOOKUP($E48,Lists!$Z$2:$AC$478,3,FALSE))</f>
        <v/>
      </c>
      <c r="D48" s="130" t="str">
        <f>IF($E48="","",VLOOKUP($E48,Lists!$Z$2:$AC$478,4,FALSE))</f>
        <v/>
      </c>
      <c r="E48" s="92"/>
      <c r="F48" s="68"/>
      <c r="G48" s="101"/>
      <c r="H48" s="102"/>
      <c r="I48" s="103"/>
      <c r="J48" s="102"/>
      <c r="K48" s="237" t="str">
        <f t="shared" si="0"/>
        <v/>
      </c>
      <c r="L48" s="90"/>
      <c r="M48" s="158"/>
    </row>
    <row r="49" spans="2:13" x14ac:dyDescent="0.35">
      <c r="B49" s="129" t="str">
        <f>IF($E49="","",VLOOKUP($E49,Lists!$Z$2:$AC$478,2,FALSE))</f>
        <v/>
      </c>
      <c r="C49" s="130" t="str">
        <f>IF($E49="","",VLOOKUP($E49,Lists!$Z$2:$AC$478,3,FALSE))</f>
        <v/>
      </c>
      <c r="D49" s="130" t="str">
        <f>IF($E49="","",VLOOKUP($E49,Lists!$Z$2:$AC$478,4,FALSE))</f>
        <v/>
      </c>
      <c r="E49" s="92"/>
      <c r="F49" s="68"/>
      <c r="G49" s="101"/>
      <c r="H49" s="102"/>
      <c r="I49" s="103"/>
      <c r="J49" s="102"/>
      <c r="K49" s="237" t="str">
        <f t="shared" si="0"/>
        <v/>
      </c>
      <c r="L49" s="90"/>
      <c r="M49" s="158"/>
    </row>
    <row r="50" spans="2:13" x14ac:dyDescent="0.35">
      <c r="B50" s="129" t="str">
        <f>IF($E50="","",VLOOKUP($E50,Lists!$Z$2:$AC$478,2,FALSE))</f>
        <v/>
      </c>
      <c r="C50" s="130" t="str">
        <f>IF($E50="","",VLOOKUP($E50,Lists!$Z$2:$AC$478,3,FALSE))</f>
        <v/>
      </c>
      <c r="D50" s="130" t="str">
        <f>IF($E50="","",VLOOKUP($E50,Lists!$Z$2:$AC$478,4,FALSE))</f>
        <v/>
      </c>
      <c r="E50" s="92"/>
      <c r="F50" s="68"/>
      <c r="G50" s="101"/>
      <c r="H50" s="102"/>
      <c r="I50" s="103"/>
      <c r="J50" s="102"/>
      <c r="K50" s="237" t="str">
        <f t="shared" si="0"/>
        <v/>
      </c>
      <c r="L50" s="90"/>
      <c r="M50" s="158"/>
    </row>
    <row r="51" spans="2:13" x14ac:dyDescent="0.35">
      <c r="B51" s="129" t="str">
        <f>IF($E51="","",VLOOKUP($E51,Lists!$Z$2:$AC$478,2,FALSE))</f>
        <v/>
      </c>
      <c r="C51" s="130" t="str">
        <f>IF($E51="","",VLOOKUP($E51,Lists!$Z$2:$AC$478,3,FALSE))</f>
        <v/>
      </c>
      <c r="D51" s="130" t="str">
        <f>IF($E51="","",VLOOKUP($E51,Lists!$Z$2:$AC$478,4,FALSE))</f>
        <v/>
      </c>
      <c r="E51" s="92"/>
      <c r="F51" s="68"/>
      <c r="G51" s="101"/>
      <c r="H51" s="102"/>
      <c r="I51" s="103"/>
      <c r="J51" s="102"/>
      <c r="K51" s="237" t="str">
        <f t="shared" si="0"/>
        <v/>
      </c>
      <c r="L51" s="90"/>
      <c r="M51" s="158"/>
    </row>
    <row r="52" spans="2:13" x14ac:dyDescent="0.35">
      <c r="B52" s="129" t="str">
        <f>IF($E52="","",VLOOKUP($E52,Lists!$Z$2:$AC$478,2,FALSE))</f>
        <v/>
      </c>
      <c r="C52" s="130" t="str">
        <f>IF($E52="","",VLOOKUP($E52,Lists!$Z$2:$AC$478,3,FALSE))</f>
        <v/>
      </c>
      <c r="D52" s="130" t="str">
        <f>IF($E52="","",VLOOKUP($E52,Lists!$Z$2:$AC$478,4,FALSE))</f>
        <v/>
      </c>
      <c r="E52" s="92"/>
      <c r="F52" s="68"/>
      <c r="G52" s="101"/>
      <c r="H52" s="102"/>
      <c r="I52" s="103"/>
      <c r="J52" s="102"/>
      <c r="K52" s="237" t="str">
        <f t="shared" si="0"/>
        <v/>
      </c>
      <c r="L52" s="90"/>
      <c r="M52" s="158"/>
    </row>
    <row r="53" spans="2:13" x14ac:dyDescent="0.35">
      <c r="B53" s="129" t="str">
        <f>IF($E53="","",VLOOKUP($E53,Lists!$Z$2:$AC$478,2,FALSE))</f>
        <v/>
      </c>
      <c r="C53" s="130" t="str">
        <f>IF($E53="","",VLOOKUP($E53,Lists!$Z$2:$AC$478,3,FALSE))</f>
        <v/>
      </c>
      <c r="D53" s="130" t="str">
        <f>IF($E53="","",VLOOKUP($E53,Lists!$Z$2:$AC$478,4,FALSE))</f>
        <v/>
      </c>
      <c r="E53" s="92"/>
      <c r="F53" s="68"/>
      <c r="G53" s="101"/>
      <c r="H53" s="102"/>
      <c r="I53" s="103"/>
      <c r="J53" s="102"/>
      <c r="K53" s="237" t="str">
        <f t="shared" si="0"/>
        <v/>
      </c>
      <c r="L53" s="90"/>
      <c r="M53" s="158"/>
    </row>
    <row r="54" spans="2:13" x14ac:dyDescent="0.35">
      <c r="B54" s="129" t="str">
        <f>IF($E54="","",VLOOKUP($E54,Lists!$Z$2:$AC$478,2,FALSE))</f>
        <v/>
      </c>
      <c r="C54" s="130" t="str">
        <f>IF($E54="","",VLOOKUP($E54,Lists!$Z$2:$AC$478,3,FALSE))</f>
        <v/>
      </c>
      <c r="D54" s="130" t="str">
        <f>IF($E54="","",VLOOKUP($E54,Lists!$Z$2:$AC$478,4,FALSE))</f>
        <v/>
      </c>
      <c r="E54" s="92"/>
      <c r="F54" s="68"/>
      <c r="G54" s="101"/>
      <c r="H54" s="102"/>
      <c r="I54" s="103"/>
      <c r="J54" s="102"/>
      <c r="K54" s="237" t="str">
        <f t="shared" si="0"/>
        <v/>
      </c>
      <c r="L54" s="90"/>
      <c r="M54" s="158"/>
    </row>
    <row r="55" spans="2:13" x14ac:dyDescent="0.35">
      <c r="B55" s="129" t="str">
        <f>IF($E55="","",VLOOKUP($E55,Lists!$Z$2:$AC$478,2,FALSE))</f>
        <v/>
      </c>
      <c r="C55" s="130" t="str">
        <f>IF($E55="","",VLOOKUP($E55,Lists!$Z$2:$AC$478,3,FALSE))</f>
        <v/>
      </c>
      <c r="D55" s="130" t="str">
        <f>IF($E55="","",VLOOKUP($E55,Lists!$Z$2:$AC$478,4,FALSE))</f>
        <v/>
      </c>
      <c r="E55" s="92"/>
      <c r="F55" s="68"/>
      <c r="G55" s="101"/>
      <c r="H55" s="102"/>
      <c r="I55" s="103"/>
      <c r="J55" s="102"/>
      <c r="K55" s="237" t="str">
        <f t="shared" si="0"/>
        <v/>
      </c>
      <c r="L55" s="90"/>
      <c r="M55" s="158"/>
    </row>
    <row r="56" spans="2:13" x14ac:dyDescent="0.35">
      <c r="B56" s="129" t="str">
        <f>IF($E56="","",VLOOKUP($E56,Lists!$Z$2:$AC$478,2,FALSE))</f>
        <v/>
      </c>
      <c r="C56" s="130" t="str">
        <f>IF($E56="","",VLOOKUP($E56,Lists!$Z$2:$AC$478,3,FALSE))</f>
        <v/>
      </c>
      <c r="D56" s="130" t="str">
        <f>IF($E56="","",VLOOKUP($E56,Lists!$Z$2:$AC$478,4,FALSE))</f>
        <v/>
      </c>
      <c r="E56" s="92"/>
      <c r="F56" s="68"/>
      <c r="G56" s="101"/>
      <c r="H56" s="102"/>
      <c r="I56" s="103"/>
      <c r="J56" s="102"/>
      <c r="K56" s="237" t="str">
        <f t="shared" si="0"/>
        <v/>
      </c>
      <c r="L56" s="90"/>
      <c r="M56" s="158"/>
    </row>
    <row r="57" spans="2:13" x14ac:dyDescent="0.35">
      <c r="B57" s="129" t="str">
        <f>IF($E57="","",VLOOKUP($E57,Lists!$Z$2:$AC$478,2,FALSE))</f>
        <v/>
      </c>
      <c r="C57" s="130" t="str">
        <f>IF($E57="","",VLOOKUP($E57,Lists!$Z$2:$AC$478,3,FALSE))</f>
        <v/>
      </c>
      <c r="D57" s="130" t="str">
        <f>IF($E57="","",VLOOKUP($E57,Lists!$Z$2:$AC$478,4,FALSE))</f>
        <v/>
      </c>
      <c r="E57" s="92"/>
      <c r="F57" s="68"/>
      <c r="G57" s="101"/>
      <c r="H57" s="102"/>
      <c r="I57" s="103"/>
      <c r="J57" s="102"/>
      <c r="K57" s="237" t="str">
        <f t="shared" si="0"/>
        <v/>
      </c>
      <c r="L57" s="90"/>
      <c r="M57" s="158"/>
    </row>
    <row r="58" spans="2:13" x14ac:dyDescent="0.35">
      <c r="B58" s="129" t="str">
        <f>IF($E58="","",VLOOKUP($E58,Lists!$Z$2:$AC$478,2,FALSE))</f>
        <v/>
      </c>
      <c r="C58" s="130" t="str">
        <f>IF($E58="","",VLOOKUP($E58,Lists!$Z$2:$AC$478,3,FALSE))</f>
        <v/>
      </c>
      <c r="D58" s="130" t="str">
        <f>IF($E58="","",VLOOKUP($E58,Lists!$Z$2:$AC$478,4,FALSE))</f>
        <v/>
      </c>
      <c r="E58" s="92"/>
      <c r="F58" s="68"/>
      <c r="G58" s="101"/>
      <c r="H58" s="102"/>
      <c r="I58" s="103"/>
      <c r="J58" s="102"/>
      <c r="K58" s="237" t="str">
        <f t="shared" si="0"/>
        <v/>
      </c>
      <c r="L58" s="90"/>
      <c r="M58" s="158"/>
    </row>
    <row r="59" spans="2:13" x14ac:dyDescent="0.35">
      <c r="B59" s="129" t="str">
        <f>IF($E59="","",VLOOKUP($E59,Lists!$Z$2:$AC$478,2,FALSE))</f>
        <v/>
      </c>
      <c r="C59" s="130" t="str">
        <f>IF($E59="","",VLOOKUP($E59,Lists!$Z$2:$AC$478,3,FALSE))</f>
        <v/>
      </c>
      <c r="D59" s="130" t="str">
        <f>IF($E59="","",VLOOKUP($E59,Lists!$Z$2:$AC$478,4,FALSE))</f>
        <v/>
      </c>
      <c r="E59" s="92"/>
      <c r="F59" s="68"/>
      <c r="G59" s="101"/>
      <c r="H59" s="102"/>
      <c r="I59" s="103"/>
      <c r="J59" s="102"/>
      <c r="K59" s="237" t="str">
        <f t="shared" si="0"/>
        <v/>
      </c>
      <c r="L59" s="90"/>
      <c r="M59" s="158"/>
    </row>
    <row r="60" spans="2:13" x14ac:dyDescent="0.35">
      <c r="B60" s="129" t="str">
        <f>IF($E60="","",VLOOKUP($E60,Lists!$Z$2:$AC$478,2,FALSE))</f>
        <v/>
      </c>
      <c r="C60" s="130" t="str">
        <f>IF($E60="","",VLOOKUP($E60,Lists!$Z$2:$AC$478,3,FALSE))</f>
        <v/>
      </c>
      <c r="D60" s="130" t="str">
        <f>IF($E60="","",VLOOKUP($E60,Lists!$Z$2:$AC$478,4,FALSE))</f>
        <v/>
      </c>
      <c r="E60" s="92"/>
      <c r="F60" s="68"/>
      <c r="G60" s="101"/>
      <c r="H60" s="102"/>
      <c r="I60" s="103"/>
      <c r="J60" s="102"/>
      <c r="K60" s="237" t="str">
        <f t="shared" si="0"/>
        <v/>
      </c>
      <c r="L60" s="90"/>
      <c r="M60" s="158"/>
    </row>
    <row r="61" spans="2:13" x14ac:dyDescent="0.35">
      <c r="B61" s="129" t="str">
        <f>IF($E61="","",VLOOKUP($E61,Lists!$Z$2:$AC$478,2,FALSE))</f>
        <v/>
      </c>
      <c r="C61" s="130" t="str">
        <f>IF($E61="","",VLOOKUP($E61,Lists!$Z$2:$AC$478,3,FALSE))</f>
        <v/>
      </c>
      <c r="D61" s="130" t="str">
        <f>IF($E61="","",VLOOKUP($E61,Lists!$Z$2:$AC$478,4,FALSE))</f>
        <v/>
      </c>
      <c r="E61" s="92"/>
      <c r="F61" s="68"/>
      <c r="G61" s="101"/>
      <c r="H61" s="102"/>
      <c r="I61" s="103"/>
      <c r="J61" s="102"/>
      <c r="K61" s="237" t="str">
        <f t="shared" si="0"/>
        <v/>
      </c>
      <c r="L61" s="90"/>
      <c r="M61" s="158"/>
    </row>
    <row r="62" spans="2:13" x14ac:dyDescent="0.35">
      <c r="B62" s="129" t="str">
        <f>IF($E62="","",VLOOKUP($E62,Lists!$Z$2:$AC$478,2,FALSE))</f>
        <v/>
      </c>
      <c r="C62" s="130" t="str">
        <f>IF($E62="","",VLOOKUP($E62,Lists!$Z$2:$AC$478,3,FALSE))</f>
        <v/>
      </c>
      <c r="D62" s="130" t="str">
        <f>IF($E62="","",VLOOKUP($E62,Lists!$Z$2:$AC$478,4,FALSE))</f>
        <v/>
      </c>
      <c r="E62" s="92"/>
      <c r="F62" s="68"/>
      <c r="G62" s="101"/>
      <c r="H62" s="102"/>
      <c r="I62" s="103"/>
      <c r="J62" s="102"/>
      <c r="K62" s="237" t="str">
        <f t="shared" si="0"/>
        <v/>
      </c>
      <c r="L62" s="90"/>
      <c r="M62" s="158"/>
    </row>
    <row r="63" spans="2:13" x14ac:dyDescent="0.35">
      <c r="B63" s="129" t="str">
        <f>IF($E63="","",VLOOKUP($E63,Lists!$Z$2:$AC$478,2,FALSE))</f>
        <v/>
      </c>
      <c r="C63" s="130" t="str">
        <f>IF($E63="","",VLOOKUP($E63,Lists!$Z$2:$AC$478,3,FALSE))</f>
        <v/>
      </c>
      <c r="D63" s="130" t="str">
        <f>IF($E63="","",VLOOKUP($E63,Lists!$Z$2:$AC$478,4,FALSE))</f>
        <v/>
      </c>
      <c r="E63" s="92"/>
      <c r="F63" s="68"/>
      <c r="G63" s="101"/>
      <c r="H63" s="102"/>
      <c r="I63" s="103"/>
      <c r="J63" s="102"/>
      <c r="K63" s="237" t="str">
        <f t="shared" si="0"/>
        <v/>
      </c>
      <c r="L63" s="90"/>
      <c r="M63" s="158"/>
    </row>
    <row r="64" spans="2:13" x14ac:dyDescent="0.35">
      <c r="B64" s="129" t="str">
        <f>IF($E64="","",VLOOKUP($E64,Lists!$Z$2:$AC$478,2,FALSE))</f>
        <v/>
      </c>
      <c r="C64" s="130" t="str">
        <f>IF($E64="","",VLOOKUP($E64,Lists!$Z$2:$AC$478,3,FALSE))</f>
        <v/>
      </c>
      <c r="D64" s="130" t="str">
        <f>IF($E64="","",VLOOKUP($E64,Lists!$Z$2:$AC$478,4,FALSE))</f>
        <v/>
      </c>
      <c r="E64" s="92"/>
      <c r="F64" s="68"/>
      <c r="G64" s="101"/>
      <c r="H64" s="102"/>
      <c r="I64" s="103"/>
      <c r="J64" s="102"/>
      <c r="K64" s="237" t="str">
        <f t="shared" si="0"/>
        <v/>
      </c>
      <c r="L64" s="90"/>
      <c r="M64" s="158"/>
    </row>
    <row r="65" spans="2:13" x14ac:dyDescent="0.35">
      <c r="B65" s="129" t="str">
        <f>IF($E65="","",VLOOKUP($E65,Lists!$Z$2:$AC$478,2,FALSE))</f>
        <v/>
      </c>
      <c r="C65" s="130" t="str">
        <f>IF($E65="","",VLOOKUP($E65,Lists!$Z$2:$AC$478,3,FALSE))</f>
        <v/>
      </c>
      <c r="D65" s="130" t="str">
        <f>IF($E65="","",VLOOKUP($E65,Lists!$Z$2:$AC$478,4,FALSE))</f>
        <v/>
      </c>
      <c r="E65" s="92"/>
      <c r="F65" s="68"/>
      <c r="G65" s="101"/>
      <c r="H65" s="102"/>
      <c r="I65" s="103"/>
      <c r="J65" s="102"/>
      <c r="K65" s="237" t="str">
        <f t="shared" si="0"/>
        <v/>
      </c>
      <c r="L65" s="90"/>
      <c r="M65" s="158"/>
    </row>
    <row r="66" spans="2:13" x14ac:dyDescent="0.35">
      <c r="B66" s="129" t="str">
        <f>IF($E66="","",VLOOKUP($E66,Lists!$Z$2:$AC$478,2,FALSE))</f>
        <v/>
      </c>
      <c r="C66" s="130" t="str">
        <f>IF($E66="","",VLOOKUP($E66,Lists!$Z$2:$AC$478,3,FALSE))</f>
        <v/>
      </c>
      <c r="D66" s="130" t="str">
        <f>IF($E66="","",VLOOKUP($E66,Lists!$Z$2:$AC$478,4,FALSE))</f>
        <v/>
      </c>
      <c r="E66" s="92"/>
      <c r="F66" s="68"/>
      <c r="G66" s="101"/>
      <c r="H66" s="102"/>
      <c r="I66" s="103"/>
      <c r="J66" s="102"/>
      <c r="K66" s="237" t="str">
        <f t="shared" si="0"/>
        <v/>
      </c>
      <c r="L66" s="90"/>
      <c r="M66" s="158"/>
    </row>
    <row r="67" spans="2:13" x14ac:dyDescent="0.35">
      <c r="B67" s="129" t="str">
        <f>IF($E67="","",VLOOKUP($E67,Lists!$Z$2:$AC$478,2,FALSE))</f>
        <v/>
      </c>
      <c r="C67" s="130" t="str">
        <f>IF($E67="","",VLOOKUP($E67,Lists!$Z$2:$AC$478,3,FALSE))</f>
        <v/>
      </c>
      <c r="D67" s="130" t="str">
        <f>IF($E67="","",VLOOKUP($E67,Lists!$Z$2:$AC$478,4,FALSE))</f>
        <v/>
      </c>
      <c r="E67" s="92"/>
      <c r="F67" s="68"/>
      <c r="G67" s="101"/>
      <c r="H67" s="102"/>
      <c r="I67" s="103"/>
      <c r="J67" s="102"/>
      <c r="K67" s="237" t="str">
        <f t="shared" si="0"/>
        <v/>
      </c>
      <c r="L67" s="90"/>
      <c r="M67" s="158"/>
    </row>
    <row r="68" spans="2:13" x14ac:dyDescent="0.35">
      <c r="B68" s="129" t="str">
        <f>IF($E68="","",VLOOKUP($E68,Lists!$Z$2:$AC$478,2,FALSE))</f>
        <v/>
      </c>
      <c r="C68" s="130" t="str">
        <f>IF($E68="","",VLOOKUP($E68,Lists!$Z$2:$AC$478,3,FALSE))</f>
        <v/>
      </c>
      <c r="D68" s="130" t="str">
        <f>IF($E68="","",VLOOKUP($E68,Lists!$Z$2:$AC$478,4,FALSE))</f>
        <v/>
      </c>
      <c r="E68" s="92"/>
      <c r="F68" s="68"/>
      <c r="G68" s="101"/>
      <c r="H68" s="102"/>
      <c r="I68" s="103"/>
      <c r="J68" s="102"/>
      <c r="K68" s="237" t="str">
        <f t="shared" si="0"/>
        <v/>
      </c>
      <c r="L68" s="90"/>
      <c r="M68" s="158"/>
    </row>
    <row r="69" spans="2:13" x14ac:dyDescent="0.35">
      <c r="B69" s="129" t="str">
        <f>IF($E69="","",VLOOKUP($E69,Lists!$Z$2:$AC$478,2,FALSE))</f>
        <v/>
      </c>
      <c r="C69" s="130" t="str">
        <f>IF($E69="","",VLOOKUP($E69,Lists!$Z$2:$AC$478,3,FALSE))</f>
        <v/>
      </c>
      <c r="D69" s="130" t="str">
        <f>IF($E69="","",VLOOKUP($E69,Lists!$Z$2:$AC$478,4,FALSE))</f>
        <v/>
      </c>
      <c r="E69" s="92"/>
      <c r="F69" s="68"/>
      <c r="G69" s="101"/>
      <c r="H69" s="102"/>
      <c r="I69" s="103"/>
      <c r="J69" s="102"/>
      <c r="K69" s="237" t="str">
        <f t="shared" si="0"/>
        <v/>
      </c>
      <c r="L69" s="90"/>
      <c r="M69" s="158"/>
    </row>
    <row r="70" spans="2:13" x14ac:dyDescent="0.35">
      <c r="B70" s="129" t="str">
        <f>IF($E70="","",VLOOKUP($E70,Lists!$Z$2:$AC$478,2,FALSE))</f>
        <v/>
      </c>
      <c r="C70" s="130" t="str">
        <f>IF($E70="","",VLOOKUP($E70,Lists!$Z$2:$AC$478,3,FALSE))</f>
        <v/>
      </c>
      <c r="D70" s="130" t="str">
        <f>IF($E70="","",VLOOKUP($E70,Lists!$Z$2:$AC$478,4,FALSE))</f>
        <v/>
      </c>
      <c r="E70" s="92"/>
      <c r="F70" s="68"/>
      <c r="G70" s="101"/>
      <c r="H70" s="102"/>
      <c r="I70" s="103"/>
      <c r="J70" s="102"/>
      <c r="K70" s="237" t="str">
        <f t="shared" si="0"/>
        <v/>
      </c>
      <c r="L70" s="90"/>
      <c r="M70" s="158"/>
    </row>
    <row r="71" spans="2:13" x14ac:dyDescent="0.35">
      <c r="B71" s="129" t="str">
        <f>IF($E71="","",VLOOKUP($E71,Lists!$Z$2:$AC$478,2,FALSE))</f>
        <v/>
      </c>
      <c r="C71" s="130" t="str">
        <f>IF($E71="","",VLOOKUP($E71,Lists!$Z$2:$AC$478,3,FALSE))</f>
        <v/>
      </c>
      <c r="D71" s="130" t="str">
        <f>IF($E71="","",VLOOKUP($E71,Lists!$Z$2:$AC$478,4,FALSE))</f>
        <v/>
      </c>
      <c r="E71" s="92"/>
      <c r="F71" s="68"/>
      <c r="G71" s="101"/>
      <c r="H71" s="102"/>
      <c r="I71" s="103"/>
      <c r="J71" s="102"/>
      <c r="K71" s="237" t="str">
        <f t="shared" si="0"/>
        <v/>
      </c>
      <c r="L71" s="90"/>
      <c r="M71" s="158"/>
    </row>
    <row r="72" spans="2:13" x14ac:dyDescent="0.35">
      <c r="B72" s="129" t="str">
        <f>IF($E72="","",VLOOKUP($E72,Lists!$Z$2:$AC$478,2,FALSE))</f>
        <v/>
      </c>
      <c r="C72" s="130" t="str">
        <f>IF($E72="","",VLOOKUP($E72,Lists!$Z$2:$AC$478,3,FALSE))</f>
        <v/>
      </c>
      <c r="D72" s="130" t="str">
        <f>IF($E72="","",VLOOKUP($E72,Lists!$Z$2:$AC$478,4,FALSE))</f>
        <v/>
      </c>
      <c r="E72" s="92"/>
      <c r="F72" s="68"/>
      <c r="G72" s="101"/>
      <c r="H72" s="102"/>
      <c r="I72" s="103"/>
      <c r="J72" s="102"/>
      <c r="K72" s="237" t="str">
        <f t="shared" si="0"/>
        <v/>
      </c>
      <c r="L72" s="90"/>
      <c r="M72" s="158"/>
    </row>
    <row r="73" spans="2:13" x14ac:dyDescent="0.35">
      <c r="B73" s="129" t="str">
        <f>IF($E73="","",VLOOKUP($E73,Lists!$Z$2:$AC$478,2,FALSE))</f>
        <v/>
      </c>
      <c r="C73" s="130" t="str">
        <f>IF($E73="","",VLOOKUP($E73,Lists!$Z$2:$AC$478,3,FALSE))</f>
        <v/>
      </c>
      <c r="D73" s="130" t="str">
        <f>IF($E73="","",VLOOKUP($E73,Lists!$Z$2:$AC$478,4,FALSE))</f>
        <v/>
      </c>
      <c r="E73" s="92"/>
      <c r="F73" s="68"/>
      <c r="G73" s="101"/>
      <c r="H73" s="102"/>
      <c r="I73" s="103"/>
      <c r="J73" s="102"/>
      <c r="K73" s="237" t="str">
        <f t="shared" si="0"/>
        <v/>
      </c>
      <c r="L73" s="90"/>
      <c r="M73" s="158"/>
    </row>
    <row r="74" spans="2:13" x14ac:dyDescent="0.35">
      <c r="B74" s="129" t="str">
        <f>IF($E74="","",VLOOKUP($E74,Lists!$Z$2:$AC$478,2,FALSE))</f>
        <v/>
      </c>
      <c r="C74" s="130" t="str">
        <f>IF($E74="","",VLOOKUP($E74,Lists!$Z$2:$AC$478,3,FALSE))</f>
        <v/>
      </c>
      <c r="D74" s="130" t="str">
        <f>IF($E74="","",VLOOKUP($E74,Lists!$Z$2:$AC$478,4,FALSE))</f>
        <v/>
      </c>
      <c r="E74" s="92"/>
      <c r="F74" s="68"/>
      <c r="G74" s="101"/>
      <c r="H74" s="102"/>
      <c r="I74" s="103"/>
      <c r="J74" s="102"/>
      <c r="K74" s="237" t="str">
        <f t="shared" si="0"/>
        <v/>
      </c>
      <c r="L74" s="90"/>
      <c r="M74" s="158"/>
    </row>
    <row r="75" spans="2:13" x14ac:dyDescent="0.35">
      <c r="B75" s="129" t="str">
        <f>IF($E75="","",VLOOKUP($E75,Lists!$Z$2:$AC$478,2,FALSE))</f>
        <v/>
      </c>
      <c r="C75" s="130" t="str">
        <f>IF($E75="","",VLOOKUP($E75,Lists!$Z$2:$AC$478,3,FALSE))</f>
        <v/>
      </c>
      <c r="D75" s="130" t="str">
        <f>IF($E75="","",VLOOKUP($E75,Lists!$Z$2:$AC$478,4,FALSE))</f>
        <v/>
      </c>
      <c r="E75" s="92"/>
      <c r="F75" s="68"/>
      <c r="G75" s="101"/>
      <c r="H75" s="102"/>
      <c r="I75" s="103"/>
      <c r="J75" s="102"/>
      <c r="K75" s="237" t="str">
        <f t="shared" si="0"/>
        <v/>
      </c>
      <c r="L75" s="90"/>
      <c r="M75" s="158"/>
    </row>
    <row r="76" spans="2:13" x14ac:dyDescent="0.35">
      <c r="B76" s="129" t="str">
        <f>IF($E76="","",VLOOKUP($E76,Lists!$Z$2:$AC$478,2,FALSE))</f>
        <v/>
      </c>
      <c r="C76" s="130" t="str">
        <f>IF($E76="","",VLOOKUP($E76,Lists!$Z$2:$AC$478,3,FALSE))</f>
        <v/>
      </c>
      <c r="D76" s="130" t="str">
        <f>IF($E76="","",VLOOKUP($E76,Lists!$Z$2:$AC$478,4,FALSE))</f>
        <v/>
      </c>
      <c r="E76" s="92"/>
      <c r="F76" s="68"/>
      <c r="G76" s="101"/>
      <c r="H76" s="102"/>
      <c r="I76" s="103"/>
      <c r="J76" s="102"/>
      <c r="K76" s="237" t="str">
        <f t="shared" si="0"/>
        <v/>
      </c>
      <c r="L76" s="90"/>
      <c r="M76" s="158"/>
    </row>
    <row r="77" spans="2:13" x14ac:dyDescent="0.35">
      <c r="B77" s="129" t="str">
        <f>IF($E77="","",VLOOKUP($E77,Lists!$Z$2:$AC$478,2,FALSE))</f>
        <v/>
      </c>
      <c r="C77" s="130" t="str">
        <f>IF($E77="","",VLOOKUP($E77,Lists!$Z$2:$AC$478,3,FALSE))</f>
        <v/>
      </c>
      <c r="D77" s="130" t="str">
        <f>IF($E77="","",VLOOKUP($E77,Lists!$Z$2:$AC$478,4,FALSE))</f>
        <v/>
      </c>
      <c r="E77" s="92"/>
      <c r="F77" s="68"/>
      <c r="G77" s="101"/>
      <c r="H77" s="102"/>
      <c r="I77" s="103"/>
      <c r="J77" s="102"/>
      <c r="K77" s="237" t="str">
        <f t="shared" si="0"/>
        <v/>
      </c>
      <c r="L77" s="90"/>
      <c r="M77" s="158"/>
    </row>
    <row r="78" spans="2:13" x14ac:dyDescent="0.35">
      <c r="B78" s="129" t="str">
        <f>IF($E78="","",VLOOKUP($E78,Lists!$Z$2:$AC$478,2,FALSE))</f>
        <v/>
      </c>
      <c r="C78" s="130" t="str">
        <f>IF($E78="","",VLOOKUP($E78,Lists!$Z$2:$AC$478,3,FALSE))</f>
        <v/>
      </c>
      <c r="D78" s="130" t="str">
        <f>IF($E78="","",VLOOKUP($E78,Lists!$Z$2:$AC$478,4,FALSE))</f>
        <v/>
      </c>
      <c r="E78" s="92"/>
      <c r="F78" s="68"/>
      <c r="G78" s="101"/>
      <c r="H78" s="102"/>
      <c r="I78" s="103"/>
      <c r="J78" s="102"/>
      <c r="K78" s="237" t="str">
        <f t="shared" si="0"/>
        <v/>
      </c>
      <c r="L78" s="90"/>
      <c r="M78" s="158"/>
    </row>
    <row r="79" spans="2:13" x14ac:dyDescent="0.35">
      <c r="B79" s="129" t="str">
        <f>IF($E79="","",VLOOKUP($E79,Lists!$Z$2:$AC$478,2,FALSE))</f>
        <v/>
      </c>
      <c r="C79" s="130" t="str">
        <f>IF($E79="","",VLOOKUP($E79,Lists!$Z$2:$AC$478,3,FALSE))</f>
        <v/>
      </c>
      <c r="D79" s="130" t="str">
        <f>IF($E79="","",VLOOKUP($E79,Lists!$Z$2:$AC$478,4,FALSE))</f>
        <v/>
      </c>
      <c r="E79" s="92"/>
      <c r="F79" s="68"/>
      <c r="G79" s="101"/>
      <c r="H79" s="102"/>
      <c r="I79" s="103"/>
      <c r="J79" s="102"/>
      <c r="K79" s="237" t="str">
        <f t="shared" si="0"/>
        <v/>
      </c>
      <c r="L79" s="90"/>
      <c r="M79" s="158"/>
    </row>
    <row r="80" spans="2:13" x14ac:dyDescent="0.35">
      <c r="B80" s="129" t="str">
        <f>IF($E80="","",VLOOKUP($E80,Lists!$Z$2:$AC$478,2,FALSE))</f>
        <v/>
      </c>
      <c r="C80" s="130" t="str">
        <f>IF($E80="","",VLOOKUP($E80,Lists!$Z$2:$AC$478,3,FALSE))</f>
        <v/>
      </c>
      <c r="D80" s="130" t="str">
        <f>IF($E80="","",VLOOKUP($E80,Lists!$Z$2:$AC$478,4,FALSE))</f>
        <v/>
      </c>
      <c r="E80" s="92"/>
      <c r="F80" s="68"/>
      <c r="G80" s="101"/>
      <c r="H80" s="102"/>
      <c r="I80" s="103"/>
      <c r="J80" s="102"/>
      <c r="K80" s="237" t="str">
        <f t="shared" si="0"/>
        <v/>
      </c>
      <c r="L80" s="90"/>
      <c r="M80" s="158"/>
    </row>
    <row r="81" spans="2:13" x14ac:dyDescent="0.35">
      <c r="B81" s="129" t="str">
        <f>IF($E81="","",VLOOKUP($E81,Lists!$Z$2:$AC$478,2,FALSE))</f>
        <v/>
      </c>
      <c r="C81" s="130" t="str">
        <f>IF($E81="","",VLOOKUP($E81,Lists!$Z$2:$AC$478,3,FALSE))</f>
        <v/>
      </c>
      <c r="D81" s="130" t="str">
        <f>IF($E81="","",VLOOKUP($E81,Lists!$Z$2:$AC$478,4,FALSE))</f>
        <v/>
      </c>
      <c r="E81" s="92"/>
      <c r="F81" s="68"/>
      <c r="G81" s="101"/>
      <c r="H81" s="102"/>
      <c r="I81" s="103"/>
      <c r="J81" s="102"/>
      <c r="K81" s="237" t="str">
        <f t="shared" si="0"/>
        <v/>
      </c>
      <c r="L81" s="90"/>
      <c r="M81" s="158"/>
    </row>
    <row r="82" spans="2:13" x14ac:dyDescent="0.35">
      <c r="B82" s="129" t="str">
        <f>IF($E82="","",VLOOKUP($E82,Lists!$Z$2:$AC$478,2,FALSE))</f>
        <v/>
      </c>
      <c r="C82" s="130" t="str">
        <f>IF($E82="","",VLOOKUP($E82,Lists!$Z$2:$AC$478,3,FALSE))</f>
        <v/>
      </c>
      <c r="D82" s="130" t="str">
        <f>IF($E82="","",VLOOKUP($E82,Lists!$Z$2:$AC$478,4,FALSE))</f>
        <v/>
      </c>
      <c r="E82" s="92"/>
      <c r="F82" s="68"/>
      <c r="G82" s="101"/>
      <c r="H82" s="102"/>
      <c r="I82" s="103"/>
      <c r="J82" s="102"/>
      <c r="K82" s="237" t="str">
        <f t="shared" si="0"/>
        <v/>
      </c>
      <c r="L82" s="90"/>
      <c r="M82" s="158"/>
    </row>
    <row r="83" spans="2:13" x14ac:dyDescent="0.35">
      <c r="B83" s="129" t="str">
        <f>IF($E83="","",VLOOKUP($E83,Lists!$Z$2:$AC$478,2,FALSE))</f>
        <v/>
      </c>
      <c r="C83" s="130" t="str">
        <f>IF($E83="","",VLOOKUP($E83,Lists!$Z$2:$AC$478,3,FALSE))</f>
        <v/>
      </c>
      <c r="D83" s="130" t="str">
        <f>IF($E83="","",VLOOKUP($E83,Lists!$Z$2:$AC$478,4,FALSE))</f>
        <v/>
      </c>
      <c r="E83" s="92"/>
      <c r="F83" s="68"/>
      <c r="G83" s="101"/>
      <c r="H83" s="102"/>
      <c r="I83" s="103"/>
      <c r="J83" s="102"/>
      <c r="K83" s="237" t="str">
        <f t="shared" si="0"/>
        <v/>
      </c>
      <c r="L83" s="90"/>
      <c r="M83" s="158"/>
    </row>
    <row r="84" spans="2:13" x14ac:dyDescent="0.35">
      <c r="B84" s="129" t="str">
        <f>IF($E84="","",VLOOKUP($E84,Lists!$Z$2:$AC$478,2,FALSE))</f>
        <v/>
      </c>
      <c r="C84" s="130" t="str">
        <f>IF($E84="","",VLOOKUP($E84,Lists!$Z$2:$AC$478,3,FALSE))</f>
        <v/>
      </c>
      <c r="D84" s="130" t="str">
        <f>IF($E84="","",VLOOKUP($E84,Lists!$Z$2:$AC$478,4,FALSE))</f>
        <v/>
      </c>
      <c r="E84" s="92"/>
      <c r="F84" s="68"/>
      <c r="G84" s="101"/>
      <c r="H84" s="102"/>
      <c r="I84" s="103"/>
      <c r="J84" s="102"/>
      <c r="K84" s="237" t="str">
        <f t="shared" si="0"/>
        <v/>
      </c>
      <c r="L84" s="90"/>
      <c r="M84" s="158"/>
    </row>
    <row r="85" spans="2:13" x14ac:dyDescent="0.35">
      <c r="B85" s="129" t="str">
        <f>IF($E85="","",VLOOKUP($E85,Lists!$Z$2:$AC$478,2,FALSE))</f>
        <v/>
      </c>
      <c r="C85" s="130" t="str">
        <f>IF($E85="","",VLOOKUP($E85,Lists!$Z$2:$AC$478,3,FALSE))</f>
        <v/>
      </c>
      <c r="D85" s="130" t="str">
        <f>IF($E85="","",VLOOKUP($E85,Lists!$Z$2:$AC$478,4,FALSE))</f>
        <v/>
      </c>
      <c r="E85" s="92"/>
      <c r="F85" s="68"/>
      <c r="G85" s="101"/>
      <c r="H85" s="102"/>
      <c r="I85" s="103"/>
      <c r="J85" s="102"/>
      <c r="K85" s="237" t="str">
        <f t="shared" si="0"/>
        <v/>
      </c>
      <c r="L85" s="90"/>
      <c r="M85" s="158"/>
    </row>
    <row r="86" spans="2:13" x14ac:dyDescent="0.35">
      <c r="B86" s="129" t="str">
        <f>IF($E86="","",VLOOKUP($E86,Lists!$Z$2:$AC$478,2,FALSE))</f>
        <v/>
      </c>
      <c r="C86" s="130" t="str">
        <f>IF($E86="","",VLOOKUP($E86,Lists!$Z$2:$AC$478,3,FALSE))</f>
        <v/>
      </c>
      <c r="D86" s="130" t="str">
        <f>IF($E86="","",VLOOKUP($E86,Lists!$Z$2:$AC$478,4,FALSE))</f>
        <v/>
      </c>
      <c r="E86" s="92"/>
      <c r="F86" s="68"/>
      <c r="G86" s="101"/>
      <c r="H86" s="102"/>
      <c r="I86" s="103"/>
      <c r="J86" s="102"/>
      <c r="K86" s="237" t="str">
        <f t="shared" si="0"/>
        <v/>
      </c>
      <c r="L86" s="90"/>
      <c r="M86" s="158"/>
    </row>
    <row r="87" spans="2:13" x14ac:dyDescent="0.35">
      <c r="B87" s="129" t="str">
        <f>IF($E87="","",VLOOKUP($E87,Lists!$Z$2:$AC$478,2,FALSE))</f>
        <v/>
      </c>
      <c r="C87" s="130" t="str">
        <f>IF($E87="","",VLOOKUP($E87,Lists!$Z$2:$AC$478,3,FALSE))</f>
        <v/>
      </c>
      <c r="D87" s="130" t="str">
        <f>IF($E87="","",VLOOKUP($E87,Lists!$Z$2:$AC$478,4,FALSE))</f>
        <v/>
      </c>
      <c r="E87" s="92"/>
      <c r="F87" s="68"/>
      <c r="G87" s="101"/>
      <c r="H87" s="102"/>
      <c r="I87" s="103"/>
      <c r="J87" s="102"/>
      <c r="K87" s="237" t="str">
        <f t="shared" si="0"/>
        <v/>
      </c>
      <c r="L87" s="90"/>
      <c r="M87" s="158"/>
    </row>
    <row r="88" spans="2:13" x14ac:dyDescent="0.35">
      <c r="B88" s="129" t="str">
        <f>IF($E88="","",VLOOKUP($E88,Lists!$Z$2:$AC$478,2,FALSE))</f>
        <v/>
      </c>
      <c r="C88" s="130" t="str">
        <f>IF($E88="","",VLOOKUP($E88,Lists!$Z$2:$AC$478,3,FALSE))</f>
        <v/>
      </c>
      <c r="D88" s="130" t="str">
        <f>IF($E88="","",VLOOKUP($E88,Lists!$Z$2:$AC$478,4,FALSE))</f>
        <v/>
      </c>
      <c r="E88" s="92"/>
      <c r="F88" s="68"/>
      <c r="G88" s="101"/>
      <c r="H88" s="102"/>
      <c r="I88" s="103"/>
      <c r="J88" s="102"/>
      <c r="K88" s="237" t="str">
        <f t="shared" si="0"/>
        <v/>
      </c>
      <c r="L88" s="90"/>
      <c r="M88" s="158"/>
    </row>
    <row r="89" spans="2:13" x14ac:dyDescent="0.35">
      <c r="B89" s="129" t="str">
        <f>IF($E89="","",VLOOKUP($E89,Lists!$Z$2:$AC$478,2,FALSE))</f>
        <v/>
      </c>
      <c r="C89" s="130" t="str">
        <f>IF($E89="","",VLOOKUP($E89,Lists!$Z$2:$AC$478,3,FALSE))</f>
        <v/>
      </c>
      <c r="D89" s="130" t="str">
        <f>IF($E89="","",VLOOKUP($E89,Lists!$Z$2:$AC$478,4,FALSE))</f>
        <v/>
      </c>
      <c r="E89" s="92"/>
      <c r="F89" s="68"/>
      <c r="G89" s="101"/>
      <c r="H89" s="102"/>
      <c r="I89" s="103"/>
      <c r="J89" s="102"/>
      <c r="K89" s="237" t="str">
        <f t="shared" ref="K89:K152" si="1">IF(J89="","",(VALUE(TEXT(I89,"m/dd/yy ")&amp;TEXT(J89,"hh:mm:ss"))-(VALUE(TEXT(G89,"m/dd/yy ")&amp;TEXT(H89,"hh:mm:ss"))))*24)</f>
        <v/>
      </c>
      <c r="L89" s="90"/>
      <c r="M89" s="158"/>
    </row>
    <row r="90" spans="2:13" x14ac:dyDescent="0.35">
      <c r="B90" s="129" t="str">
        <f>IF($E90="","",VLOOKUP($E90,Lists!$Z$2:$AC$478,2,FALSE))</f>
        <v/>
      </c>
      <c r="C90" s="130" t="str">
        <f>IF($E90="","",VLOOKUP($E90,Lists!$Z$2:$AC$478,3,FALSE))</f>
        <v/>
      </c>
      <c r="D90" s="130" t="str">
        <f>IF($E90="","",VLOOKUP($E90,Lists!$Z$2:$AC$478,4,FALSE))</f>
        <v/>
      </c>
      <c r="E90" s="92"/>
      <c r="F90" s="68"/>
      <c r="G90" s="101"/>
      <c r="H90" s="102"/>
      <c r="I90" s="103"/>
      <c r="J90" s="102"/>
      <c r="K90" s="237" t="str">
        <f t="shared" si="1"/>
        <v/>
      </c>
      <c r="L90" s="90"/>
      <c r="M90" s="158"/>
    </row>
    <row r="91" spans="2:13" x14ac:dyDescent="0.35">
      <c r="B91" s="129" t="str">
        <f>IF($E91="","",VLOOKUP($E91,Lists!$Z$2:$AC$478,2,FALSE))</f>
        <v/>
      </c>
      <c r="C91" s="130" t="str">
        <f>IF($E91="","",VLOOKUP($E91,Lists!$Z$2:$AC$478,3,FALSE))</f>
        <v/>
      </c>
      <c r="D91" s="130" t="str">
        <f>IF($E91="","",VLOOKUP($E91,Lists!$Z$2:$AC$478,4,FALSE))</f>
        <v/>
      </c>
      <c r="E91" s="92"/>
      <c r="F91" s="68"/>
      <c r="G91" s="101"/>
      <c r="H91" s="102"/>
      <c r="I91" s="103"/>
      <c r="J91" s="102"/>
      <c r="K91" s="237" t="str">
        <f t="shared" si="1"/>
        <v/>
      </c>
      <c r="L91" s="90"/>
      <c r="M91" s="158"/>
    </row>
    <row r="92" spans="2:13" x14ac:dyDescent="0.35">
      <c r="B92" s="129" t="str">
        <f>IF($E92="","",VLOOKUP($E92,Lists!$Z$2:$AC$478,2,FALSE))</f>
        <v/>
      </c>
      <c r="C92" s="130" t="str">
        <f>IF($E92="","",VLOOKUP($E92,Lists!$Z$2:$AC$478,3,FALSE))</f>
        <v/>
      </c>
      <c r="D92" s="130" t="str">
        <f>IF($E92="","",VLOOKUP($E92,Lists!$Z$2:$AC$478,4,FALSE))</f>
        <v/>
      </c>
      <c r="E92" s="92"/>
      <c r="F92" s="68"/>
      <c r="G92" s="101"/>
      <c r="H92" s="102"/>
      <c r="I92" s="103"/>
      <c r="J92" s="102"/>
      <c r="K92" s="237" t="str">
        <f t="shared" si="1"/>
        <v/>
      </c>
      <c r="L92" s="90"/>
      <c r="M92" s="158"/>
    </row>
    <row r="93" spans="2:13" x14ac:dyDescent="0.35">
      <c r="B93" s="129" t="str">
        <f>IF($E93="","",VLOOKUP($E93,Lists!$Z$2:$AC$478,2,FALSE))</f>
        <v/>
      </c>
      <c r="C93" s="130" t="str">
        <f>IF($E93="","",VLOOKUP($E93,Lists!$Z$2:$AC$478,3,FALSE))</f>
        <v/>
      </c>
      <c r="D93" s="130" t="str">
        <f>IF($E93="","",VLOOKUP($E93,Lists!$Z$2:$AC$478,4,FALSE))</f>
        <v/>
      </c>
      <c r="E93" s="92"/>
      <c r="F93" s="68"/>
      <c r="G93" s="101"/>
      <c r="H93" s="102"/>
      <c r="I93" s="103"/>
      <c r="J93" s="102"/>
      <c r="K93" s="237" t="str">
        <f t="shared" si="1"/>
        <v/>
      </c>
      <c r="L93" s="90"/>
      <c r="M93" s="158"/>
    </row>
    <row r="94" spans="2:13" x14ac:dyDescent="0.35">
      <c r="B94" s="129" t="str">
        <f>IF($E94="","",VLOOKUP($E94,Lists!$Z$2:$AC$478,2,FALSE))</f>
        <v/>
      </c>
      <c r="C94" s="130" t="str">
        <f>IF($E94="","",VLOOKUP($E94,Lists!$Z$2:$AC$478,3,FALSE))</f>
        <v/>
      </c>
      <c r="D94" s="130" t="str">
        <f>IF($E94="","",VLOOKUP($E94,Lists!$Z$2:$AC$478,4,FALSE))</f>
        <v/>
      </c>
      <c r="E94" s="92"/>
      <c r="F94" s="68"/>
      <c r="G94" s="101"/>
      <c r="H94" s="102"/>
      <c r="I94" s="103"/>
      <c r="J94" s="102"/>
      <c r="K94" s="237" t="str">
        <f t="shared" si="1"/>
        <v/>
      </c>
      <c r="L94" s="90"/>
      <c r="M94" s="158"/>
    </row>
    <row r="95" spans="2:13" x14ac:dyDescent="0.35">
      <c r="B95" s="129" t="str">
        <f>IF($E95="","",VLOOKUP($E95,Lists!$Z$2:$AC$478,2,FALSE))</f>
        <v/>
      </c>
      <c r="C95" s="130" t="str">
        <f>IF($E95="","",VLOOKUP($E95,Lists!$Z$2:$AC$478,3,FALSE))</f>
        <v/>
      </c>
      <c r="D95" s="130" t="str">
        <f>IF($E95="","",VLOOKUP($E95,Lists!$Z$2:$AC$478,4,FALSE))</f>
        <v/>
      </c>
      <c r="E95" s="92"/>
      <c r="F95" s="68"/>
      <c r="G95" s="101"/>
      <c r="H95" s="102"/>
      <c r="I95" s="103"/>
      <c r="J95" s="102"/>
      <c r="K95" s="237" t="str">
        <f t="shared" si="1"/>
        <v/>
      </c>
      <c r="L95" s="90"/>
      <c r="M95" s="158"/>
    </row>
    <row r="96" spans="2:13" x14ac:dyDescent="0.35">
      <c r="B96" s="129" t="str">
        <f>IF($E96="","",VLOOKUP($E96,Lists!$Z$2:$AC$478,2,FALSE))</f>
        <v/>
      </c>
      <c r="C96" s="130" t="str">
        <f>IF($E96="","",VLOOKUP($E96,Lists!$Z$2:$AC$478,3,FALSE))</f>
        <v/>
      </c>
      <c r="D96" s="130" t="str">
        <f>IF($E96="","",VLOOKUP($E96,Lists!$Z$2:$AC$478,4,FALSE))</f>
        <v/>
      </c>
      <c r="E96" s="92"/>
      <c r="F96" s="68"/>
      <c r="G96" s="101"/>
      <c r="H96" s="102"/>
      <c r="I96" s="103"/>
      <c r="J96" s="102"/>
      <c r="K96" s="237" t="str">
        <f t="shared" si="1"/>
        <v/>
      </c>
      <c r="L96" s="90"/>
      <c r="M96" s="158"/>
    </row>
    <row r="97" spans="2:13" x14ac:dyDescent="0.35">
      <c r="B97" s="129" t="str">
        <f>IF($E97="","",VLOOKUP($E97,Lists!$Z$2:$AC$478,2,FALSE))</f>
        <v/>
      </c>
      <c r="C97" s="130" t="str">
        <f>IF($E97="","",VLOOKUP($E97,Lists!$Z$2:$AC$478,3,FALSE))</f>
        <v/>
      </c>
      <c r="D97" s="130" t="str">
        <f>IF($E97="","",VLOOKUP($E97,Lists!$Z$2:$AC$478,4,FALSE))</f>
        <v/>
      </c>
      <c r="E97" s="92"/>
      <c r="F97" s="68"/>
      <c r="G97" s="101"/>
      <c r="H97" s="102"/>
      <c r="I97" s="103"/>
      <c r="J97" s="102"/>
      <c r="K97" s="237" t="str">
        <f t="shared" si="1"/>
        <v/>
      </c>
      <c r="L97" s="90"/>
      <c r="M97" s="158"/>
    </row>
    <row r="98" spans="2:13" x14ac:dyDescent="0.35">
      <c r="B98" s="129" t="str">
        <f>IF($E98="","",VLOOKUP($E98,Lists!$Z$2:$AC$478,2,FALSE))</f>
        <v/>
      </c>
      <c r="C98" s="130" t="str">
        <f>IF($E98="","",VLOOKUP($E98,Lists!$Z$2:$AC$478,3,FALSE))</f>
        <v/>
      </c>
      <c r="D98" s="130" t="str">
        <f>IF($E98="","",VLOOKUP($E98,Lists!$Z$2:$AC$478,4,FALSE))</f>
        <v/>
      </c>
      <c r="E98" s="92"/>
      <c r="F98" s="68"/>
      <c r="G98" s="101"/>
      <c r="H98" s="102"/>
      <c r="I98" s="103"/>
      <c r="J98" s="102"/>
      <c r="K98" s="237" t="str">
        <f t="shared" si="1"/>
        <v/>
      </c>
      <c r="L98" s="90"/>
      <c r="M98" s="158"/>
    </row>
    <row r="99" spans="2:13" x14ac:dyDescent="0.35">
      <c r="B99" s="129" t="str">
        <f>IF($E99="","",VLOOKUP($E99,Lists!$Z$2:$AC$478,2,FALSE))</f>
        <v/>
      </c>
      <c r="C99" s="130" t="str">
        <f>IF($E99="","",VLOOKUP($E99,Lists!$Z$2:$AC$478,3,FALSE))</f>
        <v/>
      </c>
      <c r="D99" s="130" t="str">
        <f>IF($E99="","",VLOOKUP($E99,Lists!$Z$2:$AC$478,4,FALSE))</f>
        <v/>
      </c>
      <c r="E99" s="92"/>
      <c r="F99" s="68"/>
      <c r="G99" s="101"/>
      <c r="H99" s="102"/>
      <c r="I99" s="103"/>
      <c r="J99" s="102"/>
      <c r="K99" s="237" t="str">
        <f t="shared" si="1"/>
        <v/>
      </c>
      <c r="L99" s="90"/>
      <c r="M99" s="158"/>
    </row>
    <row r="100" spans="2:13" x14ac:dyDescent="0.35">
      <c r="B100" s="167" t="str">
        <f>IF($E100="","",VLOOKUP($E100,Lists!$Z$2:$AC$478,2,FALSE))</f>
        <v/>
      </c>
      <c r="C100" s="168" t="str">
        <f>IF($E100="","",VLOOKUP($E100,Lists!$Z$2:$AC$478,3,FALSE))</f>
        <v/>
      </c>
      <c r="D100" s="168" t="str">
        <f>IF($E100="","",VLOOKUP($E100,Lists!$Z$2:$AC$478,4,FALSE))</f>
        <v/>
      </c>
      <c r="E100" s="169"/>
      <c r="F100" s="48"/>
      <c r="G100" s="50"/>
      <c r="H100" s="104"/>
      <c r="I100" s="105"/>
      <c r="J100" s="104"/>
      <c r="K100" s="237" t="str">
        <f t="shared" si="1"/>
        <v/>
      </c>
      <c r="L100" s="170"/>
      <c r="M100" s="171"/>
    </row>
    <row r="101" spans="2:13" x14ac:dyDescent="0.35">
      <c r="B101" s="129" t="str">
        <f>IF($E101="","",VLOOKUP($E101,Lists!$Z$2:$AC$478,2,FALSE))</f>
        <v/>
      </c>
      <c r="C101" s="129" t="str">
        <f>IF($E101="","",VLOOKUP($E101,Lists!$Z$2:$AC$478,3,FALSE))</f>
        <v/>
      </c>
      <c r="D101" s="129" t="str">
        <f>IF($E101="","",VLOOKUP($E101,Lists!$Z$2:$AC$478,4,FALSE))</f>
        <v/>
      </c>
      <c r="E101" s="89"/>
      <c r="F101" s="68"/>
      <c r="G101" s="101"/>
      <c r="H101" s="102"/>
      <c r="I101" s="103"/>
      <c r="J101" s="102"/>
      <c r="K101" s="237" t="str">
        <f t="shared" si="1"/>
        <v/>
      </c>
      <c r="L101" s="90"/>
      <c r="M101" s="158"/>
    </row>
    <row r="102" spans="2:13" x14ac:dyDescent="0.35">
      <c r="B102" s="129" t="str">
        <f>IF($E102="","",VLOOKUP($E102,Lists!$Z$2:$AC$478,2,FALSE))</f>
        <v/>
      </c>
      <c r="C102" s="129" t="str">
        <f>IF($E102="","",VLOOKUP($E102,Lists!$Z$2:$AC$478,3,FALSE))</f>
        <v/>
      </c>
      <c r="D102" s="129" t="str">
        <f>IF($E102="","",VLOOKUP($E102,Lists!$Z$2:$AC$478,4,FALSE))</f>
        <v/>
      </c>
      <c r="E102" s="89"/>
      <c r="F102" s="68"/>
      <c r="G102" s="101"/>
      <c r="H102" s="102"/>
      <c r="I102" s="103"/>
      <c r="J102" s="102"/>
      <c r="K102" s="237" t="str">
        <f t="shared" si="1"/>
        <v/>
      </c>
      <c r="L102" s="90"/>
      <c r="M102" s="158"/>
    </row>
    <row r="103" spans="2:13" x14ac:dyDescent="0.35">
      <c r="B103" s="129" t="str">
        <f>IF($E103="","",VLOOKUP($E103,Lists!$Z$2:$AC$478,2,FALSE))</f>
        <v/>
      </c>
      <c r="C103" s="129" t="str">
        <f>IF($E103="","",VLOOKUP($E103,Lists!$Z$2:$AC$478,3,FALSE))</f>
        <v/>
      </c>
      <c r="D103" s="129" t="str">
        <f>IF($E103="","",VLOOKUP($E103,Lists!$Z$2:$AC$478,4,FALSE))</f>
        <v/>
      </c>
      <c r="E103" s="89"/>
      <c r="F103" s="68"/>
      <c r="G103" s="101"/>
      <c r="H103" s="102"/>
      <c r="I103" s="103"/>
      <c r="J103" s="102"/>
      <c r="K103" s="237" t="str">
        <f t="shared" si="1"/>
        <v/>
      </c>
      <c r="L103" s="90"/>
      <c r="M103" s="158"/>
    </row>
    <row r="104" spans="2:13" x14ac:dyDescent="0.35">
      <c r="B104" s="129" t="str">
        <f>IF($E104="","",VLOOKUP($E104,Lists!$Z$2:$AC$478,2,FALSE))</f>
        <v/>
      </c>
      <c r="C104" s="129" t="str">
        <f>IF($E104="","",VLOOKUP($E104,Lists!$Z$2:$AC$478,3,FALSE))</f>
        <v/>
      </c>
      <c r="D104" s="129" t="str">
        <f>IF($E104="","",VLOOKUP($E104,Lists!$Z$2:$AC$478,4,FALSE))</f>
        <v/>
      </c>
      <c r="E104" s="89"/>
      <c r="F104" s="68"/>
      <c r="G104" s="101"/>
      <c r="H104" s="102"/>
      <c r="I104" s="103"/>
      <c r="J104" s="102"/>
      <c r="K104" s="237" t="str">
        <f t="shared" si="1"/>
        <v/>
      </c>
      <c r="L104" s="90"/>
      <c r="M104" s="158"/>
    </row>
    <row r="105" spans="2:13" x14ac:dyDescent="0.35">
      <c r="B105" s="129" t="str">
        <f>IF($E105="","",VLOOKUP($E105,Lists!$Z$2:$AC$478,2,FALSE))</f>
        <v/>
      </c>
      <c r="C105" s="129" t="str">
        <f>IF($E105="","",VLOOKUP($E105,Lists!$Z$2:$AC$478,3,FALSE))</f>
        <v/>
      </c>
      <c r="D105" s="129" t="str">
        <f>IF($E105="","",VLOOKUP($E105,Lists!$Z$2:$AC$478,4,FALSE))</f>
        <v/>
      </c>
      <c r="E105" s="89"/>
      <c r="F105" s="68"/>
      <c r="G105" s="101"/>
      <c r="H105" s="102"/>
      <c r="I105" s="103"/>
      <c r="J105" s="102"/>
      <c r="K105" s="237" t="str">
        <f t="shared" si="1"/>
        <v/>
      </c>
      <c r="L105" s="90"/>
      <c r="M105" s="158"/>
    </row>
    <row r="106" spans="2:13" x14ac:dyDescent="0.35">
      <c r="B106" s="129" t="str">
        <f>IF($E106="","",VLOOKUP($E106,Lists!$Z$2:$AC$478,2,FALSE))</f>
        <v/>
      </c>
      <c r="C106" s="129" t="str">
        <f>IF($E106="","",VLOOKUP($E106,Lists!$Z$2:$AC$478,3,FALSE))</f>
        <v/>
      </c>
      <c r="D106" s="129" t="str">
        <f>IF($E106="","",VLOOKUP($E106,Lists!$Z$2:$AC$478,4,FALSE))</f>
        <v/>
      </c>
      <c r="E106" s="89"/>
      <c r="F106" s="68"/>
      <c r="G106" s="101"/>
      <c r="H106" s="102"/>
      <c r="I106" s="103"/>
      <c r="J106" s="102"/>
      <c r="K106" s="237" t="str">
        <f t="shared" si="1"/>
        <v/>
      </c>
      <c r="L106" s="90"/>
      <c r="M106" s="158"/>
    </row>
    <row r="107" spans="2:13" x14ac:dyDescent="0.35">
      <c r="B107" s="129" t="str">
        <f>IF($E107="","",VLOOKUP($E107,Lists!$Z$2:$AC$478,2,FALSE))</f>
        <v/>
      </c>
      <c r="C107" s="129" t="str">
        <f>IF($E107="","",VLOOKUP($E107,Lists!$Z$2:$AC$478,3,FALSE))</f>
        <v/>
      </c>
      <c r="D107" s="129" t="str">
        <f>IF($E107="","",VLOOKUP($E107,Lists!$Z$2:$AC$478,4,FALSE))</f>
        <v/>
      </c>
      <c r="E107" s="89"/>
      <c r="F107" s="68"/>
      <c r="G107" s="101"/>
      <c r="H107" s="102"/>
      <c r="I107" s="103"/>
      <c r="J107" s="102"/>
      <c r="K107" s="237" t="str">
        <f t="shared" si="1"/>
        <v/>
      </c>
      <c r="L107" s="90"/>
      <c r="M107" s="158"/>
    </row>
    <row r="108" spans="2:13" x14ac:dyDescent="0.35">
      <c r="B108" s="129" t="str">
        <f>IF($E108="","",VLOOKUP($E108,Lists!$Z$2:$AC$478,2,FALSE))</f>
        <v/>
      </c>
      <c r="C108" s="129" t="str">
        <f>IF($E108="","",VLOOKUP($E108,Lists!$Z$2:$AC$478,3,FALSE))</f>
        <v/>
      </c>
      <c r="D108" s="129" t="str">
        <f>IF($E108="","",VLOOKUP($E108,Lists!$Z$2:$AC$478,4,FALSE))</f>
        <v/>
      </c>
      <c r="E108" s="89"/>
      <c r="F108" s="68"/>
      <c r="G108" s="101"/>
      <c r="H108" s="102"/>
      <c r="I108" s="103"/>
      <c r="J108" s="102"/>
      <c r="K108" s="237" t="str">
        <f t="shared" si="1"/>
        <v/>
      </c>
      <c r="L108" s="90"/>
      <c r="M108" s="158"/>
    </row>
    <row r="109" spans="2:13" x14ac:dyDescent="0.35">
      <c r="B109" s="129" t="str">
        <f>IF($E109="","",VLOOKUP($E109,Lists!$Z$2:$AC$478,2,FALSE))</f>
        <v/>
      </c>
      <c r="C109" s="129" t="str">
        <f>IF($E109="","",VLOOKUP($E109,Lists!$Z$2:$AC$478,3,FALSE))</f>
        <v/>
      </c>
      <c r="D109" s="129" t="str">
        <f>IF($E109="","",VLOOKUP($E109,Lists!$Z$2:$AC$478,4,FALSE))</f>
        <v/>
      </c>
      <c r="E109" s="89"/>
      <c r="F109" s="68"/>
      <c r="G109" s="101"/>
      <c r="H109" s="102"/>
      <c r="I109" s="103"/>
      <c r="J109" s="102"/>
      <c r="K109" s="237" t="str">
        <f t="shared" si="1"/>
        <v/>
      </c>
      <c r="L109" s="90"/>
      <c r="M109" s="158"/>
    </row>
    <row r="110" spans="2:13" x14ac:dyDescent="0.35">
      <c r="B110" s="129" t="str">
        <f>IF($E110="","",VLOOKUP($E110,Lists!$Z$2:$AC$478,2,FALSE))</f>
        <v/>
      </c>
      <c r="C110" s="129" t="str">
        <f>IF($E110="","",VLOOKUP($E110,Lists!$Z$2:$AC$478,3,FALSE))</f>
        <v/>
      </c>
      <c r="D110" s="129" t="str">
        <f>IF($E110="","",VLOOKUP($E110,Lists!$Z$2:$AC$478,4,FALSE))</f>
        <v/>
      </c>
      <c r="E110" s="89"/>
      <c r="F110" s="68"/>
      <c r="G110" s="101"/>
      <c r="H110" s="102"/>
      <c r="I110" s="103"/>
      <c r="J110" s="102"/>
      <c r="K110" s="237" t="str">
        <f t="shared" si="1"/>
        <v/>
      </c>
      <c r="L110" s="90"/>
      <c r="M110" s="158"/>
    </row>
    <row r="111" spans="2:13" x14ac:dyDescent="0.35">
      <c r="B111" s="129" t="str">
        <f>IF($E111="","",VLOOKUP($E111,Lists!$Z$2:$AC$478,2,FALSE))</f>
        <v/>
      </c>
      <c r="C111" s="129" t="str">
        <f>IF($E111="","",VLOOKUP($E111,Lists!$Z$2:$AC$478,3,FALSE))</f>
        <v/>
      </c>
      <c r="D111" s="129" t="str">
        <f>IF($E111="","",VLOOKUP($E111,Lists!$Z$2:$AC$478,4,FALSE))</f>
        <v/>
      </c>
      <c r="E111" s="89"/>
      <c r="F111" s="68"/>
      <c r="G111" s="101"/>
      <c r="H111" s="102"/>
      <c r="I111" s="103"/>
      <c r="J111" s="102"/>
      <c r="K111" s="237" t="str">
        <f t="shared" si="1"/>
        <v/>
      </c>
      <c r="L111" s="90"/>
      <c r="M111" s="158"/>
    </row>
    <row r="112" spans="2:13" x14ac:dyDescent="0.35">
      <c r="B112" s="129" t="str">
        <f>IF($E112="","",VLOOKUP($E112,Lists!$Z$2:$AC$478,2,FALSE))</f>
        <v/>
      </c>
      <c r="C112" s="129" t="str">
        <f>IF($E112="","",VLOOKUP($E112,Lists!$Z$2:$AC$478,3,FALSE))</f>
        <v/>
      </c>
      <c r="D112" s="129" t="str">
        <f>IF($E112="","",VLOOKUP($E112,Lists!$Z$2:$AC$478,4,FALSE))</f>
        <v/>
      </c>
      <c r="E112" s="89"/>
      <c r="F112" s="68"/>
      <c r="G112" s="101"/>
      <c r="H112" s="102"/>
      <c r="I112" s="103"/>
      <c r="J112" s="102"/>
      <c r="K112" s="237" t="str">
        <f t="shared" si="1"/>
        <v/>
      </c>
      <c r="L112" s="90"/>
      <c r="M112" s="158"/>
    </row>
    <row r="113" spans="2:13" x14ac:dyDescent="0.35">
      <c r="B113" s="129" t="str">
        <f>IF($E113="","",VLOOKUP($E113,Lists!$Z$2:$AC$478,2,FALSE))</f>
        <v/>
      </c>
      <c r="C113" s="129" t="str">
        <f>IF($E113="","",VLOOKUP($E113,Lists!$Z$2:$AC$478,3,FALSE))</f>
        <v/>
      </c>
      <c r="D113" s="129" t="str">
        <f>IF($E113="","",VLOOKUP($E113,Lists!$Z$2:$AC$478,4,FALSE))</f>
        <v/>
      </c>
      <c r="E113" s="89"/>
      <c r="F113" s="68"/>
      <c r="G113" s="101"/>
      <c r="H113" s="102"/>
      <c r="I113" s="103"/>
      <c r="J113" s="102"/>
      <c r="K113" s="237" t="str">
        <f t="shared" si="1"/>
        <v/>
      </c>
      <c r="L113" s="90"/>
      <c r="M113" s="158"/>
    </row>
    <row r="114" spans="2:13" x14ac:dyDescent="0.35">
      <c r="B114" s="129" t="str">
        <f>IF($E114="","",VLOOKUP($E114,Lists!$Z$2:$AC$478,2,FALSE))</f>
        <v/>
      </c>
      <c r="C114" s="129" t="str">
        <f>IF($E114="","",VLOOKUP($E114,Lists!$Z$2:$AC$478,3,FALSE))</f>
        <v/>
      </c>
      <c r="D114" s="129" t="str">
        <f>IF($E114="","",VLOOKUP($E114,Lists!$Z$2:$AC$478,4,FALSE))</f>
        <v/>
      </c>
      <c r="E114" s="89"/>
      <c r="F114" s="68"/>
      <c r="G114" s="101"/>
      <c r="H114" s="102"/>
      <c r="I114" s="103"/>
      <c r="J114" s="102"/>
      <c r="K114" s="237" t="str">
        <f t="shared" si="1"/>
        <v/>
      </c>
      <c r="L114" s="90"/>
      <c r="M114" s="158"/>
    </row>
    <row r="115" spans="2:13" x14ac:dyDescent="0.35">
      <c r="B115" s="129" t="str">
        <f>IF($E115="","",VLOOKUP($E115,Lists!$Z$2:$AC$478,2,FALSE))</f>
        <v/>
      </c>
      <c r="C115" s="129" t="str">
        <f>IF($E115="","",VLOOKUP($E115,Lists!$Z$2:$AC$478,3,FALSE))</f>
        <v/>
      </c>
      <c r="D115" s="129" t="str">
        <f>IF($E115="","",VLOOKUP($E115,Lists!$Z$2:$AC$478,4,FALSE))</f>
        <v/>
      </c>
      <c r="E115" s="89"/>
      <c r="F115" s="68"/>
      <c r="G115" s="101"/>
      <c r="H115" s="102"/>
      <c r="I115" s="103"/>
      <c r="J115" s="102"/>
      <c r="K115" s="237" t="str">
        <f t="shared" si="1"/>
        <v/>
      </c>
      <c r="L115" s="90"/>
      <c r="M115" s="158"/>
    </row>
    <row r="116" spans="2:13" x14ac:dyDescent="0.35">
      <c r="B116" s="129" t="str">
        <f>IF($E116="","",VLOOKUP($E116,Lists!$Z$2:$AC$478,2,FALSE))</f>
        <v/>
      </c>
      <c r="C116" s="129" t="str">
        <f>IF($E116="","",VLOOKUP($E116,Lists!$Z$2:$AC$478,3,FALSE))</f>
        <v/>
      </c>
      <c r="D116" s="129" t="str">
        <f>IF($E116="","",VLOOKUP($E116,Lists!$Z$2:$AC$478,4,FALSE))</f>
        <v/>
      </c>
      <c r="E116" s="89"/>
      <c r="F116" s="68"/>
      <c r="G116" s="101"/>
      <c r="H116" s="102"/>
      <c r="I116" s="103"/>
      <c r="J116" s="102"/>
      <c r="K116" s="237" t="str">
        <f t="shared" si="1"/>
        <v/>
      </c>
      <c r="L116" s="90"/>
      <c r="M116" s="158"/>
    </row>
    <row r="117" spans="2:13" x14ac:dyDescent="0.35">
      <c r="B117" s="129" t="str">
        <f>IF($E117="","",VLOOKUP($E117,Lists!$Z$2:$AC$478,2,FALSE))</f>
        <v/>
      </c>
      <c r="C117" s="129" t="str">
        <f>IF($E117="","",VLOOKUP($E117,Lists!$Z$2:$AC$478,3,FALSE))</f>
        <v/>
      </c>
      <c r="D117" s="129" t="str">
        <f>IF($E117="","",VLOOKUP($E117,Lists!$Z$2:$AC$478,4,FALSE))</f>
        <v/>
      </c>
      <c r="E117" s="89"/>
      <c r="F117" s="68"/>
      <c r="G117" s="101"/>
      <c r="H117" s="102"/>
      <c r="I117" s="103"/>
      <c r="J117" s="102"/>
      <c r="K117" s="237" t="str">
        <f t="shared" si="1"/>
        <v/>
      </c>
      <c r="L117" s="90"/>
      <c r="M117" s="158"/>
    </row>
    <row r="118" spans="2:13" x14ac:dyDescent="0.35">
      <c r="B118" s="129" t="str">
        <f>IF($E118="","",VLOOKUP($E118,Lists!$Z$2:$AC$478,2,FALSE))</f>
        <v/>
      </c>
      <c r="C118" s="129" t="str">
        <f>IF($E118="","",VLOOKUP($E118,Lists!$Z$2:$AC$478,3,FALSE))</f>
        <v/>
      </c>
      <c r="D118" s="129" t="str">
        <f>IF($E118="","",VLOOKUP($E118,Lists!$Z$2:$AC$478,4,FALSE))</f>
        <v/>
      </c>
      <c r="E118" s="89"/>
      <c r="F118" s="68"/>
      <c r="G118" s="101"/>
      <c r="H118" s="102"/>
      <c r="I118" s="103"/>
      <c r="J118" s="102"/>
      <c r="K118" s="237" t="str">
        <f t="shared" si="1"/>
        <v/>
      </c>
      <c r="L118" s="90"/>
      <c r="M118" s="158"/>
    </row>
    <row r="119" spans="2:13" x14ac:dyDescent="0.35">
      <c r="B119" s="129" t="str">
        <f>IF($E119="","",VLOOKUP($E119,Lists!$Z$2:$AC$478,2,FALSE))</f>
        <v/>
      </c>
      <c r="C119" s="129" t="str">
        <f>IF($E119="","",VLOOKUP($E119,Lists!$Z$2:$AC$478,3,FALSE))</f>
        <v/>
      </c>
      <c r="D119" s="129" t="str">
        <f>IF($E119="","",VLOOKUP($E119,Lists!$Z$2:$AC$478,4,FALSE))</f>
        <v/>
      </c>
      <c r="E119" s="89"/>
      <c r="F119" s="68"/>
      <c r="G119" s="101"/>
      <c r="H119" s="102"/>
      <c r="I119" s="103"/>
      <c r="J119" s="102"/>
      <c r="K119" s="237" t="str">
        <f t="shared" si="1"/>
        <v/>
      </c>
      <c r="L119" s="90"/>
      <c r="M119" s="158"/>
    </row>
    <row r="120" spans="2:13" x14ac:dyDescent="0.35">
      <c r="B120" s="129" t="str">
        <f>IF($E120="","",VLOOKUP($E120,Lists!$Z$2:$AC$478,2,FALSE))</f>
        <v/>
      </c>
      <c r="C120" s="129" t="str">
        <f>IF($E120="","",VLOOKUP($E120,Lists!$Z$2:$AC$478,3,FALSE))</f>
        <v/>
      </c>
      <c r="D120" s="129" t="str">
        <f>IF($E120="","",VLOOKUP($E120,Lists!$Z$2:$AC$478,4,FALSE))</f>
        <v/>
      </c>
      <c r="E120" s="89"/>
      <c r="F120" s="68"/>
      <c r="G120" s="101"/>
      <c r="H120" s="102"/>
      <c r="I120" s="103"/>
      <c r="J120" s="102"/>
      <c r="K120" s="237" t="str">
        <f t="shared" si="1"/>
        <v/>
      </c>
      <c r="L120" s="90"/>
      <c r="M120" s="158"/>
    </row>
    <row r="121" spans="2:13" x14ac:dyDescent="0.35">
      <c r="B121" s="129" t="str">
        <f>IF($E121="","",VLOOKUP($E121,Lists!$Z$2:$AC$478,2,FALSE))</f>
        <v/>
      </c>
      <c r="C121" s="129" t="str">
        <f>IF($E121="","",VLOOKUP($E121,Lists!$Z$2:$AC$478,3,FALSE))</f>
        <v/>
      </c>
      <c r="D121" s="129" t="str">
        <f>IF($E121="","",VLOOKUP($E121,Lists!$Z$2:$AC$478,4,FALSE))</f>
        <v/>
      </c>
      <c r="E121" s="89"/>
      <c r="F121" s="68"/>
      <c r="G121" s="101"/>
      <c r="H121" s="102"/>
      <c r="I121" s="103"/>
      <c r="J121" s="102"/>
      <c r="K121" s="237" t="str">
        <f t="shared" si="1"/>
        <v/>
      </c>
      <c r="L121" s="90"/>
      <c r="M121" s="158"/>
    </row>
    <row r="122" spans="2:13" x14ac:dyDescent="0.35">
      <c r="B122" s="129" t="str">
        <f>IF($E122="","",VLOOKUP($E122,Lists!$Z$2:$AC$478,2,FALSE))</f>
        <v/>
      </c>
      <c r="C122" s="129" t="str">
        <f>IF($E122="","",VLOOKUP($E122,Lists!$Z$2:$AC$478,3,FALSE))</f>
        <v/>
      </c>
      <c r="D122" s="129" t="str">
        <f>IF($E122="","",VLOOKUP($E122,Lists!$Z$2:$AC$478,4,FALSE))</f>
        <v/>
      </c>
      <c r="E122" s="89"/>
      <c r="F122" s="68"/>
      <c r="G122" s="101"/>
      <c r="H122" s="102"/>
      <c r="I122" s="103"/>
      <c r="J122" s="102"/>
      <c r="K122" s="237" t="str">
        <f t="shared" si="1"/>
        <v/>
      </c>
      <c r="L122" s="90"/>
      <c r="M122" s="158"/>
    </row>
    <row r="123" spans="2:13" x14ac:dyDescent="0.35">
      <c r="B123" s="129" t="str">
        <f>IF($E123="","",VLOOKUP($E123,Lists!$Z$2:$AC$478,2,FALSE))</f>
        <v/>
      </c>
      <c r="C123" s="129" t="str">
        <f>IF($E123="","",VLOOKUP($E123,Lists!$Z$2:$AC$478,3,FALSE))</f>
        <v/>
      </c>
      <c r="D123" s="129" t="str">
        <f>IF($E123="","",VLOOKUP($E123,Lists!$Z$2:$AC$478,4,FALSE))</f>
        <v/>
      </c>
      <c r="E123" s="89"/>
      <c r="F123" s="68"/>
      <c r="G123" s="101"/>
      <c r="H123" s="102"/>
      <c r="I123" s="103"/>
      <c r="J123" s="102"/>
      <c r="K123" s="237" t="str">
        <f t="shared" si="1"/>
        <v/>
      </c>
      <c r="L123" s="90"/>
      <c r="M123" s="158"/>
    </row>
    <row r="124" spans="2:13" x14ac:dyDescent="0.35">
      <c r="B124" s="129" t="str">
        <f>IF($E124="","",VLOOKUP($E124,Lists!$Z$2:$AC$478,2,FALSE))</f>
        <v/>
      </c>
      <c r="C124" s="129" t="str">
        <f>IF($E124="","",VLOOKUP($E124,Lists!$Z$2:$AC$478,3,FALSE))</f>
        <v/>
      </c>
      <c r="D124" s="129" t="str">
        <f>IF($E124="","",VLOOKUP($E124,Lists!$Z$2:$AC$478,4,FALSE))</f>
        <v/>
      </c>
      <c r="E124" s="89"/>
      <c r="F124" s="68"/>
      <c r="G124" s="101"/>
      <c r="H124" s="102"/>
      <c r="I124" s="103"/>
      <c r="J124" s="102"/>
      <c r="K124" s="237" t="str">
        <f t="shared" si="1"/>
        <v/>
      </c>
      <c r="L124" s="90"/>
      <c r="M124" s="158"/>
    </row>
    <row r="125" spans="2:13" x14ac:dyDescent="0.35">
      <c r="B125" s="129" t="str">
        <f>IF($E125="","",VLOOKUP($E125,Lists!$Z$2:$AC$478,2,FALSE))</f>
        <v/>
      </c>
      <c r="C125" s="129" t="str">
        <f>IF($E125="","",VLOOKUP($E125,Lists!$Z$2:$AC$478,3,FALSE))</f>
        <v/>
      </c>
      <c r="D125" s="129" t="str">
        <f>IF($E125="","",VLOOKUP($E125,Lists!$Z$2:$AC$478,4,FALSE))</f>
        <v/>
      </c>
      <c r="E125" s="89"/>
      <c r="F125" s="68"/>
      <c r="G125" s="101"/>
      <c r="H125" s="102"/>
      <c r="I125" s="103"/>
      <c r="J125" s="102"/>
      <c r="K125" s="237" t="str">
        <f t="shared" si="1"/>
        <v/>
      </c>
      <c r="L125" s="90"/>
      <c r="M125" s="158"/>
    </row>
    <row r="126" spans="2:13" x14ac:dyDescent="0.35">
      <c r="B126" s="129" t="str">
        <f>IF($E126="","",VLOOKUP($E126,Lists!$Z$2:$AC$478,2,FALSE))</f>
        <v/>
      </c>
      <c r="C126" s="129" t="str">
        <f>IF($E126="","",VLOOKUP($E126,Lists!$Z$2:$AC$478,3,FALSE))</f>
        <v/>
      </c>
      <c r="D126" s="129" t="str">
        <f>IF($E126="","",VLOOKUP($E126,Lists!$Z$2:$AC$478,4,FALSE))</f>
        <v/>
      </c>
      <c r="E126" s="89"/>
      <c r="F126" s="68"/>
      <c r="G126" s="101"/>
      <c r="H126" s="102"/>
      <c r="I126" s="103"/>
      <c r="J126" s="102"/>
      <c r="K126" s="237" t="str">
        <f t="shared" si="1"/>
        <v/>
      </c>
      <c r="L126" s="90"/>
      <c r="M126" s="158"/>
    </row>
    <row r="127" spans="2:13" x14ac:dyDescent="0.35">
      <c r="B127" s="129" t="str">
        <f>IF($E127="","",VLOOKUP($E127,Lists!$Z$2:$AC$478,2,FALSE))</f>
        <v/>
      </c>
      <c r="C127" s="129" t="str">
        <f>IF($E127="","",VLOOKUP($E127,Lists!$Z$2:$AC$478,3,FALSE))</f>
        <v/>
      </c>
      <c r="D127" s="129" t="str">
        <f>IF($E127="","",VLOOKUP($E127,Lists!$Z$2:$AC$478,4,FALSE))</f>
        <v/>
      </c>
      <c r="E127" s="89"/>
      <c r="F127" s="68"/>
      <c r="G127" s="101"/>
      <c r="H127" s="102"/>
      <c r="I127" s="103"/>
      <c r="J127" s="102"/>
      <c r="K127" s="237" t="str">
        <f t="shared" si="1"/>
        <v/>
      </c>
      <c r="L127" s="90"/>
      <c r="M127" s="158"/>
    </row>
    <row r="128" spans="2:13" x14ac:dyDescent="0.35">
      <c r="B128" s="129" t="str">
        <f>IF($E128="","",VLOOKUP($E128,Lists!$Z$2:$AC$478,2,FALSE))</f>
        <v/>
      </c>
      <c r="C128" s="129" t="str">
        <f>IF($E128="","",VLOOKUP($E128,Lists!$Z$2:$AC$478,3,FALSE))</f>
        <v/>
      </c>
      <c r="D128" s="129" t="str">
        <f>IF($E128="","",VLOOKUP($E128,Lists!$Z$2:$AC$478,4,FALSE))</f>
        <v/>
      </c>
      <c r="E128" s="89"/>
      <c r="F128" s="68"/>
      <c r="G128" s="101"/>
      <c r="H128" s="102"/>
      <c r="I128" s="103"/>
      <c r="J128" s="102"/>
      <c r="K128" s="237" t="str">
        <f t="shared" si="1"/>
        <v/>
      </c>
      <c r="L128" s="90"/>
      <c r="M128" s="158"/>
    </row>
    <row r="129" spans="2:13" x14ac:dyDescent="0.35">
      <c r="B129" s="129" t="str">
        <f>IF($E129="","",VLOOKUP($E129,Lists!$Z$2:$AC$478,2,FALSE))</f>
        <v/>
      </c>
      <c r="C129" s="129" t="str">
        <f>IF($E129="","",VLOOKUP($E129,Lists!$Z$2:$AC$478,3,FALSE))</f>
        <v/>
      </c>
      <c r="D129" s="129" t="str">
        <f>IF($E129="","",VLOOKUP($E129,Lists!$Z$2:$AC$478,4,FALSE))</f>
        <v/>
      </c>
      <c r="E129" s="89"/>
      <c r="F129" s="68"/>
      <c r="G129" s="101"/>
      <c r="H129" s="102"/>
      <c r="I129" s="103"/>
      <c r="J129" s="102"/>
      <c r="K129" s="237" t="str">
        <f t="shared" si="1"/>
        <v/>
      </c>
      <c r="L129" s="90"/>
      <c r="M129" s="158"/>
    </row>
    <row r="130" spans="2:13" x14ac:dyDescent="0.35">
      <c r="B130" s="129" t="str">
        <f>IF($E130="","",VLOOKUP($E130,Lists!$Z$2:$AC$478,2,FALSE))</f>
        <v/>
      </c>
      <c r="C130" s="129" t="str">
        <f>IF($E130="","",VLOOKUP($E130,Lists!$Z$2:$AC$478,3,FALSE))</f>
        <v/>
      </c>
      <c r="D130" s="129" t="str">
        <f>IF($E130="","",VLOOKUP($E130,Lists!$Z$2:$AC$478,4,FALSE))</f>
        <v/>
      </c>
      <c r="E130" s="89"/>
      <c r="F130" s="68"/>
      <c r="G130" s="101"/>
      <c r="H130" s="102"/>
      <c r="I130" s="103"/>
      <c r="J130" s="102"/>
      <c r="K130" s="237" t="str">
        <f t="shared" si="1"/>
        <v/>
      </c>
      <c r="L130" s="90"/>
      <c r="M130" s="158"/>
    </row>
    <row r="131" spans="2:13" x14ac:dyDescent="0.35">
      <c r="B131" s="129" t="str">
        <f>IF($E131="","",VLOOKUP($E131,Lists!$Z$2:$AC$478,2,FALSE))</f>
        <v/>
      </c>
      <c r="C131" s="129" t="str">
        <f>IF($E131="","",VLOOKUP($E131,Lists!$Z$2:$AC$478,3,FALSE))</f>
        <v/>
      </c>
      <c r="D131" s="129" t="str">
        <f>IF($E131="","",VLOOKUP($E131,Lists!$Z$2:$AC$478,4,FALSE))</f>
        <v/>
      </c>
      <c r="E131" s="89"/>
      <c r="F131" s="68"/>
      <c r="G131" s="101"/>
      <c r="H131" s="102"/>
      <c r="I131" s="103"/>
      <c r="J131" s="102"/>
      <c r="K131" s="237" t="str">
        <f t="shared" si="1"/>
        <v/>
      </c>
      <c r="L131" s="90"/>
      <c r="M131" s="158"/>
    </row>
    <row r="132" spans="2:13" x14ac:dyDescent="0.35">
      <c r="B132" s="129" t="str">
        <f>IF($E132="","",VLOOKUP($E132,Lists!$Z$2:$AC$478,2,FALSE))</f>
        <v/>
      </c>
      <c r="C132" s="129" t="str">
        <f>IF($E132="","",VLOOKUP($E132,Lists!$Z$2:$AC$478,3,FALSE))</f>
        <v/>
      </c>
      <c r="D132" s="129" t="str">
        <f>IF($E132="","",VLOOKUP($E132,Lists!$Z$2:$AC$478,4,FALSE))</f>
        <v/>
      </c>
      <c r="E132" s="89"/>
      <c r="F132" s="68"/>
      <c r="G132" s="101"/>
      <c r="H132" s="102"/>
      <c r="I132" s="103"/>
      <c r="J132" s="102"/>
      <c r="K132" s="237" t="str">
        <f t="shared" si="1"/>
        <v/>
      </c>
      <c r="L132" s="90"/>
      <c r="M132" s="158"/>
    </row>
    <row r="133" spans="2:13" x14ac:dyDescent="0.35">
      <c r="B133" s="129" t="str">
        <f>IF($E133="","",VLOOKUP($E133,Lists!$Z$2:$AC$478,2,FALSE))</f>
        <v/>
      </c>
      <c r="C133" s="129" t="str">
        <f>IF($E133="","",VLOOKUP($E133,Lists!$Z$2:$AC$478,3,FALSE))</f>
        <v/>
      </c>
      <c r="D133" s="129" t="str">
        <f>IF($E133="","",VLOOKUP($E133,Lists!$Z$2:$AC$478,4,FALSE))</f>
        <v/>
      </c>
      <c r="E133" s="89"/>
      <c r="F133" s="68"/>
      <c r="G133" s="101"/>
      <c r="H133" s="102"/>
      <c r="I133" s="103"/>
      <c r="J133" s="102"/>
      <c r="K133" s="237" t="str">
        <f t="shared" si="1"/>
        <v/>
      </c>
      <c r="L133" s="90"/>
      <c r="M133" s="158"/>
    </row>
    <row r="134" spans="2:13" x14ac:dyDescent="0.35">
      <c r="B134" s="129" t="str">
        <f>IF($E134="","",VLOOKUP($E134,Lists!$Z$2:$AC$478,2,FALSE))</f>
        <v/>
      </c>
      <c r="C134" s="129" t="str">
        <f>IF($E134="","",VLOOKUP($E134,Lists!$Z$2:$AC$478,3,FALSE))</f>
        <v/>
      </c>
      <c r="D134" s="129" t="str">
        <f>IF($E134="","",VLOOKUP($E134,Lists!$Z$2:$AC$478,4,FALSE))</f>
        <v/>
      </c>
      <c r="E134" s="89"/>
      <c r="F134" s="68"/>
      <c r="G134" s="101"/>
      <c r="H134" s="102"/>
      <c r="I134" s="103"/>
      <c r="J134" s="102"/>
      <c r="K134" s="237" t="str">
        <f t="shared" si="1"/>
        <v/>
      </c>
      <c r="L134" s="90"/>
      <c r="M134" s="158"/>
    </row>
    <row r="135" spans="2:13" x14ac:dyDescent="0.35">
      <c r="B135" s="129" t="str">
        <f>IF($E135="","",VLOOKUP($E135,Lists!$Z$2:$AC$478,2,FALSE))</f>
        <v/>
      </c>
      <c r="C135" s="129" t="str">
        <f>IF($E135="","",VLOOKUP($E135,Lists!$Z$2:$AC$478,3,FALSE))</f>
        <v/>
      </c>
      <c r="D135" s="129" t="str">
        <f>IF($E135="","",VLOOKUP($E135,Lists!$Z$2:$AC$478,4,FALSE))</f>
        <v/>
      </c>
      <c r="E135" s="89"/>
      <c r="F135" s="68"/>
      <c r="G135" s="101"/>
      <c r="H135" s="102"/>
      <c r="I135" s="103"/>
      <c r="J135" s="102"/>
      <c r="K135" s="237" t="str">
        <f t="shared" si="1"/>
        <v/>
      </c>
      <c r="L135" s="90"/>
      <c r="M135" s="158"/>
    </row>
    <row r="136" spans="2:13" x14ac:dyDescent="0.35">
      <c r="B136" s="129" t="str">
        <f>IF($E136="","",VLOOKUP($E136,Lists!$Z$2:$AC$478,2,FALSE))</f>
        <v/>
      </c>
      <c r="C136" s="129" t="str">
        <f>IF($E136="","",VLOOKUP($E136,Lists!$Z$2:$AC$478,3,FALSE))</f>
        <v/>
      </c>
      <c r="D136" s="129" t="str">
        <f>IF($E136="","",VLOOKUP($E136,Lists!$Z$2:$AC$478,4,FALSE))</f>
        <v/>
      </c>
      <c r="E136" s="89"/>
      <c r="F136" s="68"/>
      <c r="G136" s="101"/>
      <c r="H136" s="102"/>
      <c r="I136" s="103"/>
      <c r="J136" s="102"/>
      <c r="K136" s="237" t="str">
        <f t="shared" si="1"/>
        <v/>
      </c>
      <c r="L136" s="90"/>
      <c r="M136" s="158"/>
    </row>
    <row r="137" spans="2:13" x14ac:dyDescent="0.35">
      <c r="B137" s="129" t="str">
        <f>IF($E137="","",VLOOKUP($E137,Lists!$Z$2:$AC$478,2,FALSE))</f>
        <v/>
      </c>
      <c r="C137" s="129" t="str">
        <f>IF($E137="","",VLOOKUP($E137,Lists!$Z$2:$AC$478,3,FALSE))</f>
        <v/>
      </c>
      <c r="D137" s="129" t="str">
        <f>IF($E137="","",VLOOKUP($E137,Lists!$Z$2:$AC$478,4,FALSE))</f>
        <v/>
      </c>
      <c r="E137" s="89"/>
      <c r="F137" s="68"/>
      <c r="G137" s="101"/>
      <c r="H137" s="102"/>
      <c r="I137" s="103"/>
      <c r="J137" s="102"/>
      <c r="K137" s="237" t="str">
        <f t="shared" si="1"/>
        <v/>
      </c>
      <c r="L137" s="90"/>
      <c r="M137" s="158"/>
    </row>
    <row r="138" spans="2:13" x14ac:dyDescent="0.35">
      <c r="B138" s="129" t="str">
        <f>IF($E138="","",VLOOKUP($E138,Lists!$Z$2:$AC$478,2,FALSE))</f>
        <v/>
      </c>
      <c r="C138" s="129" t="str">
        <f>IF($E138="","",VLOOKUP($E138,Lists!$Z$2:$AC$478,3,FALSE))</f>
        <v/>
      </c>
      <c r="D138" s="129" t="str">
        <f>IF($E138="","",VLOOKUP($E138,Lists!$Z$2:$AC$478,4,FALSE))</f>
        <v/>
      </c>
      <c r="E138" s="89"/>
      <c r="F138" s="68"/>
      <c r="G138" s="101"/>
      <c r="H138" s="102"/>
      <c r="I138" s="103"/>
      <c r="J138" s="102"/>
      <c r="K138" s="237" t="str">
        <f t="shared" si="1"/>
        <v/>
      </c>
      <c r="L138" s="90"/>
      <c r="M138" s="158"/>
    </row>
    <row r="139" spans="2:13" x14ac:dyDescent="0.35">
      <c r="B139" s="129" t="str">
        <f>IF($E139="","",VLOOKUP($E139,Lists!$Z$2:$AC$478,2,FALSE))</f>
        <v/>
      </c>
      <c r="C139" s="129" t="str">
        <f>IF($E139="","",VLOOKUP($E139,Lists!$Z$2:$AC$478,3,FALSE))</f>
        <v/>
      </c>
      <c r="D139" s="129" t="str">
        <f>IF($E139="","",VLOOKUP($E139,Lists!$Z$2:$AC$478,4,FALSE))</f>
        <v/>
      </c>
      <c r="E139" s="89"/>
      <c r="F139" s="68"/>
      <c r="G139" s="101"/>
      <c r="H139" s="102"/>
      <c r="I139" s="103"/>
      <c r="J139" s="102"/>
      <c r="K139" s="237" t="str">
        <f t="shared" si="1"/>
        <v/>
      </c>
      <c r="L139" s="90"/>
      <c r="M139" s="158"/>
    </row>
    <row r="140" spans="2:13" x14ac:dyDescent="0.35">
      <c r="B140" s="129" t="str">
        <f>IF($E140="","",VLOOKUP($E140,Lists!$Z$2:$AC$478,2,FALSE))</f>
        <v/>
      </c>
      <c r="C140" s="129" t="str">
        <f>IF($E140="","",VLOOKUP($E140,Lists!$Z$2:$AC$478,3,FALSE))</f>
        <v/>
      </c>
      <c r="D140" s="129" t="str">
        <f>IF($E140="","",VLOOKUP($E140,Lists!$Z$2:$AC$478,4,FALSE))</f>
        <v/>
      </c>
      <c r="E140" s="89"/>
      <c r="F140" s="68"/>
      <c r="G140" s="101"/>
      <c r="H140" s="102"/>
      <c r="I140" s="103"/>
      <c r="J140" s="102"/>
      <c r="K140" s="237" t="str">
        <f t="shared" si="1"/>
        <v/>
      </c>
      <c r="L140" s="90"/>
      <c r="M140" s="158"/>
    </row>
    <row r="141" spans="2:13" x14ac:dyDescent="0.35">
      <c r="B141" s="129" t="str">
        <f>IF($E141="","",VLOOKUP($E141,Lists!$Z$2:$AC$478,2,FALSE))</f>
        <v/>
      </c>
      <c r="C141" s="129" t="str">
        <f>IF($E141="","",VLOOKUP($E141,Lists!$Z$2:$AC$478,3,FALSE))</f>
        <v/>
      </c>
      <c r="D141" s="129" t="str">
        <f>IF($E141="","",VLOOKUP($E141,Lists!$Z$2:$AC$478,4,FALSE))</f>
        <v/>
      </c>
      <c r="E141" s="89"/>
      <c r="F141" s="68"/>
      <c r="G141" s="101"/>
      <c r="H141" s="102"/>
      <c r="I141" s="103"/>
      <c r="J141" s="102"/>
      <c r="K141" s="237" t="str">
        <f t="shared" si="1"/>
        <v/>
      </c>
      <c r="L141" s="90"/>
      <c r="M141" s="158"/>
    </row>
    <row r="142" spans="2:13" x14ac:dyDescent="0.35">
      <c r="B142" s="129" t="str">
        <f>IF($E142="","",VLOOKUP($E142,Lists!$Z$2:$AC$478,2,FALSE))</f>
        <v/>
      </c>
      <c r="C142" s="129" t="str">
        <f>IF($E142="","",VLOOKUP($E142,Lists!$Z$2:$AC$478,3,FALSE))</f>
        <v/>
      </c>
      <c r="D142" s="129" t="str">
        <f>IF($E142="","",VLOOKUP($E142,Lists!$Z$2:$AC$478,4,FALSE))</f>
        <v/>
      </c>
      <c r="E142" s="89"/>
      <c r="F142" s="68"/>
      <c r="G142" s="101"/>
      <c r="H142" s="102"/>
      <c r="I142" s="103"/>
      <c r="J142" s="102"/>
      <c r="K142" s="237" t="str">
        <f t="shared" si="1"/>
        <v/>
      </c>
      <c r="L142" s="90"/>
      <c r="M142" s="158"/>
    </row>
    <row r="143" spans="2:13" x14ac:dyDescent="0.35">
      <c r="B143" s="129" t="str">
        <f>IF($E143="","",VLOOKUP($E143,Lists!$Z$2:$AC$478,2,FALSE))</f>
        <v/>
      </c>
      <c r="C143" s="129" t="str">
        <f>IF($E143="","",VLOOKUP($E143,Lists!$Z$2:$AC$478,3,FALSE))</f>
        <v/>
      </c>
      <c r="D143" s="129" t="str">
        <f>IF($E143="","",VLOOKUP($E143,Lists!$Z$2:$AC$478,4,FALSE))</f>
        <v/>
      </c>
      <c r="E143" s="89"/>
      <c r="F143" s="68"/>
      <c r="G143" s="101"/>
      <c r="H143" s="102"/>
      <c r="I143" s="103"/>
      <c r="J143" s="102"/>
      <c r="K143" s="237" t="str">
        <f t="shared" si="1"/>
        <v/>
      </c>
      <c r="L143" s="90"/>
      <c r="M143" s="158"/>
    </row>
    <row r="144" spans="2:13" x14ac:dyDescent="0.35">
      <c r="B144" s="129" t="str">
        <f>IF($E144="","",VLOOKUP($E144,Lists!$Z$2:$AC$478,2,FALSE))</f>
        <v/>
      </c>
      <c r="C144" s="129" t="str">
        <f>IF($E144="","",VLOOKUP($E144,Lists!$Z$2:$AC$478,3,FALSE))</f>
        <v/>
      </c>
      <c r="D144" s="129" t="str">
        <f>IF($E144="","",VLOOKUP($E144,Lists!$Z$2:$AC$478,4,FALSE))</f>
        <v/>
      </c>
      <c r="E144" s="89"/>
      <c r="F144" s="68"/>
      <c r="G144" s="101"/>
      <c r="H144" s="102"/>
      <c r="I144" s="103"/>
      <c r="J144" s="102"/>
      <c r="K144" s="237" t="str">
        <f t="shared" si="1"/>
        <v/>
      </c>
      <c r="L144" s="90"/>
      <c r="M144" s="158"/>
    </row>
    <row r="145" spans="2:13" x14ac:dyDescent="0.35">
      <c r="B145" s="129" t="str">
        <f>IF($E145="","",VLOOKUP($E145,Lists!$Z$2:$AC$478,2,FALSE))</f>
        <v/>
      </c>
      <c r="C145" s="129" t="str">
        <f>IF($E145="","",VLOOKUP($E145,Lists!$Z$2:$AC$478,3,FALSE))</f>
        <v/>
      </c>
      <c r="D145" s="129" t="str">
        <f>IF($E145="","",VLOOKUP($E145,Lists!$Z$2:$AC$478,4,FALSE))</f>
        <v/>
      </c>
      <c r="E145" s="89"/>
      <c r="F145" s="68"/>
      <c r="G145" s="101"/>
      <c r="H145" s="102"/>
      <c r="I145" s="103"/>
      <c r="J145" s="102"/>
      <c r="K145" s="237" t="str">
        <f t="shared" si="1"/>
        <v/>
      </c>
      <c r="L145" s="90"/>
      <c r="M145" s="158"/>
    </row>
    <row r="146" spans="2:13" x14ac:dyDescent="0.35">
      <c r="B146" s="129" t="str">
        <f>IF($E146="","",VLOOKUP($E146,Lists!$Z$2:$AC$478,2,FALSE))</f>
        <v/>
      </c>
      <c r="C146" s="129" t="str">
        <f>IF($E146="","",VLOOKUP($E146,Lists!$Z$2:$AC$478,3,FALSE))</f>
        <v/>
      </c>
      <c r="D146" s="129" t="str">
        <f>IF($E146="","",VLOOKUP($E146,Lists!$Z$2:$AC$478,4,FALSE))</f>
        <v/>
      </c>
      <c r="E146" s="89"/>
      <c r="F146" s="68"/>
      <c r="G146" s="101"/>
      <c r="H146" s="102"/>
      <c r="I146" s="103"/>
      <c r="J146" s="102"/>
      <c r="K146" s="237" t="str">
        <f t="shared" si="1"/>
        <v/>
      </c>
      <c r="L146" s="90"/>
      <c r="M146" s="158"/>
    </row>
    <row r="147" spans="2:13" x14ac:dyDescent="0.35">
      <c r="B147" s="129" t="str">
        <f>IF($E147="","",VLOOKUP($E147,Lists!$Z$2:$AC$478,2,FALSE))</f>
        <v/>
      </c>
      <c r="C147" s="129" t="str">
        <f>IF($E147="","",VLOOKUP($E147,Lists!$Z$2:$AC$478,3,FALSE))</f>
        <v/>
      </c>
      <c r="D147" s="129" t="str">
        <f>IF($E147="","",VLOOKUP($E147,Lists!$Z$2:$AC$478,4,FALSE))</f>
        <v/>
      </c>
      <c r="E147" s="89"/>
      <c r="F147" s="68"/>
      <c r="G147" s="101"/>
      <c r="H147" s="102"/>
      <c r="I147" s="103"/>
      <c r="J147" s="102"/>
      <c r="K147" s="237" t="str">
        <f t="shared" si="1"/>
        <v/>
      </c>
      <c r="L147" s="90"/>
      <c r="M147" s="158"/>
    </row>
    <row r="148" spans="2:13" x14ac:dyDescent="0.35">
      <c r="B148" s="129" t="str">
        <f>IF($E148="","",VLOOKUP($E148,Lists!$Z$2:$AC$478,2,FALSE))</f>
        <v/>
      </c>
      <c r="C148" s="129" t="str">
        <f>IF($E148="","",VLOOKUP($E148,Lists!$Z$2:$AC$478,3,FALSE))</f>
        <v/>
      </c>
      <c r="D148" s="129" t="str">
        <f>IF($E148="","",VLOOKUP($E148,Lists!$Z$2:$AC$478,4,FALSE))</f>
        <v/>
      </c>
      <c r="E148" s="89"/>
      <c r="F148" s="68"/>
      <c r="G148" s="101"/>
      <c r="H148" s="102"/>
      <c r="I148" s="103"/>
      <c r="J148" s="102"/>
      <c r="K148" s="237" t="str">
        <f t="shared" si="1"/>
        <v/>
      </c>
      <c r="L148" s="90"/>
      <c r="M148" s="158"/>
    </row>
    <row r="149" spans="2:13" x14ac:dyDescent="0.35">
      <c r="B149" s="129" t="str">
        <f>IF($E149="","",VLOOKUP($E149,Lists!$Z$2:$AC$478,2,FALSE))</f>
        <v/>
      </c>
      <c r="C149" s="129" t="str">
        <f>IF($E149="","",VLOOKUP($E149,Lists!$Z$2:$AC$478,3,FALSE))</f>
        <v/>
      </c>
      <c r="D149" s="129" t="str">
        <f>IF($E149="","",VLOOKUP($E149,Lists!$Z$2:$AC$478,4,FALSE))</f>
        <v/>
      </c>
      <c r="E149" s="89"/>
      <c r="F149" s="68"/>
      <c r="G149" s="101"/>
      <c r="H149" s="102"/>
      <c r="I149" s="103"/>
      <c r="J149" s="102"/>
      <c r="K149" s="237" t="str">
        <f t="shared" si="1"/>
        <v/>
      </c>
      <c r="L149" s="90"/>
      <c r="M149" s="158"/>
    </row>
    <row r="150" spans="2:13" x14ac:dyDescent="0.35">
      <c r="B150" s="129" t="str">
        <f>IF($E150="","",VLOOKUP($E150,Lists!$Z$2:$AC$478,2,FALSE))</f>
        <v/>
      </c>
      <c r="C150" s="129" t="str">
        <f>IF($E150="","",VLOOKUP($E150,Lists!$Z$2:$AC$478,3,FALSE))</f>
        <v/>
      </c>
      <c r="D150" s="129" t="str">
        <f>IF($E150="","",VLOOKUP($E150,Lists!$Z$2:$AC$478,4,FALSE))</f>
        <v/>
      </c>
      <c r="E150" s="89"/>
      <c r="F150" s="68"/>
      <c r="G150" s="101"/>
      <c r="H150" s="102"/>
      <c r="I150" s="103"/>
      <c r="J150" s="102"/>
      <c r="K150" s="237" t="str">
        <f t="shared" si="1"/>
        <v/>
      </c>
      <c r="L150" s="90"/>
      <c r="M150" s="158"/>
    </row>
    <row r="151" spans="2:13" x14ac:dyDescent="0.35">
      <c r="B151" s="129" t="str">
        <f>IF($E151="","",VLOOKUP($E151,Lists!$Z$2:$AC$478,2,FALSE))</f>
        <v/>
      </c>
      <c r="C151" s="129" t="str">
        <f>IF($E151="","",VLOOKUP($E151,Lists!$Z$2:$AC$478,3,FALSE))</f>
        <v/>
      </c>
      <c r="D151" s="129" t="str">
        <f>IF($E151="","",VLOOKUP($E151,Lists!$Z$2:$AC$478,4,FALSE))</f>
        <v/>
      </c>
      <c r="E151" s="89"/>
      <c r="F151" s="68"/>
      <c r="G151" s="101"/>
      <c r="H151" s="102"/>
      <c r="I151" s="103"/>
      <c r="J151" s="102"/>
      <c r="K151" s="237" t="str">
        <f t="shared" si="1"/>
        <v/>
      </c>
      <c r="L151" s="90"/>
      <c r="M151" s="158"/>
    </row>
    <row r="152" spans="2:13" x14ac:dyDescent="0.35">
      <c r="B152" s="129" t="str">
        <f>IF($E152="","",VLOOKUP($E152,Lists!$Z$2:$AC$478,2,FALSE))</f>
        <v/>
      </c>
      <c r="C152" s="129" t="str">
        <f>IF($E152="","",VLOOKUP($E152,Lists!$Z$2:$AC$478,3,FALSE))</f>
        <v/>
      </c>
      <c r="D152" s="129" t="str">
        <f>IF($E152="","",VLOOKUP($E152,Lists!$Z$2:$AC$478,4,FALSE))</f>
        <v/>
      </c>
      <c r="E152" s="89"/>
      <c r="F152" s="68"/>
      <c r="G152" s="101"/>
      <c r="H152" s="102"/>
      <c r="I152" s="103"/>
      <c r="J152" s="102"/>
      <c r="K152" s="237" t="str">
        <f t="shared" si="1"/>
        <v/>
      </c>
      <c r="L152" s="90"/>
      <c r="M152" s="158"/>
    </row>
    <row r="153" spans="2:13" x14ac:dyDescent="0.35">
      <c r="B153" s="129" t="str">
        <f>IF($E153="","",VLOOKUP($E153,Lists!$Z$2:$AC$478,2,FALSE))</f>
        <v/>
      </c>
      <c r="C153" s="129" t="str">
        <f>IF($E153="","",VLOOKUP($E153,Lists!$Z$2:$AC$478,3,FALSE))</f>
        <v/>
      </c>
      <c r="D153" s="129" t="str">
        <f>IF($E153="","",VLOOKUP($E153,Lists!$Z$2:$AC$478,4,FALSE))</f>
        <v/>
      </c>
      <c r="E153" s="89"/>
      <c r="F153" s="68"/>
      <c r="G153" s="101"/>
      <c r="H153" s="102"/>
      <c r="I153" s="103"/>
      <c r="J153" s="102"/>
      <c r="K153" s="237" t="str">
        <f t="shared" ref="K153:K216" si="2">IF(J153="","",(VALUE(TEXT(I153,"m/dd/yy ")&amp;TEXT(J153,"hh:mm:ss"))-(VALUE(TEXT(G153,"m/dd/yy ")&amp;TEXT(H153,"hh:mm:ss"))))*24)</f>
        <v/>
      </c>
      <c r="L153" s="90"/>
      <c r="M153" s="158"/>
    </row>
    <row r="154" spans="2:13" x14ac:dyDescent="0.35">
      <c r="B154" s="129" t="str">
        <f>IF($E154="","",VLOOKUP($E154,Lists!$Z$2:$AC$478,2,FALSE))</f>
        <v/>
      </c>
      <c r="C154" s="129" t="str">
        <f>IF($E154="","",VLOOKUP($E154,Lists!$Z$2:$AC$478,3,FALSE))</f>
        <v/>
      </c>
      <c r="D154" s="129" t="str">
        <f>IF($E154="","",VLOOKUP($E154,Lists!$Z$2:$AC$478,4,FALSE))</f>
        <v/>
      </c>
      <c r="E154" s="89"/>
      <c r="F154" s="68"/>
      <c r="G154" s="101"/>
      <c r="H154" s="102"/>
      <c r="I154" s="103"/>
      <c r="J154" s="102"/>
      <c r="K154" s="237" t="str">
        <f t="shared" si="2"/>
        <v/>
      </c>
      <c r="L154" s="90"/>
      <c r="M154" s="158"/>
    </row>
    <row r="155" spans="2:13" x14ac:dyDescent="0.35">
      <c r="B155" s="129" t="str">
        <f>IF($E155="","",VLOOKUP($E155,Lists!$Z$2:$AC$478,2,FALSE))</f>
        <v/>
      </c>
      <c r="C155" s="129" t="str">
        <f>IF($E155="","",VLOOKUP($E155,Lists!$Z$2:$AC$478,3,FALSE))</f>
        <v/>
      </c>
      <c r="D155" s="129" t="str">
        <f>IF($E155="","",VLOOKUP($E155,Lists!$Z$2:$AC$478,4,FALSE))</f>
        <v/>
      </c>
      <c r="E155" s="89"/>
      <c r="F155" s="68"/>
      <c r="G155" s="101"/>
      <c r="H155" s="102"/>
      <c r="I155" s="103"/>
      <c r="J155" s="102"/>
      <c r="K155" s="237" t="str">
        <f t="shared" si="2"/>
        <v/>
      </c>
      <c r="L155" s="90"/>
      <c r="M155" s="158"/>
    </row>
    <row r="156" spans="2:13" x14ac:dyDescent="0.35">
      <c r="B156" s="129" t="str">
        <f>IF($E156="","",VLOOKUP($E156,Lists!$Z$2:$AC$478,2,FALSE))</f>
        <v/>
      </c>
      <c r="C156" s="129" t="str">
        <f>IF($E156="","",VLOOKUP($E156,Lists!$Z$2:$AC$478,3,FALSE))</f>
        <v/>
      </c>
      <c r="D156" s="129" t="str">
        <f>IF($E156="","",VLOOKUP($E156,Lists!$Z$2:$AC$478,4,FALSE))</f>
        <v/>
      </c>
      <c r="E156" s="89"/>
      <c r="F156" s="68"/>
      <c r="G156" s="101"/>
      <c r="H156" s="102"/>
      <c r="I156" s="103"/>
      <c r="J156" s="102"/>
      <c r="K156" s="237" t="str">
        <f t="shared" si="2"/>
        <v/>
      </c>
      <c r="L156" s="90"/>
      <c r="M156" s="158"/>
    </row>
    <row r="157" spans="2:13" x14ac:dyDescent="0.35">
      <c r="B157" s="129" t="str">
        <f>IF($E157="","",VLOOKUP($E157,Lists!$Z$2:$AC$478,2,FALSE))</f>
        <v/>
      </c>
      <c r="C157" s="129" t="str">
        <f>IF($E157="","",VLOOKUP($E157,Lists!$Z$2:$AC$478,3,FALSE))</f>
        <v/>
      </c>
      <c r="D157" s="129" t="str">
        <f>IF($E157="","",VLOOKUP($E157,Lists!$Z$2:$AC$478,4,FALSE))</f>
        <v/>
      </c>
      <c r="E157" s="89"/>
      <c r="F157" s="68"/>
      <c r="G157" s="101"/>
      <c r="H157" s="102"/>
      <c r="I157" s="103"/>
      <c r="J157" s="102"/>
      <c r="K157" s="237" t="str">
        <f t="shared" si="2"/>
        <v/>
      </c>
      <c r="L157" s="90"/>
      <c r="M157" s="158"/>
    </row>
    <row r="158" spans="2:13" x14ac:dyDescent="0.35">
      <c r="B158" s="129" t="str">
        <f>IF($E158="","",VLOOKUP($E158,Lists!$Z$2:$AC$478,2,FALSE))</f>
        <v/>
      </c>
      <c r="C158" s="129" t="str">
        <f>IF($E158="","",VLOOKUP($E158,Lists!$Z$2:$AC$478,3,FALSE))</f>
        <v/>
      </c>
      <c r="D158" s="129" t="str">
        <f>IF($E158="","",VLOOKUP($E158,Lists!$Z$2:$AC$478,4,FALSE))</f>
        <v/>
      </c>
      <c r="E158" s="89"/>
      <c r="F158" s="68"/>
      <c r="G158" s="101"/>
      <c r="H158" s="102"/>
      <c r="I158" s="103"/>
      <c r="J158" s="102"/>
      <c r="K158" s="237" t="str">
        <f t="shared" si="2"/>
        <v/>
      </c>
      <c r="L158" s="90"/>
      <c r="M158" s="158"/>
    </row>
    <row r="159" spans="2:13" x14ac:dyDescent="0.35">
      <c r="B159" s="129" t="str">
        <f>IF($E159="","",VLOOKUP($E159,Lists!$Z$2:$AC$478,2,FALSE))</f>
        <v/>
      </c>
      <c r="C159" s="129" t="str">
        <f>IF($E159="","",VLOOKUP($E159,Lists!$Z$2:$AC$478,3,FALSE))</f>
        <v/>
      </c>
      <c r="D159" s="129" t="str">
        <f>IF($E159="","",VLOOKUP($E159,Lists!$Z$2:$AC$478,4,FALSE))</f>
        <v/>
      </c>
      <c r="E159" s="89"/>
      <c r="F159" s="68"/>
      <c r="G159" s="101"/>
      <c r="H159" s="102"/>
      <c r="I159" s="103"/>
      <c r="J159" s="102"/>
      <c r="K159" s="237" t="str">
        <f t="shared" si="2"/>
        <v/>
      </c>
      <c r="L159" s="90"/>
      <c r="M159" s="158"/>
    </row>
    <row r="160" spans="2:13" x14ac:dyDescent="0.35">
      <c r="B160" s="129" t="str">
        <f>IF($E160="","",VLOOKUP($E160,Lists!$Z$2:$AC$478,2,FALSE))</f>
        <v/>
      </c>
      <c r="C160" s="129" t="str">
        <f>IF($E160="","",VLOOKUP($E160,Lists!$Z$2:$AC$478,3,FALSE))</f>
        <v/>
      </c>
      <c r="D160" s="129" t="str">
        <f>IF($E160="","",VLOOKUP($E160,Lists!$Z$2:$AC$478,4,FALSE))</f>
        <v/>
      </c>
      <c r="E160" s="89"/>
      <c r="F160" s="68"/>
      <c r="G160" s="101"/>
      <c r="H160" s="102"/>
      <c r="I160" s="103"/>
      <c r="J160" s="102"/>
      <c r="K160" s="237" t="str">
        <f t="shared" si="2"/>
        <v/>
      </c>
      <c r="L160" s="90"/>
      <c r="M160" s="158"/>
    </row>
    <row r="161" spans="2:13" x14ac:dyDescent="0.35">
      <c r="B161" s="129" t="str">
        <f>IF($E161="","",VLOOKUP($E161,Lists!$Z$2:$AC$478,2,FALSE))</f>
        <v/>
      </c>
      <c r="C161" s="129" t="str">
        <f>IF($E161="","",VLOOKUP($E161,Lists!$Z$2:$AC$478,3,FALSE))</f>
        <v/>
      </c>
      <c r="D161" s="129" t="str">
        <f>IF($E161="","",VLOOKUP($E161,Lists!$Z$2:$AC$478,4,FALSE))</f>
        <v/>
      </c>
      <c r="E161" s="89"/>
      <c r="F161" s="68"/>
      <c r="G161" s="101"/>
      <c r="H161" s="102"/>
      <c r="I161" s="103"/>
      <c r="J161" s="102"/>
      <c r="K161" s="237" t="str">
        <f t="shared" si="2"/>
        <v/>
      </c>
      <c r="L161" s="90"/>
      <c r="M161" s="158"/>
    </row>
    <row r="162" spans="2:13" x14ac:dyDescent="0.35">
      <c r="B162" s="129" t="str">
        <f>IF($E162="","",VLOOKUP($E162,Lists!$Z$2:$AC$478,2,FALSE))</f>
        <v/>
      </c>
      <c r="C162" s="129" t="str">
        <f>IF($E162="","",VLOOKUP($E162,Lists!$Z$2:$AC$478,3,FALSE))</f>
        <v/>
      </c>
      <c r="D162" s="129" t="str">
        <f>IF($E162="","",VLOOKUP($E162,Lists!$Z$2:$AC$478,4,FALSE))</f>
        <v/>
      </c>
      <c r="E162" s="89"/>
      <c r="F162" s="68"/>
      <c r="G162" s="101"/>
      <c r="H162" s="102"/>
      <c r="I162" s="103"/>
      <c r="J162" s="102"/>
      <c r="K162" s="237" t="str">
        <f t="shared" si="2"/>
        <v/>
      </c>
      <c r="L162" s="90"/>
      <c r="M162" s="158"/>
    </row>
    <row r="163" spans="2:13" x14ac:dyDescent="0.35">
      <c r="B163" s="129" t="str">
        <f>IF($E163="","",VLOOKUP($E163,Lists!$Z$2:$AC$478,2,FALSE))</f>
        <v/>
      </c>
      <c r="C163" s="129" t="str">
        <f>IF($E163="","",VLOOKUP($E163,Lists!$Z$2:$AC$478,3,FALSE))</f>
        <v/>
      </c>
      <c r="D163" s="129" t="str">
        <f>IF($E163="","",VLOOKUP($E163,Lists!$Z$2:$AC$478,4,FALSE))</f>
        <v/>
      </c>
      <c r="E163" s="89"/>
      <c r="F163" s="68"/>
      <c r="G163" s="101"/>
      <c r="H163" s="102"/>
      <c r="I163" s="103"/>
      <c r="J163" s="102"/>
      <c r="K163" s="237" t="str">
        <f t="shared" si="2"/>
        <v/>
      </c>
      <c r="L163" s="90"/>
      <c r="M163" s="158"/>
    </row>
    <row r="164" spans="2:13" x14ac:dyDescent="0.35">
      <c r="B164" s="129" t="str">
        <f>IF($E164="","",VLOOKUP($E164,Lists!$Z$2:$AC$478,2,FALSE))</f>
        <v/>
      </c>
      <c r="C164" s="129" t="str">
        <f>IF($E164="","",VLOOKUP($E164,Lists!$Z$2:$AC$478,3,FALSE))</f>
        <v/>
      </c>
      <c r="D164" s="129" t="str">
        <f>IF($E164="","",VLOOKUP($E164,Lists!$Z$2:$AC$478,4,FALSE))</f>
        <v/>
      </c>
      <c r="E164" s="89"/>
      <c r="F164" s="68"/>
      <c r="G164" s="101"/>
      <c r="H164" s="102"/>
      <c r="I164" s="103"/>
      <c r="J164" s="102"/>
      <c r="K164" s="237" t="str">
        <f t="shared" si="2"/>
        <v/>
      </c>
      <c r="L164" s="90"/>
      <c r="M164" s="158"/>
    </row>
    <row r="165" spans="2:13" x14ac:dyDescent="0.35">
      <c r="B165" s="129" t="str">
        <f>IF($E165="","",VLOOKUP($E165,Lists!$Z$2:$AC$478,2,FALSE))</f>
        <v/>
      </c>
      <c r="C165" s="129" t="str">
        <f>IF($E165="","",VLOOKUP($E165,Lists!$Z$2:$AC$478,3,FALSE))</f>
        <v/>
      </c>
      <c r="D165" s="129" t="str">
        <f>IF($E165="","",VLOOKUP($E165,Lists!$Z$2:$AC$478,4,FALSE))</f>
        <v/>
      </c>
      <c r="E165" s="89"/>
      <c r="F165" s="68"/>
      <c r="G165" s="101"/>
      <c r="H165" s="102"/>
      <c r="I165" s="103"/>
      <c r="J165" s="102"/>
      <c r="K165" s="237" t="str">
        <f t="shared" si="2"/>
        <v/>
      </c>
      <c r="L165" s="90"/>
      <c r="M165" s="158"/>
    </row>
    <row r="166" spans="2:13" x14ac:dyDescent="0.35">
      <c r="B166" s="129" t="str">
        <f>IF($E166="","",VLOOKUP($E166,Lists!$Z$2:$AC$478,2,FALSE))</f>
        <v/>
      </c>
      <c r="C166" s="129" t="str">
        <f>IF($E166="","",VLOOKUP($E166,Lists!$Z$2:$AC$478,3,FALSE))</f>
        <v/>
      </c>
      <c r="D166" s="129" t="str">
        <f>IF($E166="","",VLOOKUP($E166,Lists!$Z$2:$AC$478,4,FALSE))</f>
        <v/>
      </c>
      <c r="E166" s="89"/>
      <c r="F166" s="68"/>
      <c r="G166" s="101"/>
      <c r="H166" s="102"/>
      <c r="I166" s="103"/>
      <c r="J166" s="102"/>
      <c r="K166" s="237" t="str">
        <f t="shared" si="2"/>
        <v/>
      </c>
      <c r="L166" s="90"/>
      <c r="M166" s="158"/>
    </row>
    <row r="167" spans="2:13" x14ac:dyDescent="0.35">
      <c r="B167" s="129" t="str">
        <f>IF($E167="","",VLOOKUP($E167,Lists!$Z$2:$AC$478,2,FALSE))</f>
        <v/>
      </c>
      <c r="C167" s="129" t="str">
        <f>IF($E167="","",VLOOKUP($E167,Lists!$Z$2:$AC$478,3,FALSE))</f>
        <v/>
      </c>
      <c r="D167" s="129" t="str">
        <f>IF($E167="","",VLOOKUP($E167,Lists!$Z$2:$AC$478,4,FALSE))</f>
        <v/>
      </c>
      <c r="E167" s="89"/>
      <c r="F167" s="68"/>
      <c r="G167" s="101"/>
      <c r="H167" s="102"/>
      <c r="I167" s="103"/>
      <c r="J167" s="102"/>
      <c r="K167" s="237" t="str">
        <f t="shared" si="2"/>
        <v/>
      </c>
      <c r="L167" s="90"/>
      <c r="M167" s="158"/>
    </row>
    <row r="168" spans="2:13" x14ac:dyDescent="0.35">
      <c r="B168" s="129" t="str">
        <f>IF($E168="","",VLOOKUP($E168,Lists!$Z$2:$AC$478,2,FALSE))</f>
        <v/>
      </c>
      <c r="C168" s="129" t="str">
        <f>IF($E168="","",VLOOKUP($E168,Lists!$Z$2:$AC$478,3,FALSE))</f>
        <v/>
      </c>
      <c r="D168" s="129" t="str">
        <f>IF($E168="","",VLOOKUP($E168,Lists!$Z$2:$AC$478,4,FALSE))</f>
        <v/>
      </c>
      <c r="E168" s="89"/>
      <c r="F168" s="68"/>
      <c r="G168" s="101"/>
      <c r="H168" s="102"/>
      <c r="I168" s="103"/>
      <c r="J168" s="102"/>
      <c r="K168" s="237" t="str">
        <f t="shared" si="2"/>
        <v/>
      </c>
      <c r="L168" s="90"/>
      <c r="M168" s="158"/>
    </row>
    <row r="169" spans="2:13" x14ac:dyDescent="0.35">
      <c r="B169" s="129" t="str">
        <f>IF($E169="","",VLOOKUP($E169,Lists!$Z$2:$AC$478,2,FALSE))</f>
        <v/>
      </c>
      <c r="C169" s="129" t="str">
        <f>IF($E169="","",VLOOKUP($E169,Lists!$Z$2:$AC$478,3,FALSE))</f>
        <v/>
      </c>
      <c r="D169" s="129" t="str">
        <f>IF($E169="","",VLOOKUP($E169,Lists!$Z$2:$AC$478,4,FALSE))</f>
        <v/>
      </c>
      <c r="E169" s="89"/>
      <c r="F169" s="68"/>
      <c r="G169" s="101"/>
      <c r="H169" s="102"/>
      <c r="I169" s="103"/>
      <c r="J169" s="102"/>
      <c r="K169" s="237" t="str">
        <f t="shared" si="2"/>
        <v/>
      </c>
      <c r="L169" s="90"/>
      <c r="M169" s="158"/>
    </row>
    <row r="170" spans="2:13" x14ac:dyDescent="0.35">
      <c r="B170" s="129" t="str">
        <f>IF($E170="","",VLOOKUP($E170,Lists!$Z$2:$AC$478,2,FALSE))</f>
        <v/>
      </c>
      <c r="C170" s="129" t="str">
        <f>IF($E170="","",VLOOKUP($E170,Lists!$Z$2:$AC$478,3,FALSE))</f>
        <v/>
      </c>
      <c r="D170" s="129" t="str">
        <f>IF($E170="","",VLOOKUP($E170,Lists!$Z$2:$AC$478,4,FALSE))</f>
        <v/>
      </c>
      <c r="E170" s="89"/>
      <c r="F170" s="68"/>
      <c r="G170" s="101"/>
      <c r="H170" s="102"/>
      <c r="I170" s="103"/>
      <c r="J170" s="102"/>
      <c r="K170" s="237" t="str">
        <f t="shared" si="2"/>
        <v/>
      </c>
      <c r="L170" s="90"/>
      <c r="M170" s="158"/>
    </row>
    <row r="171" spans="2:13" x14ac:dyDescent="0.35">
      <c r="B171" s="129" t="str">
        <f>IF($E171="","",VLOOKUP($E171,Lists!$Z$2:$AC$478,2,FALSE))</f>
        <v/>
      </c>
      <c r="C171" s="129" t="str">
        <f>IF($E171="","",VLOOKUP($E171,Lists!$Z$2:$AC$478,3,FALSE))</f>
        <v/>
      </c>
      <c r="D171" s="129" t="str">
        <f>IF($E171="","",VLOOKUP($E171,Lists!$Z$2:$AC$478,4,FALSE))</f>
        <v/>
      </c>
      <c r="E171" s="89"/>
      <c r="F171" s="68"/>
      <c r="G171" s="101"/>
      <c r="H171" s="102"/>
      <c r="I171" s="103"/>
      <c r="J171" s="102"/>
      <c r="K171" s="237" t="str">
        <f t="shared" si="2"/>
        <v/>
      </c>
      <c r="L171" s="90"/>
      <c r="M171" s="158"/>
    </row>
    <row r="172" spans="2:13" x14ac:dyDescent="0.35">
      <c r="B172" s="129" t="str">
        <f>IF($E172="","",VLOOKUP($E172,Lists!$Z$2:$AC$478,2,FALSE))</f>
        <v/>
      </c>
      <c r="C172" s="129" t="str">
        <f>IF($E172="","",VLOOKUP($E172,Lists!$Z$2:$AC$478,3,FALSE))</f>
        <v/>
      </c>
      <c r="D172" s="129" t="str">
        <f>IF($E172="","",VLOOKUP($E172,Lists!$Z$2:$AC$478,4,FALSE))</f>
        <v/>
      </c>
      <c r="E172" s="89"/>
      <c r="F172" s="68"/>
      <c r="G172" s="101"/>
      <c r="H172" s="102"/>
      <c r="I172" s="103"/>
      <c r="J172" s="102"/>
      <c r="K172" s="237" t="str">
        <f t="shared" si="2"/>
        <v/>
      </c>
      <c r="L172" s="90"/>
      <c r="M172" s="158"/>
    </row>
    <row r="173" spans="2:13" x14ac:dyDescent="0.35">
      <c r="B173" s="129" t="str">
        <f>IF($E173="","",VLOOKUP($E173,Lists!$Z$2:$AC$478,2,FALSE))</f>
        <v/>
      </c>
      <c r="C173" s="129" t="str">
        <f>IF($E173="","",VLOOKUP($E173,Lists!$Z$2:$AC$478,3,FALSE))</f>
        <v/>
      </c>
      <c r="D173" s="129" t="str">
        <f>IF($E173="","",VLOOKUP($E173,Lists!$Z$2:$AC$478,4,FALSE))</f>
        <v/>
      </c>
      <c r="E173" s="89"/>
      <c r="F173" s="68"/>
      <c r="G173" s="101"/>
      <c r="H173" s="102"/>
      <c r="I173" s="103"/>
      <c r="J173" s="102"/>
      <c r="K173" s="237" t="str">
        <f t="shared" si="2"/>
        <v/>
      </c>
      <c r="L173" s="90"/>
      <c r="M173" s="158"/>
    </row>
    <row r="174" spans="2:13" x14ac:dyDescent="0.35">
      <c r="B174" s="129" t="str">
        <f>IF($E174="","",VLOOKUP($E174,Lists!$Z$2:$AC$478,2,FALSE))</f>
        <v/>
      </c>
      <c r="C174" s="129" t="str">
        <f>IF($E174="","",VLOOKUP($E174,Lists!$Z$2:$AC$478,3,FALSE))</f>
        <v/>
      </c>
      <c r="D174" s="129" t="str">
        <f>IF($E174="","",VLOOKUP($E174,Lists!$Z$2:$AC$478,4,FALSE))</f>
        <v/>
      </c>
      <c r="E174" s="89"/>
      <c r="F174" s="68"/>
      <c r="G174" s="101"/>
      <c r="H174" s="102"/>
      <c r="I174" s="103"/>
      <c r="J174" s="102"/>
      <c r="K174" s="237" t="str">
        <f t="shared" si="2"/>
        <v/>
      </c>
      <c r="L174" s="90"/>
      <c r="M174" s="158"/>
    </row>
    <row r="175" spans="2:13" x14ac:dyDescent="0.35">
      <c r="B175" s="129" t="str">
        <f>IF($E175="","",VLOOKUP($E175,Lists!$Z$2:$AC$478,2,FALSE))</f>
        <v/>
      </c>
      <c r="C175" s="129" t="str">
        <f>IF($E175="","",VLOOKUP($E175,Lists!$Z$2:$AC$478,3,FALSE))</f>
        <v/>
      </c>
      <c r="D175" s="129" t="str">
        <f>IF($E175="","",VLOOKUP($E175,Lists!$Z$2:$AC$478,4,FALSE))</f>
        <v/>
      </c>
      <c r="E175" s="89"/>
      <c r="F175" s="68"/>
      <c r="G175" s="101"/>
      <c r="H175" s="102"/>
      <c r="I175" s="103"/>
      <c r="J175" s="102"/>
      <c r="K175" s="237" t="str">
        <f t="shared" si="2"/>
        <v/>
      </c>
      <c r="L175" s="90"/>
      <c r="M175" s="158"/>
    </row>
    <row r="176" spans="2:13" x14ac:dyDescent="0.35">
      <c r="B176" s="129" t="str">
        <f>IF($E176="","",VLOOKUP($E176,Lists!$Z$2:$AC$478,2,FALSE))</f>
        <v/>
      </c>
      <c r="C176" s="129" t="str">
        <f>IF($E176="","",VLOOKUP($E176,Lists!$Z$2:$AC$478,3,FALSE))</f>
        <v/>
      </c>
      <c r="D176" s="129" t="str">
        <f>IF($E176="","",VLOOKUP($E176,Lists!$Z$2:$AC$478,4,FALSE))</f>
        <v/>
      </c>
      <c r="E176" s="89"/>
      <c r="F176" s="68"/>
      <c r="G176" s="101"/>
      <c r="H176" s="102"/>
      <c r="I176" s="103"/>
      <c r="J176" s="102"/>
      <c r="K176" s="237" t="str">
        <f t="shared" si="2"/>
        <v/>
      </c>
      <c r="L176" s="90"/>
      <c r="M176" s="158"/>
    </row>
    <row r="177" spans="2:13" x14ac:dyDescent="0.35">
      <c r="B177" s="129" t="str">
        <f>IF($E177="","",VLOOKUP($E177,Lists!$Z$2:$AC$478,2,FALSE))</f>
        <v/>
      </c>
      <c r="C177" s="129" t="str">
        <f>IF($E177="","",VLOOKUP($E177,Lists!$Z$2:$AC$478,3,FALSE))</f>
        <v/>
      </c>
      <c r="D177" s="129" t="str">
        <f>IF($E177="","",VLOOKUP($E177,Lists!$Z$2:$AC$478,4,FALSE))</f>
        <v/>
      </c>
      <c r="E177" s="89"/>
      <c r="F177" s="68"/>
      <c r="G177" s="101"/>
      <c r="H177" s="102"/>
      <c r="I177" s="103"/>
      <c r="J177" s="102"/>
      <c r="K177" s="237" t="str">
        <f t="shared" si="2"/>
        <v/>
      </c>
      <c r="L177" s="90"/>
      <c r="M177" s="158"/>
    </row>
    <row r="178" spans="2:13" x14ac:dyDescent="0.35">
      <c r="B178" s="129" t="str">
        <f>IF($E178="","",VLOOKUP($E178,Lists!$Z$2:$AC$478,2,FALSE))</f>
        <v/>
      </c>
      <c r="C178" s="129" t="str">
        <f>IF($E178="","",VLOOKUP($E178,Lists!$Z$2:$AC$478,3,FALSE))</f>
        <v/>
      </c>
      <c r="D178" s="129" t="str">
        <f>IF($E178="","",VLOOKUP($E178,Lists!$Z$2:$AC$478,4,FALSE))</f>
        <v/>
      </c>
      <c r="E178" s="89"/>
      <c r="F178" s="68"/>
      <c r="G178" s="101"/>
      <c r="H178" s="102"/>
      <c r="I178" s="103"/>
      <c r="J178" s="102"/>
      <c r="K178" s="237" t="str">
        <f t="shared" si="2"/>
        <v/>
      </c>
      <c r="L178" s="90"/>
      <c r="M178" s="158"/>
    </row>
    <row r="179" spans="2:13" x14ac:dyDescent="0.35">
      <c r="B179" s="129" t="str">
        <f>IF($E179="","",VLOOKUP($E179,Lists!$Z$2:$AC$478,2,FALSE))</f>
        <v/>
      </c>
      <c r="C179" s="129" t="str">
        <f>IF($E179="","",VLOOKUP($E179,Lists!$Z$2:$AC$478,3,FALSE))</f>
        <v/>
      </c>
      <c r="D179" s="129" t="str">
        <f>IF($E179="","",VLOOKUP($E179,Lists!$Z$2:$AC$478,4,FALSE))</f>
        <v/>
      </c>
      <c r="E179" s="89"/>
      <c r="F179" s="68"/>
      <c r="G179" s="101"/>
      <c r="H179" s="102"/>
      <c r="I179" s="103"/>
      <c r="J179" s="102"/>
      <c r="K179" s="237" t="str">
        <f t="shared" si="2"/>
        <v/>
      </c>
      <c r="L179" s="90"/>
      <c r="M179" s="158"/>
    </row>
    <row r="180" spans="2:13" x14ac:dyDescent="0.35">
      <c r="B180" s="129" t="str">
        <f>IF($E180="","",VLOOKUP($E180,Lists!$Z$2:$AC$478,2,FALSE))</f>
        <v/>
      </c>
      <c r="C180" s="129" t="str">
        <f>IF($E180="","",VLOOKUP($E180,Lists!$Z$2:$AC$478,3,FALSE))</f>
        <v/>
      </c>
      <c r="D180" s="129" t="str">
        <f>IF($E180="","",VLOOKUP($E180,Lists!$Z$2:$AC$478,4,FALSE))</f>
        <v/>
      </c>
      <c r="E180" s="89"/>
      <c r="F180" s="68"/>
      <c r="G180" s="101"/>
      <c r="H180" s="102"/>
      <c r="I180" s="103"/>
      <c r="J180" s="102"/>
      <c r="K180" s="237" t="str">
        <f t="shared" si="2"/>
        <v/>
      </c>
      <c r="L180" s="90"/>
      <c r="M180" s="158"/>
    </row>
    <row r="181" spans="2:13" x14ac:dyDescent="0.35">
      <c r="B181" s="129" t="str">
        <f>IF($E181="","",VLOOKUP($E181,Lists!$Z$2:$AC$478,2,FALSE))</f>
        <v/>
      </c>
      <c r="C181" s="129" t="str">
        <f>IF($E181="","",VLOOKUP($E181,Lists!$Z$2:$AC$478,3,FALSE))</f>
        <v/>
      </c>
      <c r="D181" s="129" t="str">
        <f>IF($E181="","",VLOOKUP($E181,Lists!$Z$2:$AC$478,4,FALSE))</f>
        <v/>
      </c>
      <c r="E181" s="89"/>
      <c r="F181" s="68"/>
      <c r="G181" s="101"/>
      <c r="H181" s="102"/>
      <c r="I181" s="103"/>
      <c r="J181" s="102"/>
      <c r="K181" s="237" t="str">
        <f t="shared" si="2"/>
        <v/>
      </c>
      <c r="L181" s="90"/>
      <c r="M181" s="158"/>
    </row>
    <row r="182" spans="2:13" x14ac:dyDescent="0.35">
      <c r="B182" s="129" t="str">
        <f>IF($E182="","",VLOOKUP($E182,Lists!$Z$2:$AC$478,2,FALSE))</f>
        <v/>
      </c>
      <c r="C182" s="129" t="str">
        <f>IF($E182="","",VLOOKUP($E182,Lists!$Z$2:$AC$478,3,FALSE))</f>
        <v/>
      </c>
      <c r="D182" s="129" t="str">
        <f>IF($E182="","",VLOOKUP($E182,Lists!$Z$2:$AC$478,4,FALSE))</f>
        <v/>
      </c>
      <c r="E182" s="89"/>
      <c r="F182" s="68"/>
      <c r="G182" s="101"/>
      <c r="H182" s="102"/>
      <c r="I182" s="103"/>
      <c r="J182" s="102"/>
      <c r="K182" s="237" t="str">
        <f t="shared" si="2"/>
        <v/>
      </c>
      <c r="L182" s="90"/>
      <c r="M182" s="158"/>
    </row>
    <row r="183" spans="2:13" x14ac:dyDescent="0.35">
      <c r="B183" s="129" t="str">
        <f>IF($E183="","",VLOOKUP($E183,Lists!$Z$2:$AC$478,2,FALSE))</f>
        <v/>
      </c>
      <c r="C183" s="129" t="str">
        <f>IF($E183="","",VLOOKUP($E183,Lists!$Z$2:$AC$478,3,FALSE))</f>
        <v/>
      </c>
      <c r="D183" s="129" t="str">
        <f>IF($E183="","",VLOOKUP($E183,Lists!$Z$2:$AC$478,4,FALSE))</f>
        <v/>
      </c>
      <c r="E183" s="89"/>
      <c r="F183" s="68"/>
      <c r="G183" s="101"/>
      <c r="H183" s="102"/>
      <c r="I183" s="103"/>
      <c r="J183" s="102"/>
      <c r="K183" s="237" t="str">
        <f t="shared" si="2"/>
        <v/>
      </c>
      <c r="L183" s="90"/>
      <c r="M183" s="158"/>
    </row>
    <row r="184" spans="2:13" x14ac:dyDescent="0.35">
      <c r="B184" s="129" t="str">
        <f>IF($E184="","",VLOOKUP($E184,Lists!$Z$2:$AC$478,2,FALSE))</f>
        <v/>
      </c>
      <c r="C184" s="129" t="str">
        <f>IF($E184="","",VLOOKUP($E184,Lists!$Z$2:$AC$478,3,FALSE))</f>
        <v/>
      </c>
      <c r="D184" s="129" t="str">
        <f>IF($E184="","",VLOOKUP($E184,Lists!$Z$2:$AC$478,4,FALSE))</f>
        <v/>
      </c>
      <c r="E184" s="89"/>
      <c r="F184" s="68"/>
      <c r="G184" s="101"/>
      <c r="H184" s="102"/>
      <c r="I184" s="103"/>
      <c r="J184" s="102"/>
      <c r="K184" s="237" t="str">
        <f t="shared" si="2"/>
        <v/>
      </c>
      <c r="L184" s="90"/>
      <c r="M184" s="158"/>
    </row>
    <row r="185" spans="2:13" x14ac:dyDescent="0.35">
      <c r="B185" s="129" t="str">
        <f>IF($E185="","",VLOOKUP($E185,Lists!$Z$2:$AC$478,2,FALSE))</f>
        <v/>
      </c>
      <c r="C185" s="129" t="str">
        <f>IF($E185="","",VLOOKUP($E185,Lists!$Z$2:$AC$478,3,FALSE))</f>
        <v/>
      </c>
      <c r="D185" s="129" t="str">
        <f>IF($E185="","",VLOOKUP($E185,Lists!$Z$2:$AC$478,4,FALSE))</f>
        <v/>
      </c>
      <c r="E185" s="89"/>
      <c r="F185" s="68"/>
      <c r="G185" s="101"/>
      <c r="H185" s="102"/>
      <c r="I185" s="103"/>
      <c r="J185" s="102"/>
      <c r="K185" s="237" t="str">
        <f t="shared" si="2"/>
        <v/>
      </c>
      <c r="L185" s="90"/>
      <c r="M185" s="158"/>
    </row>
    <row r="186" spans="2:13" x14ac:dyDescent="0.35">
      <c r="B186" s="129" t="str">
        <f>IF($E186="","",VLOOKUP($E186,Lists!$Z$2:$AC$478,2,FALSE))</f>
        <v/>
      </c>
      <c r="C186" s="129" t="str">
        <f>IF($E186="","",VLOOKUP($E186,Lists!$Z$2:$AC$478,3,FALSE))</f>
        <v/>
      </c>
      <c r="D186" s="129" t="str">
        <f>IF($E186="","",VLOOKUP($E186,Lists!$Z$2:$AC$478,4,FALSE))</f>
        <v/>
      </c>
      <c r="E186" s="89"/>
      <c r="F186" s="68"/>
      <c r="G186" s="101"/>
      <c r="H186" s="102"/>
      <c r="I186" s="103"/>
      <c r="J186" s="102"/>
      <c r="K186" s="237" t="str">
        <f t="shared" si="2"/>
        <v/>
      </c>
      <c r="L186" s="90"/>
      <c r="M186" s="158"/>
    </row>
    <row r="187" spans="2:13" x14ac:dyDescent="0.35">
      <c r="B187" s="129" t="str">
        <f>IF($E187="","",VLOOKUP($E187,Lists!$Z$2:$AC$478,2,FALSE))</f>
        <v/>
      </c>
      <c r="C187" s="129" t="str">
        <f>IF($E187="","",VLOOKUP($E187,Lists!$Z$2:$AC$478,3,FALSE))</f>
        <v/>
      </c>
      <c r="D187" s="129" t="str">
        <f>IF($E187="","",VLOOKUP($E187,Lists!$Z$2:$AC$478,4,FALSE))</f>
        <v/>
      </c>
      <c r="E187" s="89"/>
      <c r="F187" s="68"/>
      <c r="G187" s="101"/>
      <c r="H187" s="102"/>
      <c r="I187" s="103"/>
      <c r="J187" s="102"/>
      <c r="K187" s="237" t="str">
        <f t="shared" si="2"/>
        <v/>
      </c>
      <c r="L187" s="90"/>
      <c r="M187" s="158"/>
    </row>
    <row r="188" spans="2:13" x14ac:dyDescent="0.35">
      <c r="B188" s="129" t="str">
        <f>IF($E188="","",VLOOKUP($E188,Lists!$Z$2:$AC$478,2,FALSE))</f>
        <v/>
      </c>
      <c r="C188" s="129" t="str">
        <f>IF($E188="","",VLOOKUP($E188,Lists!$Z$2:$AC$478,3,FALSE))</f>
        <v/>
      </c>
      <c r="D188" s="129" t="str">
        <f>IF($E188="","",VLOOKUP($E188,Lists!$Z$2:$AC$478,4,FALSE))</f>
        <v/>
      </c>
      <c r="E188" s="89"/>
      <c r="F188" s="68"/>
      <c r="G188" s="101"/>
      <c r="H188" s="102"/>
      <c r="I188" s="103"/>
      <c r="J188" s="102"/>
      <c r="K188" s="237" t="str">
        <f t="shared" si="2"/>
        <v/>
      </c>
      <c r="L188" s="90"/>
      <c r="M188" s="158"/>
    </row>
    <row r="189" spans="2:13" x14ac:dyDescent="0.35">
      <c r="B189" s="129" t="str">
        <f>IF($E189="","",VLOOKUP($E189,Lists!$Z$2:$AC$478,2,FALSE))</f>
        <v/>
      </c>
      <c r="C189" s="129" t="str">
        <f>IF($E189="","",VLOOKUP($E189,Lists!$Z$2:$AC$478,3,FALSE))</f>
        <v/>
      </c>
      <c r="D189" s="129" t="str">
        <f>IF($E189="","",VLOOKUP($E189,Lists!$Z$2:$AC$478,4,FALSE))</f>
        <v/>
      </c>
      <c r="E189" s="89"/>
      <c r="F189" s="68"/>
      <c r="G189" s="101"/>
      <c r="H189" s="102"/>
      <c r="I189" s="103"/>
      <c r="J189" s="102"/>
      <c r="K189" s="237" t="str">
        <f t="shared" si="2"/>
        <v/>
      </c>
      <c r="L189" s="90"/>
      <c r="M189" s="158"/>
    </row>
    <row r="190" spans="2:13" x14ac:dyDescent="0.35">
      <c r="B190" s="129" t="str">
        <f>IF($E190="","",VLOOKUP($E190,Lists!$Z$2:$AC$478,2,FALSE))</f>
        <v/>
      </c>
      <c r="C190" s="129" t="str">
        <f>IF($E190="","",VLOOKUP($E190,Lists!$Z$2:$AC$478,3,FALSE))</f>
        <v/>
      </c>
      <c r="D190" s="129" t="str">
        <f>IF($E190="","",VLOOKUP($E190,Lists!$Z$2:$AC$478,4,FALSE))</f>
        <v/>
      </c>
      <c r="E190" s="89"/>
      <c r="F190" s="68"/>
      <c r="G190" s="101"/>
      <c r="H190" s="102"/>
      <c r="I190" s="103"/>
      <c r="J190" s="102"/>
      <c r="K190" s="237" t="str">
        <f t="shared" si="2"/>
        <v/>
      </c>
      <c r="L190" s="90"/>
      <c r="M190" s="158"/>
    </row>
    <row r="191" spans="2:13" x14ac:dyDescent="0.35">
      <c r="B191" s="129" t="str">
        <f>IF($E191="","",VLOOKUP($E191,Lists!$Z$2:$AC$478,2,FALSE))</f>
        <v/>
      </c>
      <c r="C191" s="129" t="str">
        <f>IF($E191="","",VLOOKUP($E191,Lists!$Z$2:$AC$478,3,FALSE))</f>
        <v/>
      </c>
      <c r="D191" s="129" t="str">
        <f>IF($E191="","",VLOOKUP($E191,Lists!$Z$2:$AC$478,4,FALSE))</f>
        <v/>
      </c>
      <c r="E191" s="89"/>
      <c r="F191" s="68"/>
      <c r="G191" s="101"/>
      <c r="H191" s="102"/>
      <c r="I191" s="103"/>
      <c r="J191" s="102"/>
      <c r="K191" s="237" t="str">
        <f t="shared" si="2"/>
        <v/>
      </c>
      <c r="L191" s="90"/>
      <c r="M191" s="158"/>
    </row>
    <row r="192" spans="2:13" x14ac:dyDescent="0.35">
      <c r="B192" s="129" t="str">
        <f>IF($E192="","",VLOOKUP($E192,Lists!$Z$2:$AC$478,2,FALSE))</f>
        <v/>
      </c>
      <c r="C192" s="129" t="str">
        <f>IF($E192="","",VLOOKUP($E192,Lists!$Z$2:$AC$478,3,FALSE))</f>
        <v/>
      </c>
      <c r="D192" s="129" t="str">
        <f>IF($E192="","",VLOOKUP($E192,Lists!$Z$2:$AC$478,4,FALSE))</f>
        <v/>
      </c>
      <c r="E192" s="89"/>
      <c r="F192" s="68"/>
      <c r="G192" s="101"/>
      <c r="H192" s="102"/>
      <c r="I192" s="103"/>
      <c r="J192" s="102"/>
      <c r="K192" s="237" t="str">
        <f t="shared" si="2"/>
        <v/>
      </c>
      <c r="L192" s="90"/>
      <c r="M192" s="158"/>
    </row>
    <row r="193" spans="2:13" x14ac:dyDescent="0.35">
      <c r="B193" s="129" t="str">
        <f>IF($E193="","",VLOOKUP($E193,Lists!$Z$2:$AC$478,2,FALSE))</f>
        <v/>
      </c>
      <c r="C193" s="129" t="str">
        <f>IF($E193="","",VLOOKUP($E193,Lists!$Z$2:$AC$478,3,FALSE))</f>
        <v/>
      </c>
      <c r="D193" s="129" t="str">
        <f>IF($E193="","",VLOOKUP($E193,Lists!$Z$2:$AC$478,4,FALSE))</f>
        <v/>
      </c>
      <c r="E193" s="89"/>
      <c r="F193" s="68"/>
      <c r="G193" s="101"/>
      <c r="H193" s="102"/>
      <c r="I193" s="103"/>
      <c r="J193" s="102"/>
      <c r="K193" s="237" t="str">
        <f t="shared" si="2"/>
        <v/>
      </c>
      <c r="L193" s="90"/>
      <c r="M193" s="158"/>
    </row>
    <row r="194" spans="2:13" x14ac:dyDescent="0.35">
      <c r="B194" s="129" t="str">
        <f>IF($E194="","",VLOOKUP($E194,Lists!$Z$2:$AC$478,2,FALSE))</f>
        <v/>
      </c>
      <c r="C194" s="129" t="str">
        <f>IF($E194="","",VLOOKUP($E194,Lists!$Z$2:$AC$478,3,FALSE))</f>
        <v/>
      </c>
      <c r="D194" s="129" t="str">
        <f>IF($E194="","",VLOOKUP($E194,Lists!$Z$2:$AC$478,4,FALSE))</f>
        <v/>
      </c>
      <c r="E194" s="89"/>
      <c r="F194" s="68"/>
      <c r="G194" s="101"/>
      <c r="H194" s="102"/>
      <c r="I194" s="103"/>
      <c r="J194" s="102"/>
      <c r="K194" s="237" t="str">
        <f t="shared" si="2"/>
        <v/>
      </c>
      <c r="L194" s="90"/>
      <c r="M194" s="158"/>
    </row>
    <row r="195" spans="2:13" x14ac:dyDescent="0.35">
      <c r="B195" s="129" t="str">
        <f>IF($E195="","",VLOOKUP($E195,Lists!$Z$2:$AC$478,2,FALSE))</f>
        <v/>
      </c>
      <c r="C195" s="129" t="str">
        <f>IF($E195="","",VLOOKUP($E195,Lists!$Z$2:$AC$478,3,FALSE))</f>
        <v/>
      </c>
      <c r="D195" s="129" t="str">
        <f>IF($E195="","",VLOOKUP($E195,Lists!$Z$2:$AC$478,4,FALSE))</f>
        <v/>
      </c>
      <c r="E195" s="89"/>
      <c r="F195" s="68"/>
      <c r="G195" s="101"/>
      <c r="H195" s="102"/>
      <c r="I195" s="103"/>
      <c r="J195" s="102"/>
      <c r="K195" s="237" t="str">
        <f t="shared" si="2"/>
        <v/>
      </c>
      <c r="L195" s="90"/>
      <c r="M195" s="158"/>
    </row>
    <row r="196" spans="2:13" x14ac:dyDescent="0.35">
      <c r="B196" s="129" t="str">
        <f>IF($E196="","",VLOOKUP($E196,Lists!$Z$2:$AC$478,2,FALSE))</f>
        <v/>
      </c>
      <c r="C196" s="129" t="str">
        <f>IF($E196="","",VLOOKUP($E196,Lists!$Z$2:$AC$478,3,FALSE))</f>
        <v/>
      </c>
      <c r="D196" s="129" t="str">
        <f>IF($E196="","",VLOOKUP($E196,Lists!$Z$2:$AC$478,4,FALSE))</f>
        <v/>
      </c>
      <c r="E196" s="89"/>
      <c r="F196" s="68"/>
      <c r="G196" s="101"/>
      <c r="H196" s="102"/>
      <c r="I196" s="103"/>
      <c r="J196" s="102"/>
      <c r="K196" s="237" t="str">
        <f t="shared" si="2"/>
        <v/>
      </c>
      <c r="L196" s="90"/>
      <c r="M196" s="158"/>
    </row>
    <row r="197" spans="2:13" x14ac:dyDescent="0.35">
      <c r="B197" s="129" t="str">
        <f>IF($E197="","",VLOOKUP($E197,Lists!$Z$2:$AC$478,2,FALSE))</f>
        <v/>
      </c>
      <c r="C197" s="129" t="str">
        <f>IF($E197="","",VLOOKUP($E197,Lists!$Z$2:$AC$478,3,FALSE))</f>
        <v/>
      </c>
      <c r="D197" s="129" t="str">
        <f>IF($E197="","",VLOOKUP($E197,Lists!$Z$2:$AC$478,4,FALSE))</f>
        <v/>
      </c>
      <c r="E197" s="89"/>
      <c r="F197" s="68"/>
      <c r="G197" s="101"/>
      <c r="H197" s="102"/>
      <c r="I197" s="103"/>
      <c r="J197" s="102"/>
      <c r="K197" s="237" t="str">
        <f t="shared" si="2"/>
        <v/>
      </c>
      <c r="L197" s="90"/>
      <c r="M197" s="158"/>
    </row>
    <row r="198" spans="2:13" x14ac:dyDescent="0.35">
      <c r="B198" s="129" t="str">
        <f>IF($E198="","",VLOOKUP($E198,Lists!$Z$2:$AC$478,2,FALSE))</f>
        <v/>
      </c>
      <c r="C198" s="129" t="str">
        <f>IF($E198="","",VLOOKUP($E198,Lists!$Z$2:$AC$478,3,FALSE))</f>
        <v/>
      </c>
      <c r="D198" s="129" t="str">
        <f>IF($E198="","",VLOOKUP($E198,Lists!$Z$2:$AC$478,4,FALSE))</f>
        <v/>
      </c>
      <c r="E198" s="89"/>
      <c r="F198" s="68"/>
      <c r="G198" s="101"/>
      <c r="H198" s="102"/>
      <c r="I198" s="103"/>
      <c r="J198" s="102"/>
      <c r="K198" s="237" t="str">
        <f t="shared" si="2"/>
        <v/>
      </c>
      <c r="L198" s="90"/>
      <c r="M198" s="158"/>
    </row>
    <row r="199" spans="2:13" x14ac:dyDescent="0.35">
      <c r="B199" s="129" t="str">
        <f>IF($E199="","",VLOOKUP($E199,Lists!$Z$2:$AC$478,2,FALSE))</f>
        <v/>
      </c>
      <c r="C199" s="129" t="str">
        <f>IF($E199="","",VLOOKUP($E199,Lists!$Z$2:$AC$478,3,FALSE))</f>
        <v/>
      </c>
      <c r="D199" s="129" t="str">
        <f>IF($E199="","",VLOOKUP($E199,Lists!$Z$2:$AC$478,4,FALSE))</f>
        <v/>
      </c>
      <c r="E199" s="89"/>
      <c r="F199" s="68"/>
      <c r="G199" s="101"/>
      <c r="H199" s="102"/>
      <c r="I199" s="103"/>
      <c r="J199" s="102"/>
      <c r="K199" s="237" t="str">
        <f t="shared" si="2"/>
        <v/>
      </c>
      <c r="L199" s="90"/>
      <c r="M199" s="158"/>
    </row>
    <row r="200" spans="2:13" x14ac:dyDescent="0.35">
      <c r="B200" s="129" t="str">
        <f>IF($E200="","",VLOOKUP($E200,Lists!$Z$2:$AC$478,2,FALSE))</f>
        <v/>
      </c>
      <c r="C200" s="129" t="str">
        <f>IF($E200="","",VLOOKUP($E200,Lists!$Z$2:$AC$478,3,FALSE))</f>
        <v/>
      </c>
      <c r="D200" s="129" t="str">
        <f>IF($E200="","",VLOOKUP($E200,Lists!$Z$2:$AC$478,4,FALSE))</f>
        <v/>
      </c>
      <c r="E200" s="89"/>
      <c r="F200" s="68"/>
      <c r="G200" s="101"/>
      <c r="H200" s="102"/>
      <c r="I200" s="103"/>
      <c r="J200" s="102"/>
      <c r="K200" s="237" t="str">
        <f t="shared" si="2"/>
        <v/>
      </c>
      <c r="L200" s="90"/>
      <c r="M200" s="158"/>
    </row>
    <row r="201" spans="2:13" x14ac:dyDescent="0.35">
      <c r="B201" s="129" t="str">
        <f>IF($E201="","",VLOOKUP($E201,Lists!$Z$2:$AC$478,2,FALSE))</f>
        <v/>
      </c>
      <c r="C201" s="129" t="str">
        <f>IF($E201="","",VLOOKUP($E201,Lists!$Z$2:$AC$478,3,FALSE))</f>
        <v/>
      </c>
      <c r="D201" s="129" t="str">
        <f>IF($E201="","",VLOOKUP($E201,Lists!$Z$2:$AC$478,4,FALSE))</f>
        <v/>
      </c>
      <c r="E201" s="89"/>
      <c r="F201" s="68"/>
      <c r="G201" s="101"/>
      <c r="H201" s="102"/>
      <c r="I201" s="103"/>
      <c r="J201" s="102"/>
      <c r="K201" s="237" t="str">
        <f t="shared" si="2"/>
        <v/>
      </c>
      <c r="L201" s="90"/>
      <c r="M201" s="158"/>
    </row>
    <row r="202" spans="2:13" x14ac:dyDescent="0.35">
      <c r="B202" s="129" t="str">
        <f>IF($E202="","",VLOOKUP($E202,Lists!$Z$2:$AC$478,2,FALSE))</f>
        <v/>
      </c>
      <c r="C202" s="129" t="str">
        <f>IF($E202="","",VLOOKUP($E202,Lists!$Z$2:$AC$478,3,FALSE))</f>
        <v/>
      </c>
      <c r="D202" s="129" t="str">
        <f>IF($E202="","",VLOOKUP($E202,Lists!$Z$2:$AC$478,4,FALSE))</f>
        <v/>
      </c>
      <c r="E202" s="89"/>
      <c r="F202" s="68"/>
      <c r="G202" s="101"/>
      <c r="H202" s="102"/>
      <c r="I202" s="103"/>
      <c r="J202" s="102"/>
      <c r="K202" s="237" t="str">
        <f t="shared" si="2"/>
        <v/>
      </c>
      <c r="L202" s="90"/>
      <c r="M202" s="158"/>
    </row>
    <row r="203" spans="2:13" x14ac:dyDescent="0.35">
      <c r="B203" s="129" t="str">
        <f>IF($E203="","",VLOOKUP($E203,Lists!$Z$2:$AC$478,2,FALSE))</f>
        <v/>
      </c>
      <c r="C203" s="129" t="str">
        <f>IF($E203="","",VLOOKUP($E203,Lists!$Z$2:$AC$478,3,FALSE))</f>
        <v/>
      </c>
      <c r="D203" s="129" t="str">
        <f>IF($E203="","",VLOOKUP($E203,Lists!$Z$2:$AC$478,4,FALSE))</f>
        <v/>
      </c>
      <c r="E203" s="89"/>
      <c r="F203" s="68"/>
      <c r="G203" s="101"/>
      <c r="H203" s="102"/>
      <c r="I203" s="103"/>
      <c r="J203" s="102"/>
      <c r="K203" s="237" t="str">
        <f t="shared" si="2"/>
        <v/>
      </c>
      <c r="L203" s="90"/>
      <c r="M203" s="158"/>
    </row>
    <row r="204" spans="2:13" x14ac:dyDescent="0.35">
      <c r="B204" s="129" t="str">
        <f>IF($E204="","",VLOOKUP($E204,Lists!$Z$2:$AC$478,2,FALSE))</f>
        <v/>
      </c>
      <c r="C204" s="129" t="str">
        <f>IF($E204="","",VLOOKUP($E204,Lists!$Z$2:$AC$478,3,FALSE))</f>
        <v/>
      </c>
      <c r="D204" s="129" t="str">
        <f>IF($E204="","",VLOOKUP($E204,Lists!$Z$2:$AC$478,4,FALSE))</f>
        <v/>
      </c>
      <c r="E204" s="89"/>
      <c r="F204" s="68"/>
      <c r="G204" s="101"/>
      <c r="H204" s="102"/>
      <c r="I204" s="103"/>
      <c r="J204" s="102"/>
      <c r="K204" s="237" t="str">
        <f t="shared" si="2"/>
        <v/>
      </c>
      <c r="L204" s="90"/>
      <c r="M204" s="158"/>
    </row>
    <row r="205" spans="2:13" x14ac:dyDescent="0.35">
      <c r="B205" s="129" t="str">
        <f>IF($E205="","",VLOOKUP($E205,Lists!$Z$2:$AC$478,2,FALSE))</f>
        <v/>
      </c>
      <c r="C205" s="129" t="str">
        <f>IF($E205="","",VLOOKUP($E205,Lists!$Z$2:$AC$478,3,FALSE))</f>
        <v/>
      </c>
      <c r="D205" s="129" t="str">
        <f>IF($E205="","",VLOOKUP($E205,Lists!$Z$2:$AC$478,4,FALSE))</f>
        <v/>
      </c>
      <c r="E205" s="89"/>
      <c r="F205" s="68"/>
      <c r="G205" s="101"/>
      <c r="H205" s="102"/>
      <c r="I205" s="103"/>
      <c r="J205" s="102"/>
      <c r="K205" s="237" t="str">
        <f t="shared" si="2"/>
        <v/>
      </c>
      <c r="L205" s="90"/>
      <c r="M205" s="158"/>
    </row>
    <row r="206" spans="2:13" x14ac:dyDescent="0.35">
      <c r="B206" s="129" t="str">
        <f>IF($E206="","",VLOOKUP($E206,Lists!$Z$2:$AC$478,2,FALSE))</f>
        <v/>
      </c>
      <c r="C206" s="129" t="str">
        <f>IF($E206="","",VLOOKUP($E206,Lists!$Z$2:$AC$478,3,FALSE))</f>
        <v/>
      </c>
      <c r="D206" s="129" t="str">
        <f>IF($E206="","",VLOOKUP($E206,Lists!$Z$2:$AC$478,4,FALSE))</f>
        <v/>
      </c>
      <c r="E206" s="89"/>
      <c r="F206" s="68"/>
      <c r="G206" s="101"/>
      <c r="H206" s="102"/>
      <c r="I206" s="103"/>
      <c r="J206" s="102"/>
      <c r="K206" s="237" t="str">
        <f t="shared" si="2"/>
        <v/>
      </c>
      <c r="L206" s="90"/>
      <c r="M206" s="158"/>
    </row>
    <row r="207" spans="2:13" x14ac:dyDescent="0.35">
      <c r="B207" s="129" t="str">
        <f>IF($E207="","",VLOOKUP($E207,Lists!$Z$2:$AC$478,2,FALSE))</f>
        <v/>
      </c>
      <c r="C207" s="129" t="str">
        <f>IF($E207="","",VLOOKUP($E207,Lists!$Z$2:$AC$478,3,FALSE))</f>
        <v/>
      </c>
      <c r="D207" s="129" t="str">
        <f>IF($E207="","",VLOOKUP($E207,Lists!$Z$2:$AC$478,4,FALSE))</f>
        <v/>
      </c>
      <c r="E207" s="89"/>
      <c r="F207" s="68"/>
      <c r="G207" s="101"/>
      <c r="H207" s="102"/>
      <c r="I207" s="103"/>
      <c r="J207" s="102"/>
      <c r="K207" s="237" t="str">
        <f t="shared" si="2"/>
        <v/>
      </c>
      <c r="L207" s="90"/>
      <c r="M207" s="158"/>
    </row>
    <row r="208" spans="2:13" x14ac:dyDescent="0.35">
      <c r="B208" s="129" t="str">
        <f>IF($E208="","",VLOOKUP($E208,Lists!$Z$2:$AC$478,2,FALSE))</f>
        <v/>
      </c>
      <c r="C208" s="129" t="str">
        <f>IF($E208="","",VLOOKUP($E208,Lists!$Z$2:$AC$478,3,FALSE))</f>
        <v/>
      </c>
      <c r="D208" s="129" t="str">
        <f>IF($E208="","",VLOOKUP($E208,Lists!$Z$2:$AC$478,4,FALSE))</f>
        <v/>
      </c>
      <c r="E208" s="89"/>
      <c r="F208" s="68"/>
      <c r="G208" s="101"/>
      <c r="H208" s="102"/>
      <c r="I208" s="103"/>
      <c r="J208" s="102"/>
      <c r="K208" s="237" t="str">
        <f t="shared" si="2"/>
        <v/>
      </c>
      <c r="L208" s="90"/>
      <c r="M208" s="158"/>
    </row>
    <row r="209" spans="2:13" x14ac:dyDescent="0.35">
      <c r="B209" s="129" t="str">
        <f>IF($E209="","",VLOOKUP($E209,Lists!$Z$2:$AC$478,2,FALSE))</f>
        <v/>
      </c>
      <c r="C209" s="129" t="str">
        <f>IF($E209="","",VLOOKUP($E209,Lists!$Z$2:$AC$478,3,FALSE))</f>
        <v/>
      </c>
      <c r="D209" s="129" t="str">
        <f>IF($E209="","",VLOOKUP($E209,Lists!$Z$2:$AC$478,4,FALSE))</f>
        <v/>
      </c>
      <c r="E209" s="89"/>
      <c r="F209" s="68"/>
      <c r="G209" s="101"/>
      <c r="H209" s="102"/>
      <c r="I209" s="103"/>
      <c r="J209" s="102"/>
      <c r="K209" s="237" t="str">
        <f t="shared" si="2"/>
        <v/>
      </c>
      <c r="L209" s="90"/>
      <c r="M209" s="158"/>
    </row>
    <row r="210" spans="2:13" x14ac:dyDescent="0.35">
      <c r="B210" s="129" t="str">
        <f>IF($E210="","",VLOOKUP($E210,Lists!$Z$2:$AC$478,2,FALSE))</f>
        <v/>
      </c>
      <c r="C210" s="129" t="str">
        <f>IF($E210="","",VLOOKUP($E210,Lists!$Z$2:$AC$478,3,FALSE))</f>
        <v/>
      </c>
      <c r="D210" s="129" t="str">
        <f>IF($E210="","",VLOOKUP($E210,Lists!$Z$2:$AC$478,4,FALSE))</f>
        <v/>
      </c>
      <c r="E210" s="89"/>
      <c r="F210" s="68"/>
      <c r="G210" s="101"/>
      <c r="H210" s="102"/>
      <c r="I210" s="103"/>
      <c r="J210" s="102"/>
      <c r="K210" s="237" t="str">
        <f t="shared" si="2"/>
        <v/>
      </c>
      <c r="L210" s="90"/>
      <c r="M210" s="158"/>
    </row>
    <row r="211" spans="2:13" x14ac:dyDescent="0.35">
      <c r="B211" s="129" t="str">
        <f>IF($E211="","",VLOOKUP($E211,Lists!$Z$2:$AC$478,2,FALSE))</f>
        <v/>
      </c>
      <c r="C211" s="129" t="str">
        <f>IF($E211="","",VLOOKUP($E211,Lists!$Z$2:$AC$478,3,FALSE))</f>
        <v/>
      </c>
      <c r="D211" s="129" t="str">
        <f>IF($E211="","",VLOOKUP($E211,Lists!$Z$2:$AC$478,4,FALSE))</f>
        <v/>
      </c>
      <c r="E211" s="89"/>
      <c r="F211" s="68"/>
      <c r="G211" s="101"/>
      <c r="H211" s="102"/>
      <c r="I211" s="103"/>
      <c r="J211" s="102"/>
      <c r="K211" s="237" t="str">
        <f t="shared" si="2"/>
        <v/>
      </c>
      <c r="L211" s="90"/>
      <c r="M211" s="158"/>
    </row>
    <row r="212" spans="2:13" x14ac:dyDescent="0.35">
      <c r="B212" s="129" t="str">
        <f>IF($E212="","",VLOOKUP($E212,Lists!$Z$2:$AC$478,2,FALSE))</f>
        <v/>
      </c>
      <c r="C212" s="129" t="str">
        <f>IF($E212="","",VLOOKUP($E212,Lists!$Z$2:$AC$478,3,FALSE))</f>
        <v/>
      </c>
      <c r="D212" s="129" t="str">
        <f>IF($E212="","",VLOOKUP($E212,Lists!$Z$2:$AC$478,4,FALSE))</f>
        <v/>
      </c>
      <c r="E212" s="89"/>
      <c r="F212" s="68"/>
      <c r="G212" s="101"/>
      <c r="H212" s="102"/>
      <c r="I212" s="103"/>
      <c r="J212" s="102"/>
      <c r="K212" s="237" t="str">
        <f t="shared" si="2"/>
        <v/>
      </c>
      <c r="L212" s="90"/>
      <c r="M212" s="158"/>
    </row>
    <row r="213" spans="2:13" x14ac:dyDescent="0.35">
      <c r="B213" s="129" t="str">
        <f>IF($E213="","",VLOOKUP($E213,Lists!$Z$2:$AC$478,2,FALSE))</f>
        <v/>
      </c>
      <c r="C213" s="129" t="str">
        <f>IF($E213="","",VLOOKUP($E213,Lists!$Z$2:$AC$478,3,FALSE))</f>
        <v/>
      </c>
      <c r="D213" s="129" t="str">
        <f>IF($E213="","",VLOOKUP($E213,Lists!$Z$2:$AC$478,4,FALSE))</f>
        <v/>
      </c>
      <c r="E213" s="89"/>
      <c r="F213" s="68"/>
      <c r="G213" s="101"/>
      <c r="H213" s="102"/>
      <c r="I213" s="103"/>
      <c r="J213" s="102"/>
      <c r="K213" s="237" t="str">
        <f t="shared" si="2"/>
        <v/>
      </c>
      <c r="L213" s="90"/>
      <c r="M213" s="158"/>
    </row>
    <row r="214" spans="2:13" x14ac:dyDescent="0.35">
      <c r="B214" s="129" t="str">
        <f>IF($E214="","",VLOOKUP($E214,Lists!$Z$2:$AC$478,2,FALSE))</f>
        <v/>
      </c>
      <c r="C214" s="129" t="str">
        <f>IF($E214="","",VLOOKUP($E214,Lists!$Z$2:$AC$478,3,FALSE))</f>
        <v/>
      </c>
      <c r="D214" s="129" t="str">
        <f>IF($E214="","",VLOOKUP($E214,Lists!$Z$2:$AC$478,4,FALSE))</f>
        <v/>
      </c>
      <c r="E214" s="89"/>
      <c r="F214" s="68"/>
      <c r="G214" s="101"/>
      <c r="H214" s="102"/>
      <c r="I214" s="103"/>
      <c r="J214" s="102"/>
      <c r="K214" s="237" t="str">
        <f t="shared" si="2"/>
        <v/>
      </c>
      <c r="L214" s="90"/>
      <c r="M214" s="158"/>
    </row>
    <row r="215" spans="2:13" x14ac:dyDescent="0.35">
      <c r="B215" s="129" t="str">
        <f>IF($E215="","",VLOOKUP($E215,Lists!$Z$2:$AC$478,2,FALSE))</f>
        <v/>
      </c>
      <c r="C215" s="129" t="str">
        <f>IF($E215="","",VLOOKUP($E215,Lists!$Z$2:$AC$478,3,FALSE))</f>
        <v/>
      </c>
      <c r="D215" s="129" t="str">
        <f>IF($E215="","",VLOOKUP($E215,Lists!$Z$2:$AC$478,4,FALSE))</f>
        <v/>
      </c>
      <c r="E215" s="89"/>
      <c r="F215" s="68"/>
      <c r="G215" s="101"/>
      <c r="H215" s="102"/>
      <c r="I215" s="103"/>
      <c r="J215" s="102"/>
      <c r="K215" s="237" t="str">
        <f t="shared" si="2"/>
        <v/>
      </c>
      <c r="L215" s="90"/>
      <c r="M215" s="158"/>
    </row>
    <row r="216" spans="2:13" x14ac:dyDescent="0.35">
      <c r="B216" s="129" t="str">
        <f>IF($E216="","",VLOOKUP($E216,Lists!$Z$2:$AC$478,2,FALSE))</f>
        <v/>
      </c>
      <c r="C216" s="129" t="str">
        <f>IF($E216="","",VLOOKUP($E216,Lists!$Z$2:$AC$478,3,FALSE))</f>
        <v/>
      </c>
      <c r="D216" s="129" t="str">
        <f>IF($E216="","",VLOOKUP($E216,Lists!$Z$2:$AC$478,4,FALSE))</f>
        <v/>
      </c>
      <c r="E216" s="89"/>
      <c r="F216" s="68"/>
      <c r="G216" s="101"/>
      <c r="H216" s="102"/>
      <c r="I216" s="103"/>
      <c r="J216" s="102"/>
      <c r="K216" s="237" t="str">
        <f t="shared" si="2"/>
        <v/>
      </c>
      <c r="L216" s="90"/>
      <c r="M216" s="158"/>
    </row>
    <row r="217" spans="2:13" x14ac:dyDescent="0.35">
      <c r="B217" s="129" t="str">
        <f>IF($E217="","",VLOOKUP($E217,Lists!$Z$2:$AC$478,2,FALSE))</f>
        <v/>
      </c>
      <c r="C217" s="129" t="str">
        <f>IF($E217="","",VLOOKUP($E217,Lists!$Z$2:$AC$478,3,FALSE))</f>
        <v/>
      </c>
      <c r="D217" s="129" t="str">
        <f>IF($E217="","",VLOOKUP($E217,Lists!$Z$2:$AC$478,4,FALSE))</f>
        <v/>
      </c>
      <c r="E217" s="89"/>
      <c r="F217" s="68"/>
      <c r="G217" s="101"/>
      <c r="H217" s="102"/>
      <c r="I217" s="103"/>
      <c r="J217" s="102"/>
      <c r="K217" s="237" t="str">
        <f t="shared" ref="K217:K280" si="3">IF(J217="","",(VALUE(TEXT(I217,"m/dd/yy ")&amp;TEXT(J217,"hh:mm:ss"))-(VALUE(TEXT(G217,"m/dd/yy ")&amp;TEXT(H217,"hh:mm:ss"))))*24)</f>
        <v/>
      </c>
      <c r="L217" s="90"/>
      <c r="M217" s="158"/>
    </row>
    <row r="218" spans="2:13" x14ac:dyDescent="0.35">
      <c r="B218" s="129" t="str">
        <f>IF($E218="","",VLOOKUP($E218,Lists!$Z$2:$AC$478,2,FALSE))</f>
        <v/>
      </c>
      <c r="C218" s="129" t="str">
        <f>IF($E218="","",VLOOKUP($E218,Lists!$Z$2:$AC$478,3,FALSE))</f>
        <v/>
      </c>
      <c r="D218" s="129" t="str">
        <f>IF($E218="","",VLOOKUP($E218,Lists!$Z$2:$AC$478,4,FALSE))</f>
        <v/>
      </c>
      <c r="E218" s="89"/>
      <c r="F218" s="68"/>
      <c r="G218" s="101"/>
      <c r="H218" s="102"/>
      <c r="I218" s="103"/>
      <c r="J218" s="102"/>
      <c r="K218" s="237" t="str">
        <f t="shared" si="3"/>
        <v/>
      </c>
      <c r="L218" s="90"/>
      <c r="M218" s="158"/>
    </row>
    <row r="219" spans="2:13" x14ac:dyDescent="0.35">
      <c r="B219" s="129" t="str">
        <f>IF($E219="","",VLOOKUP($E219,Lists!$Z$2:$AC$478,2,FALSE))</f>
        <v/>
      </c>
      <c r="C219" s="129" t="str">
        <f>IF($E219="","",VLOOKUP($E219,Lists!$Z$2:$AC$478,3,FALSE))</f>
        <v/>
      </c>
      <c r="D219" s="129" t="str">
        <f>IF($E219="","",VLOOKUP($E219,Lists!$Z$2:$AC$478,4,FALSE))</f>
        <v/>
      </c>
      <c r="E219" s="89"/>
      <c r="F219" s="68"/>
      <c r="G219" s="101"/>
      <c r="H219" s="102"/>
      <c r="I219" s="103"/>
      <c r="J219" s="102"/>
      <c r="K219" s="237" t="str">
        <f t="shared" si="3"/>
        <v/>
      </c>
      <c r="L219" s="90"/>
      <c r="M219" s="158"/>
    </row>
    <row r="220" spans="2:13" x14ac:dyDescent="0.35">
      <c r="B220" s="129" t="str">
        <f>IF($E220="","",VLOOKUP($E220,Lists!$Z$2:$AC$478,2,FALSE))</f>
        <v/>
      </c>
      <c r="C220" s="129" t="str">
        <f>IF($E220="","",VLOOKUP($E220,Lists!$Z$2:$AC$478,3,FALSE))</f>
        <v/>
      </c>
      <c r="D220" s="129" t="str">
        <f>IF($E220="","",VLOOKUP($E220,Lists!$Z$2:$AC$478,4,FALSE))</f>
        <v/>
      </c>
      <c r="E220" s="89"/>
      <c r="F220" s="68"/>
      <c r="G220" s="101"/>
      <c r="H220" s="102"/>
      <c r="I220" s="103"/>
      <c r="J220" s="102"/>
      <c r="K220" s="237" t="str">
        <f t="shared" si="3"/>
        <v/>
      </c>
      <c r="L220" s="90"/>
      <c r="M220" s="158"/>
    </row>
    <row r="221" spans="2:13" x14ac:dyDescent="0.35">
      <c r="B221" s="129" t="str">
        <f>IF($E221="","",VLOOKUP($E221,Lists!$Z$2:$AC$478,2,FALSE))</f>
        <v/>
      </c>
      <c r="C221" s="129" t="str">
        <f>IF($E221="","",VLOOKUP($E221,Lists!$Z$2:$AC$478,3,FALSE))</f>
        <v/>
      </c>
      <c r="D221" s="129" t="str">
        <f>IF($E221="","",VLOOKUP($E221,Lists!$Z$2:$AC$478,4,FALSE))</f>
        <v/>
      </c>
      <c r="E221" s="89"/>
      <c r="F221" s="68"/>
      <c r="G221" s="101"/>
      <c r="H221" s="102"/>
      <c r="I221" s="103"/>
      <c r="J221" s="102"/>
      <c r="K221" s="237" t="str">
        <f t="shared" si="3"/>
        <v/>
      </c>
      <c r="L221" s="90"/>
      <c r="M221" s="158"/>
    </row>
    <row r="222" spans="2:13" x14ac:dyDescent="0.35">
      <c r="B222" s="129" t="str">
        <f>IF($E222="","",VLOOKUP($E222,Lists!$Z$2:$AC$478,2,FALSE))</f>
        <v/>
      </c>
      <c r="C222" s="129" t="str">
        <f>IF($E222="","",VLOOKUP($E222,Lists!$Z$2:$AC$478,3,FALSE))</f>
        <v/>
      </c>
      <c r="D222" s="129" t="str">
        <f>IF($E222="","",VLOOKUP($E222,Lists!$Z$2:$AC$478,4,FALSE))</f>
        <v/>
      </c>
      <c r="E222" s="89"/>
      <c r="F222" s="68"/>
      <c r="G222" s="101"/>
      <c r="H222" s="102"/>
      <c r="I222" s="103"/>
      <c r="J222" s="102"/>
      <c r="K222" s="237" t="str">
        <f t="shared" si="3"/>
        <v/>
      </c>
      <c r="L222" s="90"/>
      <c r="M222" s="158"/>
    </row>
    <row r="223" spans="2:13" x14ac:dyDescent="0.35">
      <c r="B223" s="129" t="str">
        <f>IF($E223="","",VLOOKUP($E223,Lists!$Z$2:$AC$478,2,FALSE))</f>
        <v/>
      </c>
      <c r="C223" s="129" t="str">
        <f>IF($E223="","",VLOOKUP($E223,Lists!$Z$2:$AC$478,3,FALSE))</f>
        <v/>
      </c>
      <c r="D223" s="129" t="str">
        <f>IF($E223="","",VLOOKUP($E223,Lists!$Z$2:$AC$478,4,FALSE))</f>
        <v/>
      </c>
      <c r="E223" s="89"/>
      <c r="F223" s="68"/>
      <c r="G223" s="101"/>
      <c r="H223" s="102"/>
      <c r="I223" s="103"/>
      <c r="J223" s="102"/>
      <c r="K223" s="237" t="str">
        <f t="shared" si="3"/>
        <v/>
      </c>
      <c r="L223" s="90"/>
      <c r="M223" s="158"/>
    </row>
    <row r="224" spans="2:13" x14ac:dyDescent="0.35">
      <c r="B224" s="129" t="str">
        <f>IF($E224="","",VLOOKUP($E224,Lists!$Z$2:$AC$478,2,FALSE))</f>
        <v/>
      </c>
      <c r="C224" s="129" t="str">
        <f>IF($E224="","",VLOOKUP($E224,Lists!$Z$2:$AC$478,3,FALSE))</f>
        <v/>
      </c>
      <c r="D224" s="129" t="str">
        <f>IF($E224="","",VLOOKUP($E224,Lists!$Z$2:$AC$478,4,FALSE))</f>
        <v/>
      </c>
      <c r="E224" s="89"/>
      <c r="F224" s="68"/>
      <c r="G224" s="101"/>
      <c r="H224" s="102"/>
      <c r="I224" s="103"/>
      <c r="J224" s="102"/>
      <c r="K224" s="237" t="str">
        <f t="shared" si="3"/>
        <v/>
      </c>
      <c r="L224" s="90"/>
      <c r="M224" s="158"/>
    </row>
    <row r="225" spans="2:13" x14ac:dyDescent="0.35">
      <c r="B225" s="129" t="str">
        <f>IF($E225="","",VLOOKUP($E225,Lists!$Z$2:$AC$478,2,FALSE))</f>
        <v/>
      </c>
      <c r="C225" s="129" t="str">
        <f>IF($E225="","",VLOOKUP($E225,Lists!$Z$2:$AC$478,3,FALSE))</f>
        <v/>
      </c>
      <c r="D225" s="129" t="str">
        <f>IF($E225="","",VLOOKUP($E225,Lists!$Z$2:$AC$478,4,FALSE))</f>
        <v/>
      </c>
      <c r="E225" s="89"/>
      <c r="F225" s="68"/>
      <c r="G225" s="101"/>
      <c r="H225" s="102"/>
      <c r="I225" s="103"/>
      <c r="J225" s="102"/>
      <c r="K225" s="237" t="str">
        <f t="shared" si="3"/>
        <v/>
      </c>
      <c r="L225" s="90"/>
      <c r="M225" s="158"/>
    </row>
    <row r="226" spans="2:13" x14ac:dyDescent="0.35">
      <c r="B226" s="129" t="str">
        <f>IF($E226="","",VLOOKUP($E226,Lists!$Z$2:$AC$478,2,FALSE))</f>
        <v/>
      </c>
      <c r="C226" s="129" t="str">
        <f>IF($E226="","",VLOOKUP($E226,Lists!$Z$2:$AC$478,3,FALSE))</f>
        <v/>
      </c>
      <c r="D226" s="129" t="str">
        <f>IF($E226="","",VLOOKUP($E226,Lists!$Z$2:$AC$478,4,FALSE))</f>
        <v/>
      </c>
      <c r="E226" s="89"/>
      <c r="F226" s="68"/>
      <c r="G226" s="101"/>
      <c r="H226" s="102"/>
      <c r="I226" s="103"/>
      <c r="J226" s="102"/>
      <c r="K226" s="237" t="str">
        <f t="shared" si="3"/>
        <v/>
      </c>
      <c r="L226" s="90"/>
      <c r="M226" s="158"/>
    </row>
    <row r="227" spans="2:13" x14ac:dyDescent="0.35">
      <c r="B227" s="129" t="str">
        <f>IF($E227="","",VLOOKUP($E227,Lists!$Z$2:$AC$478,2,FALSE))</f>
        <v/>
      </c>
      <c r="C227" s="129" t="str">
        <f>IF($E227="","",VLOOKUP($E227,Lists!$Z$2:$AC$478,3,FALSE))</f>
        <v/>
      </c>
      <c r="D227" s="129" t="str">
        <f>IF($E227="","",VLOOKUP($E227,Lists!$Z$2:$AC$478,4,FALSE))</f>
        <v/>
      </c>
      <c r="E227" s="89"/>
      <c r="F227" s="68"/>
      <c r="G227" s="101"/>
      <c r="H227" s="102"/>
      <c r="I227" s="103"/>
      <c r="J227" s="102"/>
      <c r="K227" s="237" t="str">
        <f t="shared" si="3"/>
        <v/>
      </c>
      <c r="L227" s="90"/>
      <c r="M227" s="158"/>
    </row>
    <row r="228" spans="2:13" x14ac:dyDescent="0.35">
      <c r="B228" s="129" t="str">
        <f>IF($E228="","",VLOOKUP($E228,Lists!$Z$2:$AC$478,2,FALSE))</f>
        <v/>
      </c>
      <c r="C228" s="129" t="str">
        <f>IF($E228="","",VLOOKUP($E228,Lists!$Z$2:$AC$478,3,FALSE))</f>
        <v/>
      </c>
      <c r="D228" s="129" t="str">
        <f>IF($E228="","",VLOOKUP($E228,Lists!$Z$2:$AC$478,4,FALSE))</f>
        <v/>
      </c>
      <c r="E228" s="89"/>
      <c r="F228" s="68"/>
      <c r="G228" s="101"/>
      <c r="H228" s="102"/>
      <c r="I228" s="103"/>
      <c r="J228" s="102"/>
      <c r="K228" s="237" t="str">
        <f t="shared" si="3"/>
        <v/>
      </c>
      <c r="L228" s="90"/>
      <c r="M228" s="158"/>
    </row>
    <row r="229" spans="2:13" x14ac:dyDescent="0.35">
      <c r="B229" s="129" t="str">
        <f>IF($E229="","",VLOOKUP($E229,Lists!$Z$2:$AC$478,2,FALSE))</f>
        <v/>
      </c>
      <c r="C229" s="129" t="str">
        <f>IF($E229="","",VLOOKUP($E229,Lists!$Z$2:$AC$478,3,FALSE))</f>
        <v/>
      </c>
      <c r="D229" s="129" t="str">
        <f>IF($E229="","",VLOOKUP($E229,Lists!$Z$2:$AC$478,4,FALSE))</f>
        <v/>
      </c>
      <c r="E229" s="89"/>
      <c r="F229" s="68"/>
      <c r="G229" s="101"/>
      <c r="H229" s="102"/>
      <c r="I229" s="103"/>
      <c r="J229" s="102"/>
      <c r="K229" s="237" t="str">
        <f t="shared" si="3"/>
        <v/>
      </c>
      <c r="L229" s="90"/>
      <c r="M229" s="158"/>
    </row>
    <row r="230" spans="2:13" x14ac:dyDescent="0.35">
      <c r="B230" s="129" t="str">
        <f>IF($E230="","",VLOOKUP($E230,Lists!$Z$2:$AC$478,2,FALSE))</f>
        <v/>
      </c>
      <c r="C230" s="129" t="str">
        <f>IF($E230="","",VLOOKUP($E230,Lists!$Z$2:$AC$478,3,FALSE))</f>
        <v/>
      </c>
      <c r="D230" s="129" t="str">
        <f>IF($E230="","",VLOOKUP($E230,Lists!$Z$2:$AC$478,4,FALSE))</f>
        <v/>
      </c>
      <c r="E230" s="89"/>
      <c r="F230" s="68"/>
      <c r="G230" s="101"/>
      <c r="H230" s="102"/>
      <c r="I230" s="103"/>
      <c r="J230" s="102"/>
      <c r="K230" s="237" t="str">
        <f t="shared" si="3"/>
        <v/>
      </c>
      <c r="L230" s="90"/>
      <c r="M230" s="158"/>
    </row>
    <row r="231" spans="2:13" x14ac:dyDescent="0.35">
      <c r="B231" s="129" t="str">
        <f>IF($E231="","",VLOOKUP($E231,Lists!$Z$2:$AC$478,2,FALSE))</f>
        <v/>
      </c>
      <c r="C231" s="129" t="str">
        <f>IF($E231="","",VLOOKUP($E231,Lists!$Z$2:$AC$478,3,FALSE))</f>
        <v/>
      </c>
      <c r="D231" s="129" t="str">
        <f>IF($E231="","",VLOOKUP($E231,Lists!$Z$2:$AC$478,4,FALSE))</f>
        <v/>
      </c>
      <c r="E231" s="89"/>
      <c r="F231" s="68"/>
      <c r="G231" s="101"/>
      <c r="H231" s="102"/>
      <c r="I231" s="103"/>
      <c r="J231" s="102"/>
      <c r="K231" s="237" t="str">
        <f t="shared" si="3"/>
        <v/>
      </c>
      <c r="L231" s="90"/>
      <c r="M231" s="158"/>
    </row>
    <row r="232" spans="2:13" x14ac:dyDescent="0.35">
      <c r="B232" s="129" t="str">
        <f>IF($E232="","",VLOOKUP($E232,Lists!$Z$2:$AC$478,2,FALSE))</f>
        <v/>
      </c>
      <c r="C232" s="129" t="str">
        <f>IF($E232="","",VLOOKUP($E232,Lists!$Z$2:$AC$478,3,FALSE))</f>
        <v/>
      </c>
      <c r="D232" s="129" t="str">
        <f>IF($E232="","",VLOOKUP($E232,Lists!$Z$2:$AC$478,4,FALSE))</f>
        <v/>
      </c>
      <c r="E232" s="89"/>
      <c r="F232" s="68"/>
      <c r="G232" s="101"/>
      <c r="H232" s="102"/>
      <c r="I232" s="103"/>
      <c r="J232" s="102"/>
      <c r="K232" s="237" t="str">
        <f t="shared" si="3"/>
        <v/>
      </c>
      <c r="L232" s="90"/>
      <c r="M232" s="158"/>
    </row>
    <row r="233" spans="2:13" x14ac:dyDescent="0.35">
      <c r="B233" s="129" t="str">
        <f>IF($E233="","",VLOOKUP($E233,Lists!$Z$2:$AC$478,2,FALSE))</f>
        <v/>
      </c>
      <c r="C233" s="129" t="str">
        <f>IF($E233="","",VLOOKUP($E233,Lists!$Z$2:$AC$478,3,FALSE))</f>
        <v/>
      </c>
      <c r="D233" s="129" t="str">
        <f>IF($E233="","",VLOOKUP($E233,Lists!$Z$2:$AC$478,4,FALSE))</f>
        <v/>
      </c>
      <c r="E233" s="89"/>
      <c r="F233" s="68"/>
      <c r="G233" s="101"/>
      <c r="H233" s="102"/>
      <c r="I233" s="103"/>
      <c r="J233" s="102"/>
      <c r="K233" s="237" t="str">
        <f t="shared" si="3"/>
        <v/>
      </c>
      <c r="L233" s="90"/>
      <c r="M233" s="158"/>
    </row>
    <row r="234" spans="2:13" x14ac:dyDescent="0.35">
      <c r="B234" s="129" t="str">
        <f>IF($E234="","",VLOOKUP($E234,Lists!$Z$2:$AC$478,2,FALSE))</f>
        <v/>
      </c>
      <c r="C234" s="129" t="str">
        <f>IF($E234="","",VLOOKUP($E234,Lists!$Z$2:$AC$478,3,FALSE))</f>
        <v/>
      </c>
      <c r="D234" s="129" t="str">
        <f>IF($E234="","",VLOOKUP($E234,Lists!$Z$2:$AC$478,4,FALSE))</f>
        <v/>
      </c>
      <c r="E234" s="89"/>
      <c r="F234" s="68"/>
      <c r="G234" s="101"/>
      <c r="H234" s="102"/>
      <c r="I234" s="103"/>
      <c r="J234" s="102"/>
      <c r="K234" s="237" t="str">
        <f t="shared" si="3"/>
        <v/>
      </c>
      <c r="L234" s="90"/>
      <c r="M234" s="158"/>
    </row>
    <row r="235" spans="2:13" x14ac:dyDescent="0.35">
      <c r="B235" s="129" t="str">
        <f>IF($E235="","",VLOOKUP($E235,Lists!$Z$2:$AC$478,2,FALSE))</f>
        <v/>
      </c>
      <c r="C235" s="129" t="str">
        <f>IF($E235="","",VLOOKUP($E235,Lists!$Z$2:$AC$478,3,FALSE))</f>
        <v/>
      </c>
      <c r="D235" s="129" t="str">
        <f>IF($E235="","",VLOOKUP($E235,Lists!$Z$2:$AC$478,4,FALSE))</f>
        <v/>
      </c>
      <c r="E235" s="89"/>
      <c r="F235" s="68"/>
      <c r="G235" s="101"/>
      <c r="H235" s="102"/>
      <c r="I235" s="103"/>
      <c r="J235" s="102"/>
      <c r="K235" s="237" t="str">
        <f t="shared" si="3"/>
        <v/>
      </c>
      <c r="L235" s="90"/>
      <c r="M235" s="158"/>
    </row>
    <row r="236" spans="2:13" x14ac:dyDescent="0.35">
      <c r="B236" s="129" t="str">
        <f>IF($E236="","",VLOOKUP($E236,Lists!$Z$2:$AC$478,2,FALSE))</f>
        <v/>
      </c>
      <c r="C236" s="129" t="str">
        <f>IF($E236="","",VLOOKUP($E236,Lists!$Z$2:$AC$478,3,FALSE))</f>
        <v/>
      </c>
      <c r="D236" s="129" t="str">
        <f>IF($E236="","",VLOOKUP($E236,Lists!$Z$2:$AC$478,4,FALSE))</f>
        <v/>
      </c>
      <c r="E236" s="89"/>
      <c r="F236" s="68"/>
      <c r="G236" s="101"/>
      <c r="H236" s="102"/>
      <c r="I236" s="103"/>
      <c r="J236" s="102"/>
      <c r="K236" s="237" t="str">
        <f t="shared" si="3"/>
        <v/>
      </c>
      <c r="L236" s="90"/>
      <c r="M236" s="158"/>
    </row>
    <row r="237" spans="2:13" x14ac:dyDescent="0.35">
      <c r="B237" s="129" t="str">
        <f>IF($E237="","",VLOOKUP($E237,Lists!$Z$2:$AC$478,2,FALSE))</f>
        <v/>
      </c>
      <c r="C237" s="129" t="str">
        <f>IF($E237="","",VLOOKUP($E237,Lists!$Z$2:$AC$478,3,FALSE))</f>
        <v/>
      </c>
      <c r="D237" s="129" t="str">
        <f>IF($E237="","",VLOOKUP($E237,Lists!$Z$2:$AC$478,4,FALSE))</f>
        <v/>
      </c>
      <c r="E237" s="89"/>
      <c r="F237" s="68"/>
      <c r="G237" s="101"/>
      <c r="H237" s="102"/>
      <c r="I237" s="103"/>
      <c r="J237" s="102"/>
      <c r="K237" s="237" t="str">
        <f t="shared" si="3"/>
        <v/>
      </c>
      <c r="L237" s="90"/>
      <c r="M237" s="158"/>
    </row>
    <row r="238" spans="2:13" x14ac:dyDescent="0.35">
      <c r="B238" s="129" t="str">
        <f>IF($E238="","",VLOOKUP($E238,Lists!$Z$2:$AC$478,2,FALSE))</f>
        <v/>
      </c>
      <c r="C238" s="129" t="str">
        <f>IF($E238="","",VLOOKUP($E238,Lists!$Z$2:$AC$478,3,FALSE))</f>
        <v/>
      </c>
      <c r="D238" s="129" t="str">
        <f>IF($E238="","",VLOOKUP($E238,Lists!$Z$2:$AC$478,4,FALSE))</f>
        <v/>
      </c>
      <c r="E238" s="89"/>
      <c r="F238" s="68"/>
      <c r="G238" s="101"/>
      <c r="H238" s="102"/>
      <c r="I238" s="103"/>
      <c r="J238" s="102"/>
      <c r="K238" s="237" t="str">
        <f t="shared" si="3"/>
        <v/>
      </c>
      <c r="L238" s="90"/>
      <c r="M238" s="158"/>
    </row>
    <row r="239" spans="2:13" x14ac:dyDescent="0.35">
      <c r="B239" s="129" t="str">
        <f>IF($E239="","",VLOOKUP($E239,Lists!$Z$2:$AC$478,2,FALSE))</f>
        <v/>
      </c>
      <c r="C239" s="129" t="str">
        <f>IF($E239="","",VLOOKUP($E239,Lists!$Z$2:$AC$478,3,FALSE))</f>
        <v/>
      </c>
      <c r="D239" s="129" t="str">
        <f>IF($E239="","",VLOOKUP($E239,Lists!$Z$2:$AC$478,4,FALSE))</f>
        <v/>
      </c>
      <c r="E239" s="89"/>
      <c r="F239" s="68"/>
      <c r="G239" s="101"/>
      <c r="H239" s="102"/>
      <c r="I239" s="103"/>
      <c r="J239" s="102"/>
      <c r="K239" s="237" t="str">
        <f t="shared" si="3"/>
        <v/>
      </c>
      <c r="L239" s="90"/>
      <c r="M239" s="158"/>
    </row>
    <row r="240" spans="2:13" x14ac:dyDescent="0.35">
      <c r="B240" s="129" t="str">
        <f>IF($E240="","",VLOOKUP($E240,Lists!$Z$2:$AC$478,2,FALSE))</f>
        <v/>
      </c>
      <c r="C240" s="129" t="str">
        <f>IF($E240="","",VLOOKUP($E240,Lists!$Z$2:$AC$478,3,FALSE))</f>
        <v/>
      </c>
      <c r="D240" s="129" t="str">
        <f>IF($E240="","",VLOOKUP($E240,Lists!$Z$2:$AC$478,4,FALSE))</f>
        <v/>
      </c>
      <c r="E240" s="89"/>
      <c r="F240" s="68"/>
      <c r="G240" s="101"/>
      <c r="H240" s="102"/>
      <c r="I240" s="103"/>
      <c r="J240" s="102"/>
      <c r="K240" s="237" t="str">
        <f t="shared" si="3"/>
        <v/>
      </c>
      <c r="L240" s="90"/>
      <c r="M240" s="158"/>
    </row>
    <row r="241" spans="2:13" x14ac:dyDescent="0.35">
      <c r="B241" s="129" t="str">
        <f>IF($E241="","",VLOOKUP($E241,Lists!$Z$2:$AC$478,2,FALSE))</f>
        <v/>
      </c>
      <c r="C241" s="129" t="str">
        <f>IF($E241="","",VLOOKUP($E241,Lists!$Z$2:$AC$478,3,FALSE))</f>
        <v/>
      </c>
      <c r="D241" s="129" t="str">
        <f>IF($E241="","",VLOOKUP($E241,Lists!$Z$2:$AC$478,4,FALSE))</f>
        <v/>
      </c>
      <c r="E241" s="89"/>
      <c r="F241" s="68"/>
      <c r="G241" s="101"/>
      <c r="H241" s="102"/>
      <c r="I241" s="103"/>
      <c r="J241" s="102"/>
      <c r="K241" s="237" t="str">
        <f t="shared" si="3"/>
        <v/>
      </c>
      <c r="L241" s="90"/>
      <c r="M241" s="158"/>
    </row>
    <row r="242" spans="2:13" x14ac:dyDescent="0.35">
      <c r="B242" s="129" t="str">
        <f>IF($E242="","",VLOOKUP($E242,Lists!$Z$2:$AC$478,2,FALSE))</f>
        <v/>
      </c>
      <c r="C242" s="129" t="str">
        <f>IF($E242="","",VLOOKUP($E242,Lists!$Z$2:$AC$478,3,FALSE))</f>
        <v/>
      </c>
      <c r="D242" s="129" t="str">
        <f>IF($E242="","",VLOOKUP($E242,Lists!$Z$2:$AC$478,4,FALSE))</f>
        <v/>
      </c>
      <c r="E242" s="89"/>
      <c r="F242" s="68"/>
      <c r="G242" s="101"/>
      <c r="H242" s="102"/>
      <c r="I242" s="103"/>
      <c r="J242" s="102"/>
      <c r="K242" s="237" t="str">
        <f t="shared" si="3"/>
        <v/>
      </c>
      <c r="L242" s="90"/>
      <c r="M242" s="158"/>
    </row>
    <row r="243" spans="2:13" x14ac:dyDescent="0.35">
      <c r="B243" s="129" t="str">
        <f>IF($E243="","",VLOOKUP($E243,Lists!$Z$2:$AC$478,2,FALSE))</f>
        <v/>
      </c>
      <c r="C243" s="129" t="str">
        <f>IF($E243="","",VLOOKUP($E243,Lists!$Z$2:$AC$478,3,FALSE))</f>
        <v/>
      </c>
      <c r="D243" s="129" t="str">
        <f>IF($E243="","",VLOOKUP($E243,Lists!$Z$2:$AC$478,4,FALSE))</f>
        <v/>
      </c>
      <c r="E243" s="89"/>
      <c r="F243" s="68"/>
      <c r="G243" s="101"/>
      <c r="H243" s="102"/>
      <c r="I243" s="103"/>
      <c r="J243" s="102"/>
      <c r="K243" s="237" t="str">
        <f t="shared" si="3"/>
        <v/>
      </c>
      <c r="L243" s="90"/>
      <c r="M243" s="158"/>
    </row>
    <row r="244" spans="2:13" x14ac:dyDescent="0.35">
      <c r="B244" s="129" t="str">
        <f>IF($E244="","",VLOOKUP($E244,Lists!$Z$2:$AC$478,2,FALSE))</f>
        <v/>
      </c>
      <c r="C244" s="129" t="str">
        <f>IF($E244="","",VLOOKUP($E244,Lists!$Z$2:$AC$478,3,FALSE))</f>
        <v/>
      </c>
      <c r="D244" s="129" t="str">
        <f>IF($E244="","",VLOOKUP($E244,Lists!$Z$2:$AC$478,4,FALSE))</f>
        <v/>
      </c>
      <c r="E244" s="89"/>
      <c r="F244" s="68"/>
      <c r="G244" s="101"/>
      <c r="H244" s="102"/>
      <c r="I244" s="103"/>
      <c r="J244" s="102"/>
      <c r="K244" s="237" t="str">
        <f t="shared" si="3"/>
        <v/>
      </c>
      <c r="L244" s="90"/>
      <c r="M244" s="158"/>
    </row>
    <row r="245" spans="2:13" x14ac:dyDescent="0.35">
      <c r="B245" s="129" t="str">
        <f>IF($E245="","",VLOOKUP($E245,Lists!$Z$2:$AC$478,2,FALSE))</f>
        <v/>
      </c>
      <c r="C245" s="129" t="str">
        <f>IF($E245="","",VLOOKUP($E245,Lists!$Z$2:$AC$478,3,FALSE))</f>
        <v/>
      </c>
      <c r="D245" s="129" t="str">
        <f>IF($E245="","",VLOOKUP($E245,Lists!$Z$2:$AC$478,4,FALSE))</f>
        <v/>
      </c>
      <c r="E245" s="89"/>
      <c r="F245" s="68"/>
      <c r="G245" s="101"/>
      <c r="H245" s="102"/>
      <c r="I245" s="103"/>
      <c r="J245" s="102"/>
      <c r="K245" s="237" t="str">
        <f t="shared" si="3"/>
        <v/>
      </c>
      <c r="L245" s="90"/>
      <c r="M245" s="158"/>
    </row>
    <row r="246" spans="2:13" x14ac:dyDescent="0.35">
      <c r="B246" s="129" t="str">
        <f>IF($E246="","",VLOOKUP($E246,Lists!$Z$2:$AC$478,2,FALSE))</f>
        <v/>
      </c>
      <c r="C246" s="129" t="str">
        <f>IF($E246="","",VLOOKUP($E246,Lists!$Z$2:$AC$478,3,FALSE))</f>
        <v/>
      </c>
      <c r="D246" s="129" t="str">
        <f>IF($E246="","",VLOOKUP($E246,Lists!$Z$2:$AC$478,4,FALSE))</f>
        <v/>
      </c>
      <c r="E246" s="89"/>
      <c r="F246" s="68"/>
      <c r="G246" s="101"/>
      <c r="H246" s="102"/>
      <c r="I246" s="103"/>
      <c r="J246" s="102"/>
      <c r="K246" s="237" t="str">
        <f t="shared" si="3"/>
        <v/>
      </c>
      <c r="L246" s="90"/>
      <c r="M246" s="158"/>
    </row>
    <row r="247" spans="2:13" x14ac:dyDescent="0.35">
      <c r="B247" s="129" t="str">
        <f>IF($E247="","",VLOOKUP($E247,Lists!$Z$2:$AC$478,2,FALSE))</f>
        <v/>
      </c>
      <c r="C247" s="129" t="str">
        <f>IF($E247="","",VLOOKUP($E247,Lists!$Z$2:$AC$478,3,FALSE))</f>
        <v/>
      </c>
      <c r="D247" s="129" t="str">
        <f>IF($E247="","",VLOOKUP($E247,Lists!$Z$2:$AC$478,4,FALSE))</f>
        <v/>
      </c>
      <c r="E247" s="89"/>
      <c r="F247" s="68"/>
      <c r="G247" s="101"/>
      <c r="H247" s="102"/>
      <c r="I247" s="103"/>
      <c r="J247" s="102"/>
      <c r="K247" s="237" t="str">
        <f t="shared" si="3"/>
        <v/>
      </c>
      <c r="L247" s="90"/>
      <c r="M247" s="158"/>
    </row>
    <row r="248" spans="2:13" x14ac:dyDescent="0.35">
      <c r="B248" s="129" t="str">
        <f>IF($E248="","",VLOOKUP($E248,Lists!$Z$2:$AC$478,2,FALSE))</f>
        <v/>
      </c>
      <c r="C248" s="129" t="str">
        <f>IF($E248="","",VLOOKUP($E248,Lists!$Z$2:$AC$478,3,FALSE))</f>
        <v/>
      </c>
      <c r="D248" s="129" t="str">
        <f>IF($E248="","",VLOOKUP($E248,Lists!$Z$2:$AC$478,4,FALSE))</f>
        <v/>
      </c>
      <c r="E248" s="89"/>
      <c r="F248" s="68"/>
      <c r="G248" s="101"/>
      <c r="H248" s="102"/>
      <c r="I248" s="103"/>
      <c r="J248" s="102"/>
      <c r="K248" s="237" t="str">
        <f t="shared" si="3"/>
        <v/>
      </c>
      <c r="L248" s="90"/>
      <c r="M248" s="158"/>
    </row>
    <row r="249" spans="2:13" x14ac:dyDescent="0.35">
      <c r="B249" s="129" t="str">
        <f>IF($E249="","",VLOOKUP($E249,Lists!$Z$2:$AC$478,2,FALSE))</f>
        <v/>
      </c>
      <c r="C249" s="129" t="str">
        <f>IF($E249="","",VLOOKUP($E249,Lists!$Z$2:$AC$478,3,FALSE))</f>
        <v/>
      </c>
      <c r="D249" s="129" t="str">
        <f>IF($E249="","",VLOOKUP($E249,Lists!$Z$2:$AC$478,4,FALSE))</f>
        <v/>
      </c>
      <c r="E249" s="89"/>
      <c r="F249" s="68"/>
      <c r="G249" s="101"/>
      <c r="H249" s="102"/>
      <c r="I249" s="103"/>
      <c r="J249" s="102"/>
      <c r="K249" s="237" t="str">
        <f t="shared" si="3"/>
        <v/>
      </c>
      <c r="L249" s="90"/>
      <c r="M249" s="158"/>
    </row>
    <row r="250" spans="2:13" x14ac:dyDescent="0.35">
      <c r="B250" s="129" t="str">
        <f>IF($E250="","",VLOOKUP($E250,Lists!$Z$2:$AC$478,2,FALSE))</f>
        <v/>
      </c>
      <c r="C250" s="129" t="str">
        <f>IF($E250="","",VLOOKUP($E250,Lists!$Z$2:$AC$478,3,FALSE))</f>
        <v/>
      </c>
      <c r="D250" s="129" t="str">
        <f>IF($E250="","",VLOOKUP($E250,Lists!$Z$2:$AC$478,4,FALSE))</f>
        <v/>
      </c>
      <c r="E250" s="89"/>
      <c r="F250" s="68"/>
      <c r="G250" s="101"/>
      <c r="H250" s="102"/>
      <c r="I250" s="103"/>
      <c r="J250" s="102"/>
      <c r="K250" s="237" t="str">
        <f t="shared" si="3"/>
        <v/>
      </c>
      <c r="L250" s="90"/>
      <c r="M250" s="158"/>
    </row>
    <row r="251" spans="2:13" x14ac:dyDescent="0.35">
      <c r="B251" s="129" t="str">
        <f>IF($E251="","",VLOOKUP($E251,Lists!$Z$2:$AC$478,2,FALSE))</f>
        <v/>
      </c>
      <c r="C251" s="129" t="str">
        <f>IF($E251="","",VLOOKUP($E251,Lists!$Z$2:$AC$478,3,FALSE))</f>
        <v/>
      </c>
      <c r="D251" s="129" t="str">
        <f>IF($E251="","",VLOOKUP($E251,Lists!$Z$2:$AC$478,4,FALSE))</f>
        <v/>
      </c>
      <c r="E251" s="89"/>
      <c r="F251" s="68"/>
      <c r="G251" s="101"/>
      <c r="H251" s="102"/>
      <c r="I251" s="103"/>
      <c r="J251" s="102"/>
      <c r="K251" s="237" t="str">
        <f t="shared" si="3"/>
        <v/>
      </c>
      <c r="L251" s="90"/>
      <c r="M251" s="158"/>
    </row>
    <row r="252" spans="2:13" x14ac:dyDescent="0.35">
      <c r="B252" s="129" t="str">
        <f>IF($E252="","",VLOOKUP($E252,Lists!$Z$2:$AC$478,2,FALSE))</f>
        <v/>
      </c>
      <c r="C252" s="129" t="str">
        <f>IF($E252="","",VLOOKUP($E252,Lists!$Z$2:$AC$478,3,FALSE))</f>
        <v/>
      </c>
      <c r="D252" s="129" t="str">
        <f>IF($E252="","",VLOOKUP($E252,Lists!$Z$2:$AC$478,4,FALSE))</f>
        <v/>
      </c>
      <c r="E252" s="89"/>
      <c r="F252" s="68"/>
      <c r="G252" s="101"/>
      <c r="H252" s="102"/>
      <c r="I252" s="103"/>
      <c r="J252" s="102"/>
      <c r="K252" s="237" t="str">
        <f t="shared" si="3"/>
        <v/>
      </c>
      <c r="L252" s="90"/>
      <c r="M252" s="158"/>
    </row>
    <row r="253" spans="2:13" x14ac:dyDescent="0.35">
      <c r="B253" s="129" t="str">
        <f>IF($E253="","",VLOOKUP($E253,Lists!$Z$2:$AC$478,2,FALSE))</f>
        <v/>
      </c>
      <c r="C253" s="129" t="str">
        <f>IF($E253="","",VLOOKUP($E253,Lists!$Z$2:$AC$478,3,FALSE))</f>
        <v/>
      </c>
      <c r="D253" s="129" t="str">
        <f>IF($E253="","",VLOOKUP($E253,Lists!$Z$2:$AC$478,4,FALSE))</f>
        <v/>
      </c>
      <c r="E253" s="89"/>
      <c r="F253" s="68"/>
      <c r="G253" s="101"/>
      <c r="H253" s="102"/>
      <c r="I253" s="103"/>
      <c r="J253" s="102"/>
      <c r="K253" s="237" t="str">
        <f t="shared" si="3"/>
        <v/>
      </c>
      <c r="L253" s="90"/>
      <c r="M253" s="158"/>
    </row>
    <row r="254" spans="2:13" x14ac:dyDescent="0.35">
      <c r="B254" s="129" t="str">
        <f>IF($E254="","",VLOOKUP($E254,Lists!$Z$2:$AC$478,2,FALSE))</f>
        <v/>
      </c>
      <c r="C254" s="129" t="str">
        <f>IF($E254="","",VLOOKUP($E254,Lists!$Z$2:$AC$478,3,FALSE))</f>
        <v/>
      </c>
      <c r="D254" s="129" t="str">
        <f>IF($E254="","",VLOOKUP($E254,Lists!$Z$2:$AC$478,4,FALSE))</f>
        <v/>
      </c>
      <c r="E254" s="89"/>
      <c r="F254" s="68"/>
      <c r="G254" s="101"/>
      <c r="H254" s="102"/>
      <c r="I254" s="103"/>
      <c r="J254" s="102"/>
      <c r="K254" s="237" t="str">
        <f t="shared" si="3"/>
        <v/>
      </c>
      <c r="L254" s="90"/>
      <c r="M254" s="158"/>
    </row>
    <row r="255" spans="2:13" x14ac:dyDescent="0.35">
      <c r="B255" s="129" t="str">
        <f>IF($E255="","",VLOOKUP($E255,Lists!$Z$2:$AC$478,2,FALSE))</f>
        <v/>
      </c>
      <c r="C255" s="129" t="str">
        <f>IF($E255="","",VLOOKUP($E255,Lists!$Z$2:$AC$478,3,FALSE))</f>
        <v/>
      </c>
      <c r="D255" s="129" t="str">
        <f>IF($E255="","",VLOOKUP($E255,Lists!$Z$2:$AC$478,4,FALSE))</f>
        <v/>
      </c>
      <c r="E255" s="89"/>
      <c r="F255" s="68"/>
      <c r="G255" s="101"/>
      <c r="H255" s="102"/>
      <c r="I255" s="103"/>
      <c r="J255" s="102"/>
      <c r="K255" s="237" t="str">
        <f t="shared" si="3"/>
        <v/>
      </c>
      <c r="L255" s="90"/>
      <c r="M255" s="158"/>
    </row>
    <row r="256" spans="2:13" x14ac:dyDescent="0.35">
      <c r="B256" s="129" t="str">
        <f>IF($E256="","",VLOOKUP($E256,Lists!$Z$2:$AC$478,2,FALSE))</f>
        <v/>
      </c>
      <c r="C256" s="129" t="str">
        <f>IF($E256="","",VLOOKUP($E256,Lists!$Z$2:$AC$478,3,FALSE))</f>
        <v/>
      </c>
      <c r="D256" s="129" t="str">
        <f>IF($E256="","",VLOOKUP($E256,Lists!$Z$2:$AC$478,4,FALSE))</f>
        <v/>
      </c>
      <c r="E256" s="89"/>
      <c r="F256" s="68"/>
      <c r="G256" s="101"/>
      <c r="H256" s="102"/>
      <c r="I256" s="103"/>
      <c r="J256" s="102"/>
      <c r="K256" s="237" t="str">
        <f t="shared" si="3"/>
        <v/>
      </c>
      <c r="L256" s="90"/>
      <c r="M256" s="158"/>
    </row>
    <row r="257" spans="2:13" x14ac:dyDescent="0.35">
      <c r="B257" s="129" t="str">
        <f>IF($E257="","",VLOOKUP($E257,Lists!$Z$2:$AC$478,2,FALSE))</f>
        <v/>
      </c>
      <c r="C257" s="129" t="str">
        <f>IF($E257="","",VLOOKUP($E257,Lists!$Z$2:$AC$478,3,FALSE))</f>
        <v/>
      </c>
      <c r="D257" s="129" t="str">
        <f>IF($E257="","",VLOOKUP($E257,Lists!$Z$2:$AC$478,4,FALSE))</f>
        <v/>
      </c>
      <c r="E257" s="89"/>
      <c r="F257" s="68"/>
      <c r="G257" s="101"/>
      <c r="H257" s="102"/>
      <c r="I257" s="103"/>
      <c r="J257" s="102"/>
      <c r="K257" s="237" t="str">
        <f t="shared" si="3"/>
        <v/>
      </c>
      <c r="L257" s="90"/>
      <c r="M257" s="158"/>
    </row>
    <row r="258" spans="2:13" x14ac:dyDescent="0.35">
      <c r="B258" s="129" t="str">
        <f>IF($E258="","",VLOOKUP($E258,Lists!$Z$2:$AC$478,2,FALSE))</f>
        <v/>
      </c>
      <c r="C258" s="129" t="str">
        <f>IF($E258="","",VLOOKUP($E258,Lists!$Z$2:$AC$478,3,FALSE))</f>
        <v/>
      </c>
      <c r="D258" s="129" t="str">
        <f>IF($E258="","",VLOOKUP($E258,Lists!$Z$2:$AC$478,4,FALSE))</f>
        <v/>
      </c>
      <c r="E258" s="89"/>
      <c r="F258" s="68"/>
      <c r="G258" s="101"/>
      <c r="H258" s="102"/>
      <c r="I258" s="103"/>
      <c r="J258" s="102"/>
      <c r="K258" s="237" t="str">
        <f t="shared" si="3"/>
        <v/>
      </c>
      <c r="L258" s="90"/>
      <c r="M258" s="158"/>
    </row>
    <row r="259" spans="2:13" x14ac:dyDescent="0.35">
      <c r="B259" s="129" t="str">
        <f>IF($E259="","",VLOOKUP($E259,Lists!$Z$2:$AC$478,2,FALSE))</f>
        <v/>
      </c>
      <c r="C259" s="129" t="str">
        <f>IF($E259="","",VLOOKUP($E259,Lists!$Z$2:$AC$478,3,FALSE))</f>
        <v/>
      </c>
      <c r="D259" s="129" t="str">
        <f>IF($E259="","",VLOOKUP($E259,Lists!$Z$2:$AC$478,4,FALSE))</f>
        <v/>
      </c>
      <c r="E259" s="89"/>
      <c r="F259" s="68"/>
      <c r="G259" s="101"/>
      <c r="H259" s="102"/>
      <c r="I259" s="103"/>
      <c r="J259" s="102"/>
      <c r="K259" s="237" t="str">
        <f t="shared" si="3"/>
        <v/>
      </c>
      <c r="L259" s="90"/>
      <c r="M259" s="158"/>
    </row>
    <row r="260" spans="2:13" x14ac:dyDescent="0.35">
      <c r="B260" s="129" t="str">
        <f>IF($E260="","",VLOOKUP($E260,Lists!$Z$2:$AC$478,2,FALSE))</f>
        <v/>
      </c>
      <c r="C260" s="129" t="str">
        <f>IF($E260="","",VLOOKUP($E260,Lists!$Z$2:$AC$478,3,FALSE))</f>
        <v/>
      </c>
      <c r="D260" s="129" t="str">
        <f>IF($E260="","",VLOOKUP($E260,Lists!$Z$2:$AC$478,4,FALSE))</f>
        <v/>
      </c>
      <c r="E260" s="89"/>
      <c r="F260" s="68"/>
      <c r="G260" s="101"/>
      <c r="H260" s="102"/>
      <c r="I260" s="103"/>
      <c r="J260" s="102"/>
      <c r="K260" s="237" t="str">
        <f t="shared" si="3"/>
        <v/>
      </c>
      <c r="L260" s="90"/>
      <c r="M260" s="158"/>
    </row>
    <row r="261" spans="2:13" x14ac:dyDescent="0.35">
      <c r="B261" s="129" t="str">
        <f>IF($E261="","",VLOOKUP($E261,Lists!$Z$2:$AC$478,2,FALSE))</f>
        <v/>
      </c>
      <c r="C261" s="129" t="str">
        <f>IF($E261="","",VLOOKUP($E261,Lists!$Z$2:$AC$478,3,FALSE))</f>
        <v/>
      </c>
      <c r="D261" s="129" t="str">
        <f>IF($E261="","",VLOOKUP($E261,Lists!$Z$2:$AC$478,4,FALSE))</f>
        <v/>
      </c>
      <c r="E261" s="89"/>
      <c r="F261" s="68"/>
      <c r="G261" s="101"/>
      <c r="H261" s="102"/>
      <c r="I261" s="103"/>
      <c r="J261" s="102"/>
      <c r="K261" s="237" t="str">
        <f t="shared" si="3"/>
        <v/>
      </c>
      <c r="L261" s="90"/>
      <c r="M261" s="158"/>
    </row>
    <row r="262" spans="2:13" x14ac:dyDescent="0.35">
      <c r="B262" s="129" t="str">
        <f>IF($E262="","",VLOOKUP($E262,Lists!$Z$2:$AC$478,2,FALSE))</f>
        <v/>
      </c>
      <c r="C262" s="129" t="str">
        <f>IF($E262="","",VLOOKUP($E262,Lists!$Z$2:$AC$478,3,FALSE))</f>
        <v/>
      </c>
      <c r="D262" s="129" t="str">
        <f>IF($E262="","",VLOOKUP($E262,Lists!$Z$2:$AC$478,4,FALSE))</f>
        <v/>
      </c>
      <c r="E262" s="89"/>
      <c r="F262" s="68"/>
      <c r="G262" s="101"/>
      <c r="H262" s="102"/>
      <c r="I262" s="103"/>
      <c r="J262" s="102"/>
      <c r="K262" s="237" t="str">
        <f t="shared" si="3"/>
        <v/>
      </c>
      <c r="L262" s="90"/>
      <c r="M262" s="158"/>
    </row>
    <row r="263" spans="2:13" x14ac:dyDescent="0.35">
      <c r="B263" s="129" t="str">
        <f>IF($E263="","",VLOOKUP($E263,Lists!$Z$2:$AC$478,2,FALSE))</f>
        <v/>
      </c>
      <c r="C263" s="129" t="str">
        <f>IF($E263="","",VLOOKUP($E263,Lists!$Z$2:$AC$478,3,FALSE))</f>
        <v/>
      </c>
      <c r="D263" s="129" t="str">
        <f>IF($E263="","",VLOOKUP($E263,Lists!$Z$2:$AC$478,4,FALSE))</f>
        <v/>
      </c>
      <c r="E263" s="89"/>
      <c r="F263" s="68"/>
      <c r="G263" s="101"/>
      <c r="H263" s="102"/>
      <c r="I263" s="103"/>
      <c r="J263" s="102"/>
      <c r="K263" s="237" t="str">
        <f t="shared" si="3"/>
        <v/>
      </c>
      <c r="L263" s="90"/>
      <c r="M263" s="158"/>
    </row>
    <row r="264" spans="2:13" x14ac:dyDescent="0.35">
      <c r="B264" s="129" t="str">
        <f>IF($E264="","",VLOOKUP($E264,Lists!$Z$2:$AC$478,2,FALSE))</f>
        <v/>
      </c>
      <c r="C264" s="129" t="str">
        <f>IF($E264="","",VLOOKUP($E264,Lists!$Z$2:$AC$478,3,FALSE))</f>
        <v/>
      </c>
      <c r="D264" s="129" t="str">
        <f>IF($E264="","",VLOOKUP($E264,Lists!$Z$2:$AC$478,4,FALSE))</f>
        <v/>
      </c>
      <c r="E264" s="89"/>
      <c r="F264" s="68"/>
      <c r="G264" s="101"/>
      <c r="H264" s="102"/>
      <c r="I264" s="103"/>
      <c r="J264" s="102"/>
      <c r="K264" s="237" t="str">
        <f t="shared" si="3"/>
        <v/>
      </c>
      <c r="L264" s="90"/>
      <c r="M264" s="158"/>
    </row>
    <row r="265" spans="2:13" x14ac:dyDescent="0.35">
      <c r="B265" s="129" t="str">
        <f>IF($E265="","",VLOOKUP($E265,Lists!$Z$2:$AC$478,2,FALSE))</f>
        <v/>
      </c>
      <c r="C265" s="129" t="str">
        <f>IF($E265="","",VLOOKUP($E265,Lists!$Z$2:$AC$478,3,FALSE))</f>
        <v/>
      </c>
      <c r="D265" s="129" t="str">
        <f>IF($E265="","",VLOOKUP($E265,Lists!$Z$2:$AC$478,4,FALSE))</f>
        <v/>
      </c>
      <c r="E265" s="89"/>
      <c r="F265" s="68"/>
      <c r="G265" s="101"/>
      <c r="H265" s="102"/>
      <c r="I265" s="103"/>
      <c r="J265" s="102"/>
      <c r="K265" s="237" t="str">
        <f t="shared" si="3"/>
        <v/>
      </c>
      <c r="L265" s="90"/>
      <c r="M265" s="158"/>
    </row>
    <row r="266" spans="2:13" x14ac:dyDescent="0.35">
      <c r="B266" s="129" t="str">
        <f>IF($E266="","",VLOOKUP($E266,Lists!$Z$2:$AC$478,2,FALSE))</f>
        <v/>
      </c>
      <c r="C266" s="129" t="str">
        <f>IF($E266="","",VLOOKUP($E266,Lists!$Z$2:$AC$478,3,FALSE))</f>
        <v/>
      </c>
      <c r="D266" s="129" t="str">
        <f>IF($E266="","",VLOOKUP($E266,Lists!$Z$2:$AC$478,4,FALSE))</f>
        <v/>
      </c>
      <c r="E266" s="89"/>
      <c r="F266" s="68"/>
      <c r="G266" s="101"/>
      <c r="H266" s="102"/>
      <c r="I266" s="103"/>
      <c r="J266" s="102"/>
      <c r="K266" s="237" t="str">
        <f t="shared" si="3"/>
        <v/>
      </c>
      <c r="L266" s="90"/>
      <c r="M266" s="158"/>
    </row>
    <row r="267" spans="2:13" x14ac:dyDescent="0.35">
      <c r="B267" s="129" t="str">
        <f>IF($E267="","",VLOOKUP($E267,Lists!$Z$2:$AC$478,2,FALSE))</f>
        <v/>
      </c>
      <c r="C267" s="129" t="str">
        <f>IF($E267="","",VLOOKUP($E267,Lists!$Z$2:$AC$478,3,FALSE))</f>
        <v/>
      </c>
      <c r="D267" s="129" t="str">
        <f>IF($E267="","",VLOOKUP($E267,Lists!$Z$2:$AC$478,4,FALSE))</f>
        <v/>
      </c>
      <c r="E267" s="89"/>
      <c r="F267" s="68"/>
      <c r="G267" s="101"/>
      <c r="H267" s="102"/>
      <c r="I267" s="103"/>
      <c r="J267" s="102"/>
      <c r="K267" s="237" t="str">
        <f t="shared" si="3"/>
        <v/>
      </c>
      <c r="L267" s="90"/>
      <c r="M267" s="158"/>
    </row>
    <row r="268" spans="2:13" x14ac:dyDescent="0.35">
      <c r="B268" s="129" t="str">
        <f>IF($E268="","",VLOOKUP($E268,Lists!$Z$2:$AC$478,2,FALSE))</f>
        <v/>
      </c>
      <c r="C268" s="129" t="str">
        <f>IF($E268="","",VLOOKUP($E268,Lists!$Z$2:$AC$478,3,FALSE))</f>
        <v/>
      </c>
      <c r="D268" s="129" t="str">
        <f>IF($E268="","",VLOOKUP($E268,Lists!$Z$2:$AC$478,4,FALSE))</f>
        <v/>
      </c>
      <c r="E268" s="89"/>
      <c r="F268" s="68"/>
      <c r="G268" s="101"/>
      <c r="H268" s="102"/>
      <c r="I268" s="103"/>
      <c r="J268" s="102"/>
      <c r="K268" s="237" t="str">
        <f t="shared" si="3"/>
        <v/>
      </c>
      <c r="L268" s="90"/>
      <c r="M268" s="158"/>
    </row>
    <row r="269" spans="2:13" x14ac:dyDescent="0.35">
      <c r="B269" s="129" t="str">
        <f>IF($E269="","",VLOOKUP($E269,Lists!$Z$2:$AC$478,2,FALSE))</f>
        <v/>
      </c>
      <c r="C269" s="129" t="str">
        <f>IF($E269="","",VLOOKUP($E269,Lists!$Z$2:$AC$478,3,FALSE))</f>
        <v/>
      </c>
      <c r="D269" s="129" t="str">
        <f>IF($E269="","",VLOOKUP($E269,Lists!$Z$2:$AC$478,4,FALSE))</f>
        <v/>
      </c>
      <c r="E269" s="89"/>
      <c r="F269" s="68"/>
      <c r="G269" s="101"/>
      <c r="H269" s="102"/>
      <c r="I269" s="103"/>
      <c r="J269" s="102"/>
      <c r="K269" s="237" t="str">
        <f t="shared" si="3"/>
        <v/>
      </c>
      <c r="L269" s="90"/>
      <c r="M269" s="158"/>
    </row>
    <row r="270" spans="2:13" x14ac:dyDescent="0.35">
      <c r="B270" s="129" t="str">
        <f>IF($E270="","",VLOOKUP($E270,Lists!$Z$2:$AC$478,2,FALSE))</f>
        <v/>
      </c>
      <c r="C270" s="129" t="str">
        <f>IF($E270="","",VLOOKUP($E270,Lists!$Z$2:$AC$478,3,FALSE))</f>
        <v/>
      </c>
      <c r="D270" s="129" t="str">
        <f>IF($E270="","",VLOOKUP($E270,Lists!$Z$2:$AC$478,4,FALSE))</f>
        <v/>
      </c>
      <c r="E270" s="89"/>
      <c r="F270" s="68"/>
      <c r="G270" s="101"/>
      <c r="H270" s="102"/>
      <c r="I270" s="103"/>
      <c r="J270" s="102"/>
      <c r="K270" s="237" t="str">
        <f t="shared" si="3"/>
        <v/>
      </c>
      <c r="L270" s="90"/>
      <c r="M270" s="158"/>
    </row>
    <row r="271" spans="2:13" x14ac:dyDescent="0.35">
      <c r="B271" s="129" t="str">
        <f>IF($E271="","",VLOOKUP($E271,Lists!$Z$2:$AC$478,2,FALSE))</f>
        <v/>
      </c>
      <c r="C271" s="129" t="str">
        <f>IF($E271="","",VLOOKUP($E271,Lists!$Z$2:$AC$478,3,FALSE))</f>
        <v/>
      </c>
      <c r="D271" s="129" t="str">
        <f>IF($E271="","",VLOOKUP($E271,Lists!$Z$2:$AC$478,4,FALSE))</f>
        <v/>
      </c>
      <c r="E271" s="89"/>
      <c r="F271" s="68"/>
      <c r="G271" s="101"/>
      <c r="H271" s="102"/>
      <c r="I271" s="103"/>
      <c r="J271" s="102"/>
      <c r="K271" s="237" t="str">
        <f t="shared" si="3"/>
        <v/>
      </c>
      <c r="L271" s="90"/>
      <c r="M271" s="158"/>
    </row>
    <row r="272" spans="2:13" x14ac:dyDescent="0.35">
      <c r="B272" s="129" t="str">
        <f>IF($E272="","",VLOOKUP($E272,Lists!$Z$2:$AC$478,2,FALSE))</f>
        <v/>
      </c>
      <c r="C272" s="129" t="str">
        <f>IF($E272="","",VLOOKUP($E272,Lists!$Z$2:$AC$478,3,FALSE))</f>
        <v/>
      </c>
      <c r="D272" s="129" t="str">
        <f>IF($E272="","",VLOOKUP($E272,Lists!$Z$2:$AC$478,4,FALSE))</f>
        <v/>
      </c>
      <c r="E272" s="89"/>
      <c r="F272" s="68"/>
      <c r="G272" s="101"/>
      <c r="H272" s="102"/>
      <c r="I272" s="103"/>
      <c r="J272" s="102"/>
      <c r="K272" s="237" t="str">
        <f t="shared" si="3"/>
        <v/>
      </c>
      <c r="L272" s="90"/>
      <c r="M272" s="158"/>
    </row>
    <row r="273" spans="2:13" x14ac:dyDescent="0.35">
      <c r="B273" s="129" t="str">
        <f>IF($E273="","",VLOOKUP($E273,Lists!$Z$2:$AC$478,2,FALSE))</f>
        <v/>
      </c>
      <c r="C273" s="129" t="str">
        <f>IF($E273="","",VLOOKUP($E273,Lists!$Z$2:$AC$478,3,FALSE))</f>
        <v/>
      </c>
      <c r="D273" s="129" t="str">
        <f>IF($E273="","",VLOOKUP($E273,Lists!$Z$2:$AC$478,4,FALSE))</f>
        <v/>
      </c>
      <c r="E273" s="89"/>
      <c r="F273" s="68"/>
      <c r="G273" s="101"/>
      <c r="H273" s="102"/>
      <c r="I273" s="103"/>
      <c r="J273" s="102"/>
      <c r="K273" s="237" t="str">
        <f t="shared" si="3"/>
        <v/>
      </c>
      <c r="L273" s="90"/>
      <c r="M273" s="158"/>
    </row>
    <row r="274" spans="2:13" x14ac:dyDescent="0.35">
      <c r="B274" s="129" t="str">
        <f>IF($E274="","",VLOOKUP($E274,Lists!$Z$2:$AC$478,2,FALSE))</f>
        <v/>
      </c>
      <c r="C274" s="129" t="str">
        <f>IF($E274="","",VLOOKUP($E274,Lists!$Z$2:$AC$478,3,FALSE))</f>
        <v/>
      </c>
      <c r="D274" s="129" t="str">
        <f>IF($E274="","",VLOOKUP($E274,Lists!$Z$2:$AC$478,4,FALSE))</f>
        <v/>
      </c>
      <c r="E274" s="89"/>
      <c r="F274" s="68"/>
      <c r="G274" s="101"/>
      <c r="H274" s="102"/>
      <c r="I274" s="103"/>
      <c r="J274" s="102"/>
      <c r="K274" s="237" t="str">
        <f t="shared" si="3"/>
        <v/>
      </c>
      <c r="L274" s="90"/>
      <c r="M274" s="158"/>
    </row>
    <row r="275" spans="2:13" x14ac:dyDescent="0.35">
      <c r="B275" s="129" t="str">
        <f>IF($E275="","",VLOOKUP($E275,Lists!$Z$2:$AC$478,2,FALSE))</f>
        <v/>
      </c>
      <c r="C275" s="129" t="str">
        <f>IF($E275="","",VLOOKUP($E275,Lists!$Z$2:$AC$478,3,FALSE))</f>
        <v/>
      </c>
      <c r="D275" s="129" t="str">
        <f>IF($E275="","",VLOOKUP($E275,Lists!$Z$2:$AC$478,4,FALSE))</f>
        <v/>
      </c>
      <c r="E275" s="89"/>
      <c r="F275" s="68"/>
      <c r="G275" s="101"/>
      <c r="H275" s="102"/>
      <c r="I275" s="103"/>
      <c r="J275" s="102"/>
      <c r="K275" s="237" t="str">
        <f t="shared" si="3"/>
        <v/>
      </c>
      <c r="L275" s="90"/>
      <c r="M275" s="158"/>
    </row>
    <row r="276" spans="2:13" x14ac:dyDescent="0.35">
      <c r="B276" s="129" t="str">
        <f>IF($E276="","",VLOOKUP($E276,Lists!$Z$2:$AC$478,2,FALSE))</f>
        <v/>
      </c>
      <c r="C276" s="129" t="str">
        <f>IF($E276="","",VLOOKUP($E276,Lists!$Z$2:$AC$478,3,FALSE))</f>
        <v/>
      </c>
      <c r="D276" s="129" t="str">
        <f>IF($E276="","",VLOOKUP($E276,Lists!$Z$2:$AC$478,4,FALSE))</f>
        <v/>
      </c>
      <c r="E276" s="89"/>
      <c r="F276" s="68"/>
      <c r="G276" s="101"/>
      <c r="H276" s="102"/>
      <c r="I276" s="103"/>
      <c r="J276" s="102"/>
      <c r="K276" s="237" t="str">
        <f t="shared" si="3"/>
        <v/>
      </c>
      <c r="L276" s="90"/>
      <c r="M276" s="158"/>
    </row>
    <row r="277" spans="2:13" x14ac:dyDescent="0.35">
      <c r="B277" s="129" t="str">
        <f>IF($E277="","",VLOOKUP($E277,Lists!$Z$2:$AC$478,2,FALSE))</f>
        <v/>
      </c>
      <c r="C277" s="129" t="str">
        <f>IF($E277="","",VLOOKUP($E277,Lists!$Z$2:$AC$478,3,FALSE))</f>
        <v/>
      </c>
      <c r="D277" s="129" t="str">
        <f>IF($E277="","",VLOOKUP($E277,Lists!$Z$2:$AC$478,4,FALSE))</f>
        <v/>
      </c>
      <c r="E277" s="89"/>
      <c r="F277" s="68"/>
      <c r="G277" s="101"/>
      <c r="H277" s="102"/>
      <c r="I277" s="103"/>
      <c r="J277" s="102"/>
      <c r="K277" s="237" t="str">
        <f t="shared" si="3"/>
        <v/>
      </c>
      <c r="L277" s="90"/>
      <c r="M277" s="158"/>
    </row>
    <row r="278" spans="2:13" x14ac:dyDescent="0.35">
      <c r="B278" s="129" t="str">
        <f>IF($E278="","",VLOOKUP($E278,Lists!$Z$2:$AC$478,2,FALSE))</f>
        <v/>
      </c>
      <c r="C278" s="129" t="str">
        <f>IF($E278="","",VLOOKUP($E278,Lists!$Z$2:$AC$478,3,FALSE))</f>
        <v/>
      </c>
      <c r="D278" s="129" t="str">
        <f>IF($E278="","",VLOOKUP($E278,Lists!$Z$2:$AC$478,4,FALSE))</f>
        <v/>
      </c>
      <c r="E278" s="89"/>
      <c r="F278" s="68"/>
      <c r="G278" s="101"/>
      <c r="H278" s="102"/>
      <c r="I278" s="103"/>
      <c r="J278" s="102"/>
      <c r="K278" s="237" t="str">
        <f t="shared" si="3"/>
        <v/>
      </c>
      <c r="L278" s="90"/>
      <c r="M278" s="158"/>
    </row>
    <row r="279" spans="2:13" x14ac:dyDescent="0.35">
      <c r="B279" s="129" t="str">
        <f>IF($E279="","",VLOOKUP($E279,Lists!$Z$2:$AC$478,2,FALSE))</f>
        <v/>
      </c>
      <c r="C279" s="129" t="str">
        <f>IF($E279="","",VLOOKUP($E279,Lists!$Z$2:$AC$478,3,FALSE))</f>
        <v/>
      </c>
      <c r="D279" s="129" t="str">
        <f>IF($E279="","",VLOOKUP($E279,Lists!$Z$2:$AC$478,4,FALSE))</f>
        <v/>
      </c>
      <c r="E279" s="89"/>
      <c r="F279" s="68"/>
      <c r="G279" s="101"/>
      <c r="H279" s="102"/>
      <c r="I279" s="103"/>
      <c r="J279" s="102"/>
      <c r="K279" s="237" t="str">
        <f t="shared" si="3"/>
        <v/>
      </c>
      <c r="L279" s="90"/>
      <c r="M279" s="158"/>
    </row>
    <row r="280" spans="2:13" x14ac:dyDescent="0.35">
      <c r="B280" s="129" t="str">
        <f>IF($E280="","",VLOOKUP($E280,Lists!$Z$2:$AC$478,2,FALSE))</f>
        <v/>
      </c>
      <c r="C280" s="129" t="str">
        <f>IF($E280="","",VLOOKUP($E280,Lists!$Z$2:$AC$478,3,FALSE))</f>
        <v/>
      </c>
      <c r="D280" s="129" t="str">
        <f>IF($E280="","",VLOOKUP($E280,Lists!$Z$2:$AC$478,4,FALSE))</f>
        <v/>
      </c>
      <c r="E280" s="89"/>
      <c r="F280" s="68"/>
      <c r="G280" s="101"/>
      <c r="H280" s="102"/>
      <c r="I280" s="103"/>
      <c r="J280" s="102"/>
      <c r="K280" s="237" t="str">
        <f t="shared" si="3"/>
        <v/>
      </c>
      <c r="L280" s="90"/>
      <c r="M280" s="158"/>
    </row>
    <row r="281" spans="2:13" x14ac:dyDescent="0.35">
      <c r="B281" s="129" t="str">
        <f>IF($E281="","",VLOOKUP($E281,Lists!$Z$2:$AC$478,2,FALSE))</f>
        <v/>
      </c>
      <c r="C281" s="129" t="str">
        <f>IF($E281="","",VLOOKUP($E281,Lists!$Z$2:$AC$478,3,FALSE))</f>
        <v/>
      </c>
      <c r="D281" s="129" t="str">
        <f>IF($E281="","",VLOOKUP($E281,Lists!$Z$2:$AC$478,4,FALSE))</f>
        <v/>
      </c>
      <c r="E281" s="89"/>
      <c r="F281" s="68"/>
      <c r="G281" s="101"/>
      <c r="H281" s="102"/>
      <c r="I281" s="103"/>
      <c r="J281" s="102"/>
      <c r="K281" s="237" t="str">
        <f t="shared" ref="K281:K344" si="4">IF(J281="","",(VALUE(TEXT(I281,"m/dd/yy ")&amp;TEXT(J281,"hh:mm:ss"))-(VALUE(TEXT(G281,"m/dd/yy ")&amp;TEXT(H281,"hh:mm:ss"))))*24)</f>
        <v/>
      </c>
      <c r="L281" s="90"/>
      <c r="M281" s="158"/>
    </row>
    <row r="282" spans="2:13" x14ac:dyDescent="0.35">
      <c r="B282" s="129" t="str">
        <f>IF($E282="","",VLOOKUP($E282,Lists!$Z$2:$AC$478,2,FALSE))</f>
        <v/>
      </c>
      <c r="C282" s="129" t="str">
        <f>IF($E282="","",VLOOKUP($E282,Lists!$Z$2:$AC$478,3,FALSE))</f>
        <v/>
      </c>
      <c r="D282" s="129" t="str">
        <f>IF($E282="","",VLOOKUP($E282,Lists!$Z$2:$AC$478,4,FALSE))</f>
        <v/>
      </c>
      <c r="E282" s="89"/>
      <c r="F282" s="68"/>
      <c r="G282" s="101"/>
      <c r="H282" s="102"/>
      <c r="I282" s="103"/>
      <c r="J282" s="102"/>
      <c r="K282" s="237" t="str">
        <f t="shared" si="4"/>
        <v/>
      </c>
      <c r="L282" s="90"/>
      <c r="M282" s="158"/>
    </row>
    <row r="283" spans="2:13" x14ac:dyDescent="0.35">
      <c r="B283" s="129" t="str">
        <f>IF($E283="","",VLOOKUP($E283,Lists!$Z$2:$AC$478,2,FALSE))</f>
        <v/>
      </c>
      <c r="C283" s="129" t="str">
        <f>IF($E283="","",VLOOKUP($E283,Lists!$Z$2:$AC$478,3,FALSE))</f>
        <v/>
      </c>
      <c r="D283" s="129" t="str">
        <f>IF($E283="","",VLOOKUP($E283,Lists!$Z$2:$AC$478,4,FALSE))</f>
        <v/>
      </c>
      <c r="E283" s="89"/>
      <c r="F283" s="68"/>
      <c r="G283" s="101"/>
      <c r="H283" s="102"/>
      <c r="I283" s="103"/>
      <c r="J283" s="102"/>
      <c r="K283" s="237" t="str">
        <f t="shared" si="4"/>
        <v/>
      </c>
      <c r="L283" s="90"/>
      <c r="M283" s="158"/>
    </row>
    <row r="284" spans="2:13" x14ac:dyDescent="0.35">
      <c r="B284" s="129" t="str">
        <f>IF($E284="","",VLOOKUP($E284,Lists!$Z$2:$AC$478,2,FALSE))</f>
        <v/>
      </c>
      <c r="C284" s="129" t="str">
        <f>IF($E284="","",VLOOKUP($E284,Lists!$Z$2:$AC$478,3,FALSE))</f>
        <v/>
      </c>
      <c r="D284" s="129" t="str">
        <f>IF($E284="","",VLOOKUP($E284,Lists!$Z$2:$AC$478,4,FALSE))</f>
        <v/>
      </c>
      <c r="E284" s="89"/>
      <c r="F284" s="68"/>
      <c r="G284" s="101"/>
      <c r="H284" s="102"/>
      <c r="I284" s="103"/>
      <c r="J284" s="102"/>
      <c r="K284" s="237" t="str">
        <f t="shared" si="4"/>
        <v/>
      </c>
      <c r="L284" s="90"/>
      <c r="M284" s="158"/>
    </row>
    <row r="285" spans="2:13" x14ac:dyDescent="0.35">
      <c r="B285" s="129" t="str">
        <f>IF($E285="","",VLOOKUP($E285,Lists!$Z$2:$AC$478,2,FALSE))</f>
        <v/>
      </c>
      <c r="C285" s="129" t="str">
        <f>IF($E285="","",VLOOKUP($E285,Lists!$Z$2:$AC$478,3,FALSE))</f>
        <v/>
      </c>
      <c r="D285" s="129" t="str">
        <f>IF($E285="","",VLOOKUP($E285,Lists!$Z$2:$AC$478,4,FALSE))</f>
        <v/>
      </c>
      <c r="E285" s="89"/>
      <c r="F285" s="68"/>
      <c r="G285" s="101"/>
      <c r="H285" s="102"/>
      <c r="I285" s="103"/>
      <c r="J285" s="102"/>
      <c r="K285" s="237" t="str">
        <f t="shared" si="4"/>
        <v/>
      </c>
      <c r="L285" s="90"/>
      <c r="M285" s="158"/>
    </row>
    <row r="286" spans="2:13" x14ac:dyDescent="0.35">
      <c r="B286" s="129" t="str">
        <f>IF($E286="","",VLOOKUP($E286,Lists!$Z$2:$AC$478,2,FALSE))</f>
        <v/>
      </c>
      <c r="C286" s="129" t="str">
        <f>IF($E286="","",VLOOKUP($E286,Lists!$Z$2:$AC$478,3,FALSE))</f>
        <v/>
      </c>
      <c r="D286" s="129" t="str">
        <f>IF($E286="","",VLOOKUP($E286,Lists!$Z$2:$AC$478,4,FALSE))</f>
        <v/>
      </c>
      <c r="E286" s="89"/>
      <c r="F286" s="68"/>
      <c r="G286" s="101"/>
      <c r="H286" s="102"/>
      <c r="I286" s="103"/>
      <c r="J286" s="102"/>
      <c r="K286" s="237" t="str">
        <f t="shared" si="4"/>
        <v/>
      </c>
      <c r="L286" s="90"/>
      <c r="M286" s="158"/>
    </row>
    <row r="287" spans="2:13" x14ac:dyDescent="0.35">
      <c r="B287" s="129" t="str">
        <f>IF($E287="","",VLOOKUP($E287,Lists!$Z$2:$AC$478,2,FALSE))</f>
        <v/>
      </c>
      <c r="C287" s="129" t="str">
        <f>IF($E287="","",VLOOKUP($E287,Lists!$Z$2:$AC$478,3,FALSE))</f>
        <v/>
      </c>
      <c r="D287" s="129" t="str">
        <f>IF($E287="","",VLOOKUP($E287,Lists!$Z$2:$AC$478,4,FALSE))</f>
        <v/>
      </c>
      <c r="E287" s="89"/>
      <c r="F287" s="68"/>
      <c r="G287" s="101"/>
      <c r="H287" s="102"/>
      <c r="I287" s="103"/>
      <c r="J287" s="102"/>
      <c r="K287" s="237" t="str">
        <f t="shared" si="4"/>
        <v/>
      </c>
      <c r="L287" s="90"/>
      <c r="M287" s="158"/>
    </row>
    <row r="288" spans="2:13" x14ac:dyDescent="0.35">
      <c r="B288" s="129" t="str">
        <f>IF($E288="","",VLOOKUP($E288,Lists!$Z$2:$AC$478,2,FALSE))</f>
        <v/>
      </c>
      <c r="C288" s="129" t="str">
        <f>IF($E288="","",VLOOKUP($E288,Lists!$Z$2:$AC$478,3,FALSE))</f>
        <v/>
      </c>
      <c r="D288" s="129" t="str">
        <f>IF($E288="","",VLOOKUP($E288,Lists!$Z$2:$AC$478,4,FALSE))</f>
        <v/>
      </c>
      <c r="E288" s="89"/>
      <c r="F288" s="68"/>
      <c r="G288" s="101"/>
      <c r="H288" s="102"/>
      <c r="I288" s="103"/>
      <c r="J288" s="102"/>
      <c r="K288" s="237" t="str">
        <f t="shared" si="4"/>
        <v/>
      </c>
      <c r="L288" s="90"/>
      <c r="M288" s="158"/>
    </row>
    <row r="289" spans="2:13" x14ac:dyDescent="0.35">
      <c r="B289" s="129" t="str">
        <f>IF($E289="","",VLOOKUP($E289,Lists!$Z$2:$AC$478,2,FALSE))</f>
        <v/>
      </c>
      <c r="C289" s="129" t="str">
        <f>IF($E289="","",VLOOKUP($E289,Lists!$Z$2:$AC$478,3,FALSE))</f>
        <v/>
      </c>
      <c r="D289" s="129" t="str">
        <f>IF($E289="","",VLOOKUP($E289,Lists!$Z$2:$AC$478,4,FALSE))</f>
        <v/>
      </c>
      <c r="E289" s="89"/>
      <c r="F289" s="68"/>
      <c r="G289" s="101"/>
      <c r="H289" s="102"/>
      <c r="I289" s="103"/>
      <c r="J289" s="102"/>
      <c r="K289" s="237" t="str">
        <f t="shared" si="4"/>
        <v/>
      </c>
      <c r="L289" s="90"/>
      <c r="M289" s="158"/>
    </row>
    <row r="290" spans="2:13" x14ac:dyDescent="0.35">
      <c r="B290" s="129" t="str">
        <f>IF($E290="","",VLOOKUP($E290,Lists!$Z$2:$AC$478,2,FALSE))</f>
        <v/>
      </c>
      <c r="C290" s="129" t="str">
        <f>IF($E290="","",VLOOKUP($E290,Lists!$Z$2:$AC$478,3,FALSE))</f>
        <v/>
      </c>
      <c r="D290" s="129" t="str">
        <f>IF($E290="","",VLOOKUP($E290,Lists!$Z$2:$AC$478,4,FALSE))</f>
        <v/>
      </c>
      <c r="E290" s="89"/>
      <c r="F290" s="68"/>
      <c r="G290" s="101"/>
      <c r="H290" s="102"/>
      <c r="I290" s="103"/>
      <c r="J290" s="102"/>
      <c r="K290" s="237" t="str">
        <f t="shared" si="4"/>
        <v/>
      </c>
      <c r="L290" s="90"/>
      <c r="M290" s="158"/>
    </row>
    <row r="291" spans="2:13" x14ac:dyDescent="0.35">
      <c r="B291" s="129" t="str">
        <f>IF($E291="","",VLOOKUP($E291,Lists!$Z$2:$AC$478,2,FALSE))</f>
        <v/>
      </c>
      <c r="C291" s="129" t="str">
        <f>IF($E291="","",VLOOKUP($E291,Lists!$Z$2:$AC$478,3,FALSE))</f>
        <v/>
      </c>
      <c r="D291" s="129" t="str">
        <f>IF($E291="","",VLOOKUP($E291,Lists!$Z$2:$AC$478,4,FALSE))</f>
        <v/>
      </c>
      <c r="E291" s="89"/>
      <c r="F291" s="68"/>
      <c r="G291" s="101"/>
      <c r="H291" s="102"/>
      <c r="I291" s="103"/>
      <c r="J291" s="102"/>
      <c r="K291" s="237" t="str">
        <f t="shared" si="4"/>
        <v/>
      </c>
      <c r="L291" s="90"/>
      <c r="M291" s="158"/>
    </row>
    <row r="292" spans="2:13" x14ac:dyDescent="0.35">
      <c r="B292" s="129" t="str">
        <f>IF($E292="","",VLOOKUP($E292,Lists!$Z$2:$AC$478,2,FALSE))</f>
        <v/>
      </c>
      <c r="C292" s="129" t="str">
        <f>IF($E292="","",VLOOKUP($E292,Lists!$Z$2:$AC$478,3,FALSE))</f>
        <v/>
      </c>
      <c r="D292" s="129" t="str">
        <f>IF($E292="","",VLOOKUP($E292,Lists!$Z$2:$AC$478,4,FALSE))</f>
        <v/>
      </c>
      <c r="E292" s="89"/>
      <c r="F292" s="68"/>
      <c r="G292" s="101"/>
      <c r="H292" s="102"/>
      <c r="I292" s="103"/>
      <c r="J292" s="102"/>
      <c r="K292" s="237" t="str">
        <f t="shared" si="4"/>
        <v/>
      </c>
      <c r="L292" s="90"/>
      <c r="M292" s="158"/>
    </row>
    <row r="293" spans="2:13" x14ac:dyDescent="0.35">
      <c r="B293" s="129" t="str">
        <f>IF($E293="","",VLOOKUP($E293,Lists!$Z$2:$AC$478,2,FALSE))</f>
        <v/>
      </c>
      <c r="C293" s="129" t="str">
        <f>IF($E293="","",VLOOKUP($E293,Lists!$Z$2:$AC$478,3,FALSE))</f>
        <v/>
      </c>
      <c r="D293" s="129" t="str">
        <f>IF($E293="","",VLOOKUP($E293,Lists!$Z$2:$AC$478,4,FALSE))</f>
        <v/>
      </c>
      <c r="E293" s="89"/>
      <c r="F293" s="68"/>
      <c r="G293" s="101"/>
      <c r="H293" s="102"/>
      <c r="I293" s="103"/>
      <c r="J293" s="102"/>
      <c r="K293" s="237" t="str">
        <f t="shared" si="4"/>
        <v/>
      </c>
      <c r="L293" s="90"/>
      <c r="M293" s="158"/>
    </row>
    <row r="294" spans="2:13" x14ac:dyDescent="0.35">
      <c r="B294" s="129" t="str">
        <f>IF($E294="","",VLOOKUP($E294,Lists!$Z$2:$AC$478,2,FALSE))</f>
        <v/>
      </c>
      <c r="C294" s="129" t="str">
        <f>IF($E294="","",VLOOKUP($E294,Lists!$Z$2:$AC$478,3,FALSE))</f>
        <v/>
      </c>
      <c r="D294" s="129" t="str">
        <f>IF($E294="","",VLOOKUP($E294,Lists!$Z$2:$AC$478,4,FALSE))</f>
        <v/>
      </c>
      <c r="E294" s="89"/>
      <c r="F294" s="68"/>
      <c r="G294" s="101"/>
      <c r="H294" s="102"/>
      <c r="I294" s="103"/>
      <c r="J294" s="102"/>
      <c r="K294" s="237" t="str">
        <f t="shared" si="4"/>
        <v/>
      </c>
      <c r="L294" s="90"/>
      <c r="M294" s="158"/>
    </row>
    <row r="295" spans="2:13" x14ac:dyDescent="0.35">
      <c r="B295" s="129" t="str">
        <f>IF($E295="","",VLOOKUP($E295,Lists!$Z$2:$AC$478,2,FALSE))</f>
        <v/>
      </c>
      <c r="C295" s="129" t="str">
        <f>IF($E295="","",VLOOKUP($E295,Lists!$Z$2:$AC$478,3,FALSE))</f>
        <v/>
      </c>
      <c r="D295" s="129" t="str">
        <f>IF($E295="","",VLOOKUP($E295,Lists!$Z$2:$AC$478,4,FALSE))</f>
        <v/>
      </c>
      <c r="E295" s="89"/>
      <c r="F295" s="68"/>
      <c r="G295" s="101"/>
      <c r="H295" s="102"/>
      <c r="I295" s="103"/>
      <c r="J295" s="102"/>
      <c r="K295" s="237" t="str">
        <f t="shared" si="4"/>
        <v/>
      </c>
      <c r="L295" s="90"/>
      <c r="M295" s="158"/>
    </row>
    <row r="296" spans="2:13" x14ac:dyDescent="0.35">
      <c r="B296" s="129" t="str">
        <f>IF($E296="","",VLOOKUP($E296,Lists!$Z$2:$AC$478,2,FALSE))</f>
        <v/>
      </c>
      <c r="C296" s="129" t="str">
        <f>IF($E296="","",VLOOKUP($E296,Lists!$Z$2:$AC$478,3,FALSE))</f>
        <v/>
      </c>
      <c r="D296" s="129" t="str">
        <f>IF($E296="","",VLOOKUP($E296,Lists!$Z$2:$AC$478,4,FALSE))</f>
        <v/>
      </c>
      <c r="E296" s="89"/>
      <c r="F296" s="68"/>
      <c r="G296" s="101"/>
      <c r="H296" s="102"/>
      <c r="I296" s="103"/>
      <c r="J296" s="102"/>
      <c r="K296" s="237" t="str">
        <f t="shared" si="4"/>
        <v/>
      </c>
      <c r="L296" s="90"/>
      <c r="M296" s="158"/>
    </row>
    <row r="297" spans="2:13" x14ac:dyDescent="0.35">
      <c r="B297" s="129" t="str">
        <f>IF($E297="","",VLOOKUP($E297,Lists!$Z$2:$AC$478,2,FALSE))</f>
        <v/>
      </c>
      <c r="C297" s="129" t="str">
        <f>IF($E297="","",VLOOKUP($E297,Lists!$Z$2:$AC$478,3,FALSE))</f>
        <v/>
      </c>
      <c r="D297" s="129" t="str">
        <f>IF($E297="","",VLOOKUP($E297,Lists!$Z$2:$AC$478,4,FALSE))</f>
        <v/>
      </c>
      <c r="E297" s="89"/>
      <c r="F297" s="68"/>
      <c r="G297" s="101"/>
      <c r="H297" s="102"/>
      <c r="I297" s="103"/>
      <c r="J297" s="102"/>
      <c r="K297" s="237" t="str">
        <f t="shared" si="4"/>
        <v/>
      </c>
      <c r="L297" s="90"/>
      <c r="M297" s="158"/>
    </row>
    <row r="298" spans="2:13" x14ac:dyDescent="0.35">
      <c r="B298" s="129" t="str">
        <f>IF($E298="","",VLOOKUP($E298,Lists!$Z$2:$AC$478,2,FALSE))</f>
        <v/>
      </c>
      <c r="C298" s="129" t="str">
        <f>IF($E298="","",VLOOKUP($E298,Lists!$Z$2:$AC$478,3,FALSE))</f>
        <v/>
      </c>
      <c r="D298" s="129" t="str">
        <f>IF($E298="","",VLOOKUP($E298,Lists!$Z$2:$AC$478,4,FALSE))</f>
        <v/>
      </c>
      <c r="E298" s="89"/>
      <c r="F298" s="68"/>
      <c r="G298" s="101"/>
      <c r="H298" s="102"/>
      <c r="I298" s="103"/>
      <c r="J298" s="102"/>
      <c r="K298" s="237" t="str">
        <f t="shared" si="4"/>
        <v/>
      </c>
      <c r="L298" s="90"/>
      <c r="M298" s="158"/>
    </row>
    <row r="299" spans="2:13" x14ac:dyDescent="0.35">
      <c r="B299" s="129" t="str">
        <f>IF($E299="","",VLOOKUP($E299,Lists!$Z$2:$AC$478,2,FALSE))</f>
        <v/>
      </c>
      <c r="C299" s="129" t="str">
        <f>IF($E299="","",VLOOKUP($E299,Lists!$Z$2:$AC$478,3,FALSE))</f>
        <v/>
      </c>
      <c r="D299" s="129" t="str">
        <f>IF($E299="","",VLOOKUP($E299,Lists!$Z$2:$AC$478,4,FALSE))</f>
        <v/>
      </c>
      <c r="E299" s="89"/>
      <c r="F299" s="68"/>
      <c r="G299" s="101"/>
      <c r="H299" s="102"/>
      <c r="I299" s="103"/>
      <c r="J299" s="102"/>
      <c r="K299" s="237" t="str">
        <f t="shared" si="4"/>
        <v/>
      </c>
      <c r="L299" s="90"/>
      <c r="M299" s="158"/>
    </row>
    <row r="300" spans="2:13" x14ac:dyDescent="0.35">
      <c r="B300" s="129" t="str">
        <f>IF($E300="","",VLOOKUP($E300,Lists!$Z$2:$AC$478,2,FALSE))</f>
        <v/>
      </c>
      <c r="C300" s="129" t="str">
        <f>IF($E300="","",VLOOKUP($E300,Lists!$Z$2:$AC$478,3,FALSE))</f>
        <v/>
      </c>
      <c r="D300" s="129" t="str">
        <f>IF($E300="","",VLOOKUP($E300,Lists!$Z$2:$AC$478,4,FALSE))</f>
        <v/>
      </c>
      <c r="E300" s="89"/>
      <c r="F300" s="68"/>
      <c r="G300" s="101"/>
      <c r="H300" s="102"/>
      <c r="I300" s="103"/>
      <c r="J300" s="102"/>
      <c r="K300" s="237" t="str">
        <f t="shared" si="4"/>
        <v/>
      </c>
      <c r="L300" s="90"/>
      <c r="M300" s="158"/>
    </row>
    <row r="301" spans="2:13" x14ac:dyDescent="0.35">
      <c r="B301" s="129" t="str">
        <f>IF($E301="","",VLOOKUP($E301,Lists!$Z$2:$AC$478,2,FALSE))</f>
        <v/>
      </c>
      <c r="C301" s="129" t="str">
        <f>IF($E301="","",VLOOKUP($E301,Lists!$Z$2:$AC$478,3,FALSE))</f>
        <v/>
      </c>
      <c r="D301" s="129" t="str">
        <f>IF($E301="","",VLOOKUP($E301,Lists!$Z$2:$AC$478,4,FALSE))</f>
        <v/>
      </c>
      <c r="E301" s="89"/>
      <c r="F301" s="68"/>
      <c r="G301" s="101"/>
      <c r="H301" s="102"/>
      <c r="I301" s="103"/>
      <c r="J301" s="102"/>
      <c r="K301" s="237" t="str">
        <f t="shared" si="4"/>
        <v/>
      </c>
      <c r="L301" s="90"/>
      <c r="M301" s="158"/>
    </row>
    <row r="302" spans="2:13" x14ac:dyDescent="0.35">
      <c r="B302" s="129" t="str">
        <f>IF($E302="","",VLOOKUP($E302,Lists!$Z$2:$AC$478,2,FALSE))</f>
        <v/>
      </c>
      <c r="C302" s="129" t="str">
        <f>IF($E302="","",VLOOKUP($E302,Lists!$Z$2:$AC$478,3,FALSE))</f>
        <v/>
      </c>
      <c r="D302" s="129" t="str">
        <f>IF($E302="","",VLOOKUP($E302,Lists!$Z$2:$AC$478,4,FALSE))</f>
        <v/>
      </c>
      <c r="E302" s="89"/>
      <c r="F302" s="68"/>
      <c r="G302" s="101"/>
      <c r="H302" s="102"/>
      <c r="I302" s="103"/>
      <c r="J302" s="102"/>
      <c r="K302" s="237" t="str">
        <f t="shared" si="4"/>
        <v/>
      </c>
      <c r="L302" s="90"/>
      <c r="M302" s="158"/>
    </row>
    <row r="303" spans="2:13" x14ac:dyDescent="0.35">
      <c r="B303" s="129" t="str">
        <f>IF($E303="","",VLOOKUP($E303,Lists!$Z$2:$AC$478,2,FALSE))</f>
        <v/>
      </c>
      <c r="C303" s="129" t="str">
        <f>IF($E303="","",VLOOKUP($E303,Lists!$Z$2:$AC$478,3,FALSE))</f>
        <v/>
      </c>
      <c r="D303" s="129" t="str">
        <f>IF($E303="","",VLOOKUP($E303,Lists!$Z$2:$AC$478,4,FALSE))</f>
        <v/>
      </c>
      <c r="E303" s="89"/>
      <c r="F303" s="68"/>
      <c r="G303" s="101"/>
      <c r="H303" s="102"/>
      <c r="I303" s="103"/>
      <c r="J303" s="102"/>
      <c r="K303" s="237" t="str">
        <f t="shared" si="4"/>
        <v/>
      </c>
      <c r="L303" s="90"/>
      <c r="M303" s="158"/>
    </row>
    <row r="304" spans="2:13" x14ac:dyDescent="0.35">
      <c r="B304" s="129" t="str">
        <f>IF($E304="","",VLOOKUP($E304,Lists!$Z$2:$AC$478,2,FALSE))</f>
        <v/>
      </c>
      <c r="C304" s="129" t="str">
        <f>IF($E304="","",VLOOKUP($E304,Lists!$Z$2:$AC$478,3,FALSE))</f>
        <v/>
      </c>
      <c r="D304" s="129" t="str">
        <f>IF($E304="","",VLOOKUP($E304,Lists!$Z$2:$AC$478,4,FALSE))</f>
        <v/>
      </c>
      <c r="E304" s="89"/>
      <c r="F304" s="68"/>
      <c r="G304" s="101"/>
      <c r="H304" s="102"/>
      <c r="I304" s="103"/>
      <c r="J304" s="102"/>
      <c r="K304" s="237" t="str">
        <f t="shared" si="4"/>
        <v/>
      </c>
      <c r="L304" s="90"/>
      <c r="M304" s="158"/>
    </row>
    <row r="305" spans="2:13" x14ac:dyDescent="0.35">
      <c r="B305" s="129" t="str">
        <f>IF($E305="","",VLOOKUP($E305,Lists!$Z$2:$AC$478,2,FALSE))</f>
        <v/>
      </c>
      <c r="C305" s="129" t="str">
        <f>IF($E305="","",VLOOKUP($E305,Lists!$Z$2:$AC$478,3,FALSE))</f>
        <v/>
      </c>
      <c r="D305" s="129" t="str">
        <f>IF($E305="","",VLOOKUP($E305,Lists!$Z$2:$AC$478,4,FALSE))</f>
        <v/>
      </c>
      <c r="E305" s="89"/>
      <c r="F305" s="68"/>
      <c r="G305" s="101"/>
      <c r="H305" s="102"/>
      <c r="I305" s="103"/>
      <c r="J305" s="102"/>
      <c r="K305" s="237" t="str">
        <f t="shared" si="4"/>
        <v/>
      </c>
      <c r="L305" s="90"/>
      <c r="M305" s="158"/>
    </row>
    <row r="306" spans="2:13" x14ac:dyDescent="0.35">
      <c r="B306" s="129" t="str">
        <f>IF($E306="","",VLOOKUP($E306,Lists!$Z$2:$AC$478,2,FALSE))</f>
        <v/>
      </c>
      <c r="C306" s="129" t="str">
        <f>IF($E306="","",VLOOKUP($E306,Lists!$Z$2:$AC$478,3,FALSE))</f>
        <v/>
      </c>
      <c r="D306" s="129" t="str">
        <f>IF($E306="","",VLOOKUP($E306,Lists!$Z$2:$AC$478,4,FALSE))</f>
        <v/>
      </c>
      <c r="E306" s="89"/>
      <c r="F306" s="68"/>
      <c r="G306" s="101"/>
      <c r="H306" s="102"/>
      <c r="I306" s="103"/>
      <c r="J306" s="102"/>
      <c r="K306" s="237" t="str">
        <f t="shared" si="4"/>
        <v/>
      </c>
      <c r="L306" s="90"/>
      <c r="M306" s="158"/>
    </row>
    <row r="307" spans="2:13" x14ac:dyDescent="0.35">
      <c r="B307" s="129" t="str">
        <f>IF($E307="","",VLOOKUP($E307,Lists!$Z$2:$AC$478,2,FALSE))</f>
        <v/>
      </c>
      <c r="C307" s="129" t="str">
        <f>IF($E307="","",VLOOKUP($E307,Lists!$Z$2:$AC$478,3,FALSE))</f>
        <v/>
      </c>
      <c r="D307" s="129" t="str">
        <f>IF($E307="","",VLOOKUP($E307,Lists!$Z$2:$AC$478,4,FALSE))</f>
        <v/>
      </c>
      <c r="E307" s="89"/>
      <c r="F307" s="68"/>
      <c r="G307" s="101"/>
      <c r="H307" s="102"/>
      <c r="I307" s="103"/>
      <c r="J307" s="102"/>
      <c r="K307" s="237" t="str">
        <f t="shared" si="4"/>
        <v/>
      </c>
      <c r="L307" s="90"/>
      <c r="M307" s="158"/>
    </row>
    <row r="308" spans="2:13" x14ac:dyDescent="0.35">
      <c r="B308" s="129" t="str">
        <f>IF($E308="","",VLOOKUP($E308,Lists!$Z$2:$AC$478,2,FALSE))</f>
        <v/>
      </c>
      <c r="C308" s="129" t="str">
        <f>IF($E308="","",VLOOKUP($E308,Lists!$Z$2:$AC$478,3,FALSE))</f>
        <v/>
      </c>
      <c r="D308" s="129" t="str">
        <f>IF($E308="","",VLOOKUP($E308,Lists!$Z$2:$AC$478,4,FALSE))</f>
        <v/>
      </c>
      <c r="E308" s="89"/>
      <c r="F308" s="68"/>
      <c r="G308" s="101"/>
      <c r="H308" s="102"/>
      <c r="I308" s="103"/>
      <c r="J308" s="102"/>
      <c r="K308" s="237" t="str">
        <f t="shared" si="4"/>
        <v/>
      </c>
      <c r="L308" s="90"/>
      <c r="M308" s="158"/>
    </row>
    <row r="309" spans="2:13" x14ac:dyDescent="0.35">
      <c r="B309" s="129" t="str">
        <f>IF($E309="","",VLOOKUP($E309,Lists!$Z$2:$AC$478,2,FALSE))</f>
        <v/>
      </c>
      <c r="C309" s="129" t="str">
        <f>IF($E309="","",VLOOKUP($E309,Lists!$Z$2:$AC$478,3,FALSE))</f>
        <v/>
      </c>
      <c r="D309" s="129" t="str">
        <f>IF($E309="","",VLOOKUP($E309,Lists!$Z$2:$AC$478,4,FALSE))</f>
        <v/>
      </c>
      <c r="E309" s="89"/>
      <c r="F309" s="68"/>
      <c r="G309" s="101"/>
      <c r="H309" s="102"/>
      <c r="I309" s="103"/>
      <c r="J309" s="102"/>
      <c r="K309" s="237" t="str">
        <f t="shared" si="4"/>
        <v/>
      </c>
      <c r="L309" s="90"/>
      <c r="M309" s="158"/>
    </row>
    <row r="310" spans="2:13" x14ac:dyDescent="0.35">
      <c r="B310" s="129" t="str">
        <f>IF($E310="","",VLOOKUP($E310,Lists!$Z$2:$AC$478,2,FALSE))</f>
        <v/>
      </c>
      <c r="C310" s="129" t="str">
        <f>IF($E310="","",VLOOKUP($E310,Lists!$Z$2:$AC$478,3,FALSE))</f>
        <v/>
      </c>
      <c r="D310" s="129" t="str">
        <f>IF($E310="","",VLOOKUP($E310,Lists!$Z$2:$AC$478,4,FALSE))</f>
        <v/>
      </c>
      <c r="E310" s="89"/>
      <c r="F310" s="68"/>
      <c r="G310" s="101"/>
      <c r="H310" s="102"/>
      <c r="I310" s="103"/>
      <c r="J310" s="102"/>
      <c r="K310" s="237" t="str">
        <f t="shared" si="4"/>
        <v/>
      </c>
      <c r="L310" s="90"/>
      <c r="M310" s="158"/>
    </row>
    <row r="311" spans="2:13" x14ac:dyDescent="0.35">
      <c r="B311" s="129" t="str">
        <f>IF($E311="","",VLOOKUP($E311,Lists!$Z$2:$AC$478,2,FALSE))</f>
        <v/>
      </c>
      <c r="C311" s="129" t="str">
        <f>IF($E311="","",VLOOKUP($E311,Lists!$Z$2:$AC$478,3,FALSE))</f>
        <v/>
      </c>
      <c r="D311" s="129" t="str">
        <f>IF($E311="","",VLOOKUP($E311,Lists!$Z$2:$AC$478,4,FALSE))</f>
        <v/>
      </c>
      <c r="E311" s="89"/>
      <c r="F311" s="68"/>
      <c r="G311" s="101"/>
      <c r="H311" s="102"/>
      <c r="I311" s="103"/>
      <c r="J311" s="102"/>
      <c r="K311" s="237" t="str">
        <f t="shared" si="4"/>
        <v/>
      </c>
      <c r="L311" s="90"/>
      <c r="M311" s="158"/>
    </row>
    <row r="312" spans="2:13" x14ac:dyDescent="0.35">
      <c r="B312" s="129" t="str">
        <f>IF($E312="","",VLOOKUP($E312,Lists!$Z$2:$AC$478,2,FALSE))</f>
        <v/>
      </c>
      <c r="C312" s="129" t="str">
        <f>IF($E312="","",VLOOKUP($E312,Lists!$Z$2:$AC$478,3,FALSE))</f>
        <v/>
      </c>
      <c r="D312" s="129" t="str">
        <f>IF($E312="","",VLOOKUP($E312,Lists!$Z$2:$AC$478,4,FALSE))</f>
        <v/>
      </c>
      <c r="E312" s="89"/>
      <c r="F312" s="68"/>
      <c r="G312" s="101"/>
      <c r="H312" s="102"/>
      <c r="I312" s="103"/>
      <c r="J312" s="102"/>
      <c r="K312" s="237" t="str">
        <f t="shared" si="4"/>
        <v/>
      </c>
      <c r="L312" s="90"/>
      <c r="M312" s="158"/>
    </row>
    <row r="313" spans="2:13" x14ac:dyDescent="0.35">
      <c r="B313" s="129" t="str">
        <f>IF($E313="","",VLOOKUP($E313,Lists!$Z$2:$AC$478,2,FALSE))</f>
        <v/>
      </c>
      <c r="C313" s="129" t="str">
        <f>IF($E313="","",VLOOKUP($E313,Lists!$Z$2:$AC$478,3,FALSE))</f>
        <v/>
      </c>
      <c r="D313" s="129" t="str">
        <f>IF($E313="","",VLOOKUP($E313,Lists!$Z$2:$AC$478,4,FALSE))</f>
        <v/>
      </c>
      <c r="E313" s="89"/>
      <c r="F313" s="68"/>
      <c r="G313" s="101"/>
      <c r="H313" s="102"/>
      <c r="I313" s="103"/>
      <c r="J313" s="102"/>
      <c r="K313" s="237" t="str">
        <f t="shared" si="4"/>
        <v/>
      </c>
      <c r="L313" s="90"/>
      <c r="M313" s="158"/>
    </row>
    <row r="314" spans="2:13" x14ac:dyDescent="0.35">
      <c r="B314" s="129" t="str">
        <f>IF($E314="","",VLOOKUP($E314,Lists!$Z$2:$AC$478,2,FALSE))</f>
        <v/>
      </c>
      <c r="C314" s="129" t="str">
        <f>IF($E314="","",VLOOKUP($E314,Lists!$Z$2:$AC$478,3,FALSE))</f>
        <v/>
      </c>
      <c r="D314" s="129" t="str">
        <f>IF($E314="","",VLOOKUP($E314,Lists!$Z$2:$AC$478,4,FALSE))</f>
        <v/>
      </c>
      <c r="E314" s="89"/>
      <c r="F314" s="68"/>
      <c r="G314" s="101"/>
      <c r="H314" s="102"/>
      <c r="I314" s="103"/>
      <c r="J314" s="102"/>
      <c r="K314" s="237" t="str">
        <f t="shared" si="4"/>
        <v/>
      </c>
      <c r="L314" s="90"/>
      <c r="M314" s="158"/>
    </row>
    <row r="315" spans="2:13" x14ac:dyDescent="0.35">
      <c r="B315" s="129" t="str">
        <f>IF($E315="","",VLOOKUP($E315,Lists!$Z$2:$AC$478,2,FALSE))</f>
        <v/>
      </c>
      <c r="C315" s="129" t="str">
        <f>IF($E315="","",VLOOKUP($E315,Lists!$Z$2:$AC$478,3,FALSE))</f>
        <v/>
      </c>
      <c r="D315" s="129" t="str">
        <f>IF($E315="","",VLOOKUP($E315,Lists!$Z$2:$AC$478,4,FALSE))</f>
        <v/>
      </c>
      <c r="E315" s="89"/>
      <c r="F315" s="68"/>
      <c r="G315" s="101"/>
      <c r="H315" s="102"/>
      <c r="I315" s="103"/>
      <c r="J315" s="102"/>
      <c r="K315" s="237" t="str">
        <f t="shared" si="4"/>
        <v/>
      </c>
      <c r="L315" s="90"/>
      <c r="M315" s="158"/>
    </row>
    <row r="316" spans="2:13" x14ac:dyDescent="0.35">
      <c r="B316" s="129" t="str">
        <f>IF($E316="","",VLOOKUP($E316,Lists!$Z$2:$AC$478,2,FALSE))</f>
        <v/>
      </c>
      <c r="C316" s="129" t="str">
        <f>IF($E316="","",VLOOKUP($E316,Lists!$Z$2:$AC$478,3,FALSE))</f>
        <v/>
      </c>
      <c r="D316" s="129" t="str">
        <f>IF($E316="","",VLOOKUP($E316,Lists!$Z$2:$AC$478,4,FALSE))</f>
        <v/>
      </c>
      <c r="E316" s="89"/>
      <c r="F316" s="68"/>
      <c r="G316" s="101"/>
      <c r="H316" s="102"/>
      <c r="I316" s="103"/>
      <c r="J316" s="102"/>
      <c r="K316" s="237" t="str">
        <f t="shared" si="4"/>
        <v/>
      </c>
      <c r="L316" s="90"/>
      <c r="M316" s="158"/>
    </row>
    <row r="317" spans="2:13" x14ac:dyDescent="0.35">
      <c r="B317" s="129" t="str">
        <f>IF($E317="","",VLOOKUP($E317,Lists!$Z$2:$AC$478,2,FALSE))</f>
        <v/>
      </c>
      <c r="C317" s="129" t="str">
        <f>IF($E317="","",VLOOKUP($E317,Lists!$Z$2:$AC$478,3,FALSE))</f>
        <v/>
      </c>
      <c r="D317" s="129" t="str">
        <f>IF($E317="","",VLOOKUP($E317,Lists!$Z$2:$AC$478,4,FALSE))</f>
        <v/>
      </c>
      <c r="E317" s="89"/>
      <c r="F317" s="68"/>
      <c r="G317" s="101"/>
      <c r="H317" s="102"/>
      <c r="I317" s="103"/>
      <c r="J317" s="102"/>
      <c r="K317" s="237" t="str">
        <f t="shared" si="4"/>
        <v/>
      </c>
      <c r="L317" s="90"/>
      <c r="M317" s="158"/>
    </row>
    <row r="318" spans="2:13" x14ac:dyDescent="0.35">
      <c r="B318" s="129" t="str">
        <f>IF($E318="","",VLOOKUP($E318,Lists!$Z$2:$AC$478,2,FALSE))</f>
        <v/>
      </c>
      <c r="C318" s="129" t="str">
        <f>IF($E318="","",VLOOKUP($E318,Lists!$Z$2:$AC$478,3,FALSE))</f>
        <v/>
      </c>
      <c r="D318" s="129" t="str">
        <f>IF($E318="","",VLOOKUP($E318,Lists!$Z$2:$AC$478,4,FALSE))</f>
        <v/>
      </c>
      <c r="E318" s="89"/>
      <c r="F318" s="68"/>
      <c r="G318" s="101"/>
      <c r="H318" s="102"/>
      <c r="I318" s="103"/>
      <c r="J318" s="102"/>
      <c r="K318" s="237" t="str">
        <f t="shared" si="4"/>
        <v/>
      </c>
      <c r="L318" s="90"/>
      <c r="M318" s="158"/>
    </row>
    <row r="319" spans="2:13" x14ac:dyDescent="0.35">
      <c r="B319" s="129" t="str">
        <f>IF($E319="","",VLOOKUP($E319,Lists!$Z$2:$AC$478,2,FALSE))</f>
        <v/>
      </c>
      <c r="C319" s="129" t="str">
        <f>IF($E319="","",VLOOKUP($E319,Lists!$Z$2:$AC$478,3,FALSE))</f>
        <v/>
      </c>
      <c r="D319" s="129" t="str">
        <f>IF($E319="","",VLOOKUP($E319,Lists!$Z$2:$AC$478,4,FALSE))</f>
        <v/>
      </c>
      <c r="E319" s="89"/>
      <c r="F319" s="68"/>
      <c r="G319" s="101"/>
      <c r="H319" s="102"/>
      <c r="I319" s="103"/>
      <c r="J319" s="102"/>
      <c r="K319" s="237" t="str">
        <f t="shared" si="4"/>
        <v/>
      </c>
      <c r="L319" s="90"/>
      <c r="M319" s="158"/>
    </row>
    <row r="320" spans="2:13" x14ac:dyDescent="0.35">
      <c r="B320" s="129" t="str">
        <f>IF($E320="","",VLOOKUP($E320,Lists!$Z$2:$AC$478,2,FALSE))</f>
        <v/>
      </c>
      <c r="C320" s="129" t="str">
        <f>IF($E320="","",VLOOKUP($E320,Lists!$Z$2:$AC$478,3,FALSE))</f>
        <v/>
      </c>
      <c r="D320" s="129" t="str">
        <f>IF($E320="","",VLOOKUP($E320,Lists!$Z$2:$AC$478,4,FALSE))</f>
        <v/>
      </c>
      <c r="E320" s="89"/>
      <c r="F320" s="68"/>
      <c r="G320" s="101"/>
      <c r="H320" s="102"/>
      <c r="I320" s="103"/>
      <c r="J320" s="102"/>
      <c r="K320" s="237" t="str">
        <f t="shared" si="4"/>
        <v/>
      </c>
      <c r="L320" s="90"/>
      <c r="M320" s="158"/>
    </row>
    <row r="321" spans="2:13" x14ac:dyDescent="0.35">
      <c r="B321" s="129" t="str">
        <f>IF($E321="","",VLOOKUP($E321,Lists!$Z$2:$AC$478,2,FALSE))</f>
        <v/>
      </c>
      <c r="C321" s="129" t="str">
        <f>IF($E321="","",VLOOKUP($E321,Lists!$Z$2:$AC$478,3,FALSE))</f>
        <v/>
      </c>
      <c r="D321" s="129" t="str">
        <f>IF($E321="","",VLOOKUP($E321,Lists!$Z$2:$AC$478,4,FALSE))</f>
        <v/>
      </c>
      <c r="E321" s="89"/>
      <c r="F321" s="68"/>
      <c r="G321" s="101"/>
      <c r="H321" s="102"/>
      <c r="I321" s="103"/>
      <c r="J321" s="102"/>
      <c r="K321" s="237" t="str">
        <f t="shared" si="4"/>
        <v/>
      </c>
      <c r="L321" s="90"/>
      <c r="M321" s="158"/>
    </row>
    <row r="322" spans="2:13" x14ac:dyDescent="0.35">
      <c r="B322" s="129" t="str">
        <f>IF($E322="","",VLOOKUP($E322,Lists!$Z$2:$AC$478,2,FALSE))</f>
        <v/>
      </c>
      <c r="C322" s="129" t="str">
        <f>IF($E322="","",VLOOKUP($E322,Lists!$Z$2:$AC$478,3,FALSE))</f>
        <v/>
      </c>
      <c r="D322" s="129" t="str">
        <f>IF($E322="","",VLOOKUP($E322,Lists!$Z$2:$AC$478,4,FALSE))</f>
        <v/>
      </c>
      <c r="E322" s="89"/>
      <c r="F322" s="68"/>
      <c r="G322" s="101"/>
      <c r="H322" s="102"/>
      <c r="I322" s="103"/>
      <c r="J322" s="102"/>
      <c r="K322" s="237" t="str">
        <f t="shared" si="4"/>
        <v/>
      </c>
      <c r="L322" s="90"/>
      <c r="M322" s="158"/>
    </row>
    <row r="323" spans="2:13" x14ac:dyDescent="0.35">
      <c r="B323" s="129" t="str">
        <f>IF($E323="","",VLOOKUP($E323,Lists!$Z$2:$AC$478,2,FALSE))</f>
        <v/>
      </c>
      <c r="C323" s="129" t="str">
        <f>IF($E323="","",VLOOKUP($E323,Lists!$Z$2:$AC$478,3,FALSE))</f>
        <v/>
      </c>
      <c r="D323" s="129" t="str">
        <f>IF($E323="","",VLOOKUP($E323,Lists!$Z$2:$AC$478,4,FALSE))</f>
        <v/>
      </c>
      <c r="E323" s="89"/>
      <c r="F323" s="68"/>
      <c r="G323" s="101"/>
      <c r="H323" s="102"/>
      <c r="I323" s="103"/>
      <c r="J323" s="102"/>
      <c r="K323" s="237" t="str">
        <f t="shared" si="4"/>
        <v/>
      </c>
      <c r="L323" s="90"/>
      <c r="M323" s="158"/>
    </row>
    <row r="324" spans="2:13" x14ac:dyDescent="0.35">
      <c r="B324" s="129" t="str">
        <f>IF($E324="","",VLOOKUP($E324,Lists!$Z$2:$AC$478,2,FALSE))</f>
        <v/>
      </c>
      <c r="C324" s="129" t="str">
        <f>IF($E324="","",VLOOKUP($E324,Lists!$Z$2:$AC$478,3,FALSE))</f>
        <v/>
      </c>
      <c r="D324" s="129" t="str">
        <f>IF($E324="","",VLOOKUP($E324,Lists!$Z$2:$AC$478,4,FALSE))</f>
        <v/>
      </c>
      <c r="E324" s="89"/>
      <c r="F324" s="68"/>
      <c r="G324" s="101"/>
      <c r="H324" s="102"/>
      <c r="I324" s="103"/>
      <c r="J324" s="102"/>
      <c r="K324" s="237" t="str">
        <f t="shared" si="4"/>
        <v/>
      </c>
      <c r="L324" s="90"/>
      <c r="M324" s="158"/>
    </row>
    <row r="325" spans="2:13" x14ac:dyDescent="0.35">
      <c r="B325" s="129" t="str">
        <f>IF($E325="","",VLOOKUP($E325,Lists!$Z$2:$AC$478,2,FALSE))</f>
        <v/>
      </c>
      <c r="C325" s="129" t="str">
        <f>IF($E325="","",VLOOKUP($E325,Lists!$Z$2:$AC$478,3,FALSE))</f>
        <v/>
      </c>
      <c r="D325" s="129" t="str">
        <f>IF($E325="","",VLOOKUP($E325,Lists!$Z$2:$AC$478,4,FALSE))</f>
        <v/>
      </c>
      <c r="E325" s="89"/>
      <c r="F325" s="68"/>
      <c r="G325" s="101"/>
      <c r="H325" s="102"/>
      <c r="I325" s="103"/>
      <c r="J325" s="102"/>
      <c r="K325" s="237" t="str">
        <f t="shared" si="4"/>
        <v/>
      </c>
      <c r="L325" s="90"/>
      <c r="M325" s="158"/>
    </row>
    <row r="326" spans="2:13" x14ac:dyDescent="0.35">
      <c r="B326" s="129" t="str">
        <f>IF($E326="","",VLOOKUP($E326,Lists!$Z$2:$AC$478,2,FALSE))</f>
        <v/>
      </c>
      <c r="C326" s="129" t="str">
        <f>IF($E326="","",VLOOKUP($E326,Lists!$Z$2:$AC$478,3,FALSE))</f>
        <v/>
      </c>
      <c r="D326" s="129" t="str">
        <f>IF($E326="","",VLOOKUP($E326,Lists!$Z$2:$AC$478,4,FALSE))</f>
        <v/>
      </c>
      <c r="E326" s="89"/>
      <c r="F326" s="68"/>
      <c r="G326" s="101"/>
      <c r="H326" s="102"/>
      <c r="I326" s="103"/>
      <c r="J326" s="102"/>
      <c r="K326" s="237" t="str">
        <f t="shared" si="4"/>
        <v/>
      </c>
      <c r="L326" s="90"/>
      <c r="M326" s="158"/>
    </row>
    <row r="327" spans="2:13" x14ac:dyDescent="0.35">
      <c r="B327" s="129" t="str">
        <f>IF($E327="","",VLOOKUP($E327,Lists!$Z$2:$AC$478,2,FALSE))</f>
        <v/>
      </c>
      <c r="C327" s="129" t="str">
        <f>IF($E327="","",VLOOKUP($E327,Lists!$Z$2:$AC$478,3,FALSE))</f>
        <v/>
      </c>
      <c r="D327" s="129" t="str">
        <f>IF($E327="","",VLOOKUP($E327,Lists!$Z$2:$AC$478,4,FALSE))</f>
        <v/>
      </c>
      <c r="E327" s="89"/>
      <c r="F327" s="68"/>
      <c r="G327" s="101"/>
      <c r="H327" s="102"/>
      <c r="I327" s="103"/>
      <c r="J327" s="102"/>
      <c r="K327" s="237" t="str">
        <f t="shared" si="4"/>
        <v/>
      </c>
      <c r="L327" s="90"/>
      <c r="M327" s="158"/>
    </row>
    <row r="328" spans="2:13" x14ac:dyDescent="0.35">
      <c r="B328" s="129" t="str">
        <f>IF($E328="","",VLOOKUP($E328,Lists!$Z$2:$AC$478,2,FALSE))</f>
        <v/>
      </c>
      <c r="C328" s="129" t="str">
        <f>IF($E328="","",VLOOKUP($E328,Lists!$Z$2:$AC$478,3,FALSE))</f>
        <v/>
      </c>
      <c r="D328" s="129" t="str">
        <f>IF($E328="","",VLOOKUP($E328,Lists!$Z$2:$AC$478,4,FALSE))</f>
        <v/>
      </c>
      <c r="E328" s="89"/>
      <c r="F328" s="68"/>
      <c r="G328" s="101"/>
      <c r="H328" s="102"/>
      <c r="I328" s="103"/>
      <c r="J328" s="102"/>
      <c r="K328" s="237" t="str">
        <f t="shared" si="4"/>
        <v/>
      </c>
      <c r="L328" s="90"/>
      <c r="M328" s="158"/>
    </row>
    <row r="329" spans="2:13" x14ac:dyDescent="0.35">
      <c r="B329" s="129" t="str">
        <f>IF($E329="","",VLOOKUP($E329,Lists!$Z$2:$AC$478,2,FALSE))</f>
        <v/>
      </c>
      <c r="C329" s="129" t="str">
        <f>IF($E329="","",VLOOKUP($E329,Lists!$Z$2:$AC$478,3,FALSE))</f>
        <v/>
      </c>
      <c r="D329" s="129" t="str">
        <f>IF($E329="","",VLOOKUP($E329,Lists!$Z$2:$AC$478,4,FALSE))</f>
        <v/>
      </c>
      <c r="E329" s="89"/>
      <c r="F329" s="68"/>
      <c r="G329" s="101"/>
      <c r="H329" s="102"/>
      <c r="I329" s="103"/>
      <c r="J329" s="102"/>
      <c r="K329" s="237" t="str">
        <f t="shared" si="4"/>
        <v/>
      </c>
      <c r="L329" s="90"/>
      <c r="M329" s="158"/>
    </row>
    <row r="330" spans="2:13" x14ac:dyDescent="0.35">
      <c r="B330" s="129" t="str">
        <f>IF($E330="","",VLOOKUP($E330,Lists!$Z$2:$AC$478,2,FALSE))</f>
        <v/>
      </c>
      <c r="C330" s="129" t="str">
        <f>IF($E330="","",VLOOKUP($E330,Lists!$Z$2:$AC$478,3,FALSE))</f>
        <v/>
      </c>
      <c r="D330" s="129" t="str">
        <f>IF($E330="","",VLOOKUP($E330,Lists!$Z$2:$AC$478,4,FALSE))</f>
        <v/>
      </c>
      <c r="E330" s="89"/>
      <c r="F330" s="68"/>
      <c r="G330" s="101"/>
      <c r="H330" s="102"/>
      <c r="I330" s="103"/>
      <c r="J330" s="102"/>
      <c r="K330" s="237" t="str">
        <f t="shared" si="4"/>
        <v/>
      </c>
      <c r="L330" s="90"/>
      <c r="M330" s="158"/>
    </row>
    <row r="331" spans="2:13" x14ac:dyDescent="0.35">
      <c r="B331" s="129" t="str">
        <f>IF($E331="","",VLOOKUP($E331,Lists!$Z$2:$AC$478,2,FALSE))</f>
        <v/>
      </c>
      <c r="C331" s="129" t="str">
        <f>IF($E331="","",VLOOKUP($E331,Lists!$Z$2:$AC$478,3,FALSE))</f>
        <v/>
      </c>
      <c r="D331" s="129" t="str">
        <f>IF($E331="","",VLOOKUP($E331,Lists!$Z$2:$AC$478,4,FALSE))</f>
        <v/>
      </c>
      <c r="E331" s="89"/>
      <c r="F331" s="68"/>
      <c r="G331" s="101"/>
      <c r="H331" s="102"/>
      <c r="I331" s="103"/>
      <c r="J331" s="102"/>
      <c r="K331" s="237" t="str">
        <f t="shared" si="4"/>
        <v/>
      </c>
      <c r="L331" s="90"/>
      <c r="M331" s="158"/>
    </row>
    <row r="332" spans="2:13" x14ac:dyDescent="0.35">
      <c r="B332" s="129" t="str">
        <f>IF($E332="","",VLOOKUP($E332,Lists!$Z$2:$AC$478,2,FALSE))</f>
        <v/>
      </c>
      <c r="C332" s="129" t="str">
        <f>IF($E332="","",VLOOKUP($E332,Lists!$Z$2:$AC$478,3,FALSE))</f>
        <v/>
      </c>
      <c r="D332" s="129" t="str">
        <f>IF($E332="","",VLOOKUP($E332,Lists!$Z$2:$AC$478,4,FALSE))</f>
        <v/>
      </c>
      <c r="E332" s="89"/>
      <c r="F332" s="68"/>
      <c r="G332" s="101"/>
      <c r="H332" s="102"/>
      <c r="I332" s="103"/>
      <c r="J332" s="102"/>
      <c r="K332" s="237" t="str">
        <f t="shared" si="4"/>
        <v/>
      </c>
      <c r="L332" s="90"/>
      <c r="M332" s="158"/>
    </row>
    <row r="333" spans="2:13" x14ac:dyDescent="0.35">
      <c r="B333" s="129" t="str">
        <f>IF($E333="","",VLOOKUP($E333,Lists!$Z$2:$AC$478,2,FALSE))</f>
        <v/>
      </c>
      <c r="C333" s="129" t="str">
        <f>IF($E333="","",VLOOKUP($E333,Lists!$Z$2:$AC$478,3,FALSE))</f>
        <v/>
      </c>
      <c r="D333" s="129" t="str">
        <f>IF($E333="","",VLOOKUP($E333,Lists!$Z$2:$AC$478,4,FALSE))</f>
        <v/>
      </c>
      <c r="E333" s="89"/>
      <c r="F333" s="68"/>
      <c r="G333" s="101"/>
      <c r="H333" s="102"/>
      <c r="I333" s="103"/>
      <c r="J333" s="102"/>
      <c r="K333" s="237" t="str">
        <f t="shared" si="4"/>
        <v/>
      </c>
      <c r="L333" s="90"/>
      <c r="M333" s="158"/>
    </row>
    <row r="334" spans="2:13" x14ac:dyDescent="0.35">
      <c r="B334" s="129" t="str">
        <f>IF($E334="","",VLOOKUP($E334,Lists!$Z$2:$AC$478,2,FALSE))</f>
        <v/>
      </c>
      <c r="C334" s="129" t="str">
        <f>IF($E334="","",VLOOKUP($E334,Lists!$Z$2:$AC$478,3,FALSE))</f>
        <v/>
      </c>
      <c r="D334" s="129" t="str">
        <f>IF($E334="","",VLOOKUP($E334,Lists!$Z$2:$AC$478,4,FALSE))</f>
        <v/>
      </c>
      <c r="E334" s="89"/>
      <c r="F334" s="68"/>
      <c r="G334" s="101"/>
      <c r="H334" s="102"/>
      <c r="I334" s="103"/>
      <c r="J334" s="102"/>
      <c r="K334" s="237" t="str">
        <f t="shared" si="4"/>
        <v/>
      </c>
      <c r="L334" s="90"/>
      <c r="M334" s="158"/>
    </row>
    <row r="335" spans="2:13" x14ac:dyDescent="0.35">
      <c r="B335" s="129" t="str">
        <f>IF($E335="","",VLOOKUP($E335,Lists!$Z$2:$AC$478,2,FALSE))</f>
        <v/>
      </c>
      <c r="C335" s="129" t="str">
        <f>IF($E335="","",VLOOKUP($E335,Lists!$Z$2:$AC$478,3,FALSE))</f>
        <v/>
      </c>
      <c r="D335" s="129" t="str">
        <f>IF($E335="","",VLOOKUP($E335,Lists!$Z$2:$AC$478,4,FALSE))</f>
        <v/>
      </c>
      <c r="E335" s="89"/>
      <c r="F335" s="68"/>
      <c r="G335" s="101"/>
      <c r="H335" s="102"/>
      <c r="I335" s="103"/>
      <c r="J335" s="102"/>
      <c r="K335" s="237" t="str">
        <f t="shared" si="4"/>
        <v/>
      </c>
      <c r="L335" s="90"/>
      <c r="M335" s="158"/>
    </row>
    <row r="336" spans="2:13" x14ac:dyDescent="0.35">
      <c r="B336" s="129" t="str">
        <f>IF($E336="","",VLOOKUP($E336,Lists!$Z$2:$AC$478,2,FALSE))</f>
        <v/>
      </c>
      <c r="C336" s="129" t="str">
        <f>IF($E336="","",VLOOKUP($E336,Lists!$Z$2:$AC$478,3,FALSE))</f>
        <v/>
      </c>
      <c r="D336" s="129" t="str">
        <f>IF($E336="","",VLOOKUP($E336,Lists!$Z$2:$AC$478,4,FALSE))</f>
        <v/>
      </c>
      <c r="E336" s="89"/>
      <c r="F336" s="68"/>
      <c r="G336" s="101"/>
      <c r="H336" s="102"/>
      <c r="I336" s="103"/>
      <c r="J336" s="102"/>
      <c r="K336" s="237" t="str">
        <f t="shared" si="4"/>
        <v/>
      </c>
      <c r="L336" s="90"/>
      <c r="M336" s="158"/>
    </row>
    <row r="337" spans="2:13" x14ac:dyDescent="0.35">
      <c r="B337" s="129" t="str">
        <f>IF($E337="","",VLOOKUP($E337,Lists!$Z$2:$AC$478,2,FALSE))</f>
        <v/>
      </c>
      <c r="C337" s="129" t="str">
        <f>IF($E337="","",VLOOKUP($E337,Lists!$Z$2:$AC$478,3,FALSE))</f>
        <v/>
      </c>
      <c r="D337" s="129" t="str">
        <f>IF($E337="","",VLOOKUP($E337,Lists!$Z$2:$AC$478,4,FALSE))</f>
        <v/>
      </c>
      <c r="E337" s="89"/>
      <c r="F337" s="68"/>
      <c r="G337" s="101"/>
      <c r="H337" s="102"/>
      <c r="I337" s="103"/>
      <c r="J337" s="102"/>
      <c r="K337" s="237" t="str">
        <f t="shared" si="4"/>
        <v/>
      </c>
      <c r="L337" s="90"/>
      <c r="M337" s="158"/>
    </row>
    <row r="338" spans="2:13" x14ac:dyDescent="0.35">
      <c r="B338" s="129" t="str">
        <f>IF($E338="","",VLOOKUP($E338,Lists!$Z$2:$AC$478,2,FALSE))</f>
        <v/>
      </c>
      <c r="C338" s="129" t="str">
        <f>IF($E338="","",VLOOKUP($E338,Lists!$Z$2:$AC$478,3,FALSE))</f>
        <v/>
      </c>
      <c r="D338" s="129" t="str">
        <f>IF($E338="","",VLOOKUP($E338,Lists!$Z$2:$AC$478,4,FALSE))</f>
        <v/>
      </c>
      <c r="E338" s="89"/>
      <c r="F338" s="68"/>
      <c r="G338" s="101"/>
      <c r="H338" s="102"/>
      <c r="I338" s="103"/>
      <c r="J338" s="102"/>
      <c r="K338" s="237" t="str">
        <f t="shared" si="4"/>
        <v/>
      </c>
      <c r="L338" s="90"/>
      <c r="M338" s="158"/>
    </row>
    <row r="339" spans="2:13" x14ac:dyDescent="0.35">
      <c r="B339" s="129" t="str">
        <f>IF($E339="","",VLOOKUP($E339,Lists!$Z$2:$AC$478,2,FALSE))</f>
        <v/>
      </c>
      <c r="C339" s="129" t="str">
        <f>IF($E339="","",VLOOKUP($E339,Lists!$Z$2:$AC$478,3,FALSE))</f>
        <v/>
      </c>
      <c r="D339" s="129" t="str">
        <f>IF($E339="","",VLOOKUP($E339,Lists!$Z$2:$AC$478,4,FALSE))</f>
        <v/>
      </c>
      <c r="E339" s="89"/>
      <c r="F339" s="68"/>
      <c r="G339" s="101"/>
      <c r="H339" s="102"/>
      <c r="I339" s="103"/>
      <c r="J339" s="102"/>
      <c r="K339" s="237" t="str">
        <f t="shared" si="4"/>
        <v/>
      </c>
      <c r="L339" s="90"/>
      <c r="M339" s="158"/>
    </row>
    <row r="340" spans="2:13" x14ac:dyDescent="0.35">
      <c r="B340" s="129" t="str">
        <f>IF($E340="","",VLOOKUP($E340,Lists!$Z$2:$AC$478,2,FALSE))</f>
        <v/>
      </c>
      <c r="C340" s="129" t="str">
        <f>IF($E340="","",VLOOKUP($E340,Lists!$Z$2:$AC$478,3,FALSE))</f>
        <v/>
      </c>
      <c r="D340" s="129" t="str">
        <f>IF($E340="","",VLOOKUP($E340,Lists!$Z$2:$AC$478,4,FALSE))</f>
        <v/>
      </c>
      <c r="E340" s="89"/>
      <c r="F340" s="68"/>
      <c r="G340" s="101"/>
      <c r="H340" s="102"/>
      <c r="I340" s="103"/>
      <c r="J340" s="102"/>
      <c r="K340" s="237" t="str">
        <f t="shared" si="4"/>
        <v/>
      </c>
      <c r="L340" s="90"/>
      <c r="M340" s="158"/>
    </row>
    <row r="341" spans="2:13" x14ac:dyDescent="0.35">
      <c r="B341" s="129" t="str">
        <f>IF($E341="","",VLOOKUP($E341,Lists!$Z$2:$AC$478,2,FALSE))</f>
        <v/>
      </c>
      <c r="C341" s="129" t="str">
        <f>IF($E341="","",VLOOKUP($E341,Lists!$Z$2:$AC$478,3,FALSE))</f>
        <v/>
      </c>
      <c r="D341" s="129" t="str">
        <f>IF($E341="","",VLOOKUP($E341,Lists!$Z$2:$AC$478,4,FALSE))</f>
        <v/>
      </c>
      <c r="E341" s="89"/>
      <c r="F341" s="68"/>
      <c r="G341" s="101"/>
      <c r="H341" s="102"/>
      <c r="I341" s="103"/>
      <c r="J341" s="102"/>
      <c r="K341" s="237" t="str">
        <f t="shared" si="4"/>
        <v/>
      </c>
      <c r="L341" s="90"/>
      <c r="M341" s="158"/>
    </row>
    <row r="342" spans="2:13" x14ac:dyDescent="0.35">
      <c r="B342" s="129" t="str">
        <f>IF($E342="","",VLOOKUP($E342,Lists!$Z$2:$AC$478,2,FALSE))</f>
        <v/>
      </c>
      <c r="C342" s="129" t="str">
        <f>IF($E342="","",VLOOKUP($E342,Lists!$Z$2:$AC$478,3,FALSE))</f>
        <v/>
      </c>
      <c r="D342" s="129" t="str">
        <f>IF($E342="","",VLOOKUP($E342,Lists!$Z$2:$AC$478,4,FALSE))</f>
        <v/>
      </c>
      <c r="E342" s="89"/>
      <c r="F342" s="68"/>
      <c r="G342" s="101"/>
      <c r="H342" s="102"/>
      <c r="I342" s="103"/>
      <c r="J342" s="102"/>
      <c r="K342" s="237" t="str">
        <f t="shared" si="4"/>
        <v/>
      </c>
      <c r="L342" s="90"/>
      <c r="M342" s="158"/>
    </row>
    <row r="343" spans="2:13" x14ac:dyDescent="0.35">
      <c r="B343" s="129" t="str">
        <f>IF($E343="","",VLOOKUP($E343,Lists!$Z$2:$AC$478,2,FALSE))</f>
        <v/>
      </c>
      <c r="C343" s="129" t="str">
        <f>IF($E343="","",VLOOKUP($E343,Lists!$Z$2:$AC$478,3,FALSE))</f>
        <v/>
      </c>
      <c r="D343" s="129" t="str">
        <f>IF($E343="","",VLOOKUP($E343,Lists!$Z$2:$AC$478,4,FALSE))</f>
        <v/>
      </c>
      <c r="E343" s="89"/>
      <c r="F343" s="68"/>
      <c r="G343" s="101"/>
      <c r="H343" s="102"/>
      <c r="I343" s="103"/>
      <c r="J343" s="102"/>
      <c r="K343" s="237" t="str">
        <f t="shared" si="4"/>
        <v/>
      </c>
      <c r="L343" s="90"/>
      <c r="M343" s="158"/>
    </row>
    <row r="344" spans="2:13" x14ac:dyDescent="0.35">
      <c r="B344" s="129" t="str">
        <f>IF($E344="","",VLOOKUP($E344,Lists!$Z$2:$AC$478,2,FALSE))</f>
        <v/>
      </c>
      <c r="C344" s="129" t="str">
        <f>IF($E344="","",VLOOKUP($E344,Lists!$Z$2:$AC$478,3,FALSE))</f>
        <v/>
      </c>
      <c r="D344" s="129" t="str">
        <f>IF($E344="","",VLOOKUP($E344,Lists!$Z$2:$AC$478,4,FALSE))</f>
        <v/>
      </c>
      <c r="E344" s="89"/>
      <c r="F344" s="68"/>
      <c r="G344" s="101"/>
      <c r="H344" s="102"/>
      <c r="I344" s="103"/>
      <c r="J344" s="102"/>
      <c r="K344" s="237" t="str">
        <f t="shared" si="4"/>
        <v/>
      </c>
      <c r="L344" s="90"/>
      <c r="M344" s="158"/>
    </row>
    <row r="345" spans="2:13" x14ac:dyDescent="0.35">
      <c r="B345" s="129" t="str">
        <f>IF($E345="","",VLOOKUP($E345,Lists!$Z$2:$AC$478,2,FALSE))</f>
        <v/>
      </c>
      <c r="C345" s="129" t="str">
        <f>IF($E345="","",VLOOKUP($E345,Lists!$Z$2:$AC$478,3,FALSE))</f>
        <v/>
      </c>
      <c r="D345" s="129" t="str">
        <f>IF($E345="","",VLOOKUP($E345,Lists!$Z$2:$AC$478,4,FALSE))</f>
        <v/>
      </c>
      <c r="E345" s="89"/>
      <c r="F345" s="68"/>
      <c r="G345" s="101"/>
      <c r="H345" s="102"/>
      <c r="I345" s="103"/>
      <c r="J345" s="102"/>
      <c r="K345" s="237" t="str">
        <f t="shared" ref="K345:K408" si="5">IF(J345="","",(VALUE(TEXT(I345,"m/dd/yy ")&amp;TEXT(J345,"hh:mm:ss"))-(VALUE(TEXT(G345,"m/dd/yy ")&amp;TEXT(H345,"hh:mm:ss"))))*24)</f>
        <v/>
      </c>
      <c r="L345" s="90"/>
      <c r="M345" s="158"/>
    </row>
    <row r="346" spans="2:13" x14ac:dyDescent="0.35">
      <c r="B346" s="129" t="str">
        <f>IF($E346="","",VLOOKUP($E346,Lists!$Z$2:$AC$478,2,FALSE))</f>
        <v/>
      </c>
      <c r="C346" s="129" t="str">
        <f>IF($E346="","",VLOOKUP($E346,Lists!$Z$2:$AC$478,3,FALSE))</f>
        <v/>
      </c>
      <c r="D346" s="129" t="str">
        <f>IF($E346="","",VLOOKUP($E346,Lists!$Z$2:$AC$478,4,FALSE))</f>
        <v/>
      </c>
      <c r="E346" s="89"/>
      <c r="F346" s="68"/>
      <c r="G346" s="101"/>
      <c r="H346" s="102"/>
      <c r="I346" s="103"/>
      <c r="J346" s="102"/>
      <c r="K346" s="237" t="str">
        <f t="shared" si="5"/>
        <v/>
      </c>
      <c r="L346" s="90"/>
      <c r="M346" s="158"/>
    </row>
    <row r="347" spans="2:13" x14ac:dyDescent="0.35">
      <c r="B347" s="129" t="str">
        <f>IF($E347="","",VLOOKUP($E347,Lists!$Z$2:$AC$478,2,FALSE))</f>
        <v/>
      </c>
      <c r="C347" s="129" t="str">
        <f>IF($E347="","",VLOOKUP($E347,Lists!$Z$2:$AC$478,3,FALSE))</f>
        <v/>
      </c>
      <c r="D347" s="129" t="str">
        <f>IF($E347="","",VLOOKUP($E347,Lists!$Z$2:$AC$478,4,FALSE))</f>
        <v/>
      </c>
      <c r="E347" s="89"/>
      <c r="F347" s="68"/>
      <c r="G347" s="101"/>
      <c r="H347" s="102"/>
      <c r="I347" s="103"/>
      <c r="J347" s="102"/>
      <c r="K347" s="237" t="str">
        <f t="shared" si="5"/>
        <v/>
      </c>
      <c r="L347" s="90"/>
      <c r="M347" s="158"/>
    </row>
    <row r="348" spans="2:13" x14ac:dyDescent="0.35">
      <c r="B348" s="129" t="str">
        <f>IF($E348="","",VLOOKUP($E348,Lists!$Z$2:$AC$478,2,FALSE))</f>
        <v/>
      </c>
      <c r="C348" s="129" t="str">
        <f>IF($E348="","",VLOOKUP($E348,Lists!$Z$2:$AC$478,3,FALSE))</f>
        <v/>
      </c>
      <c r="D348" s="129" t="str">
        <f>IF($E348="","",VLOOKUP($E348,Lists!$Z$2:$AC$478,4,FALSE))</f>
        <v/>
      </c>
      <c r="E348" s="89"/>
      <c r="F348" s="68"/>
      <c r="G348" s="101"/>
      <c r="H348" s="102"/>
      <c r="I348" s="103"/>
      <c r="J348" s="102"/>
      <c r="K348" s="237" t="str">
        <f t="shared" si="5"/>
        <v/>
      </c>
      <c r="L348" s="90"/>
      <c r="M348" s="158"/>
    </row>
    <row r="349" spans="2:13" x14ac:dyDescent="0.35">
      <c r="B349" s="129" t="str">
        <f>IF($E349="","",VLOOKUP($E349,Lists!$Z$2:$AC$478,2,FALSE))</f>
        <v/>
      </c>
      <c r="C349" s="129" t="str">
        <f>IF($E349="","",VLOOKUP($E349,Lists!$Z$2:$AC$478,3,FALSE))</f>
        <v/>
      </c>
      <c r="D349" s="129" t="str">
        <f>IF($E349="","",VLOOKUP($E349,Lists!$Z$2:$AC$478,4,FALSE))</f>
        <v/>
      </c>
      <c r="E349" s="89"/>
      <c r="F349" s="68"/>
      <c r="G349" s="101"/>
      <c r="H349" s="102"/>
      <c r="I349" s="103"/>
      <c r="J349" s="102"/>
      <c r="K349" s="237" t="str">
        <f t="shared" si="5"/>
        <v/>
      </c>
      <c r="L349" s="90"/>
      <c r="M349" s="158"/>
    </row>
    <row r="350" spans="2:13" x14ac:dyDescent="0.35">
      <c r="B350" s="129" t="str">
        <f>IF($E350="","",VLOOKUP($E350,Lists!$Z$2:$AC$478,2,FALSE))</f>
        <v/>
      </c>
      <c r="C350" s="129" t="str">
        <f>IF($E350="","",VLOOKUP($E350,Lists!$Z$2:$AC$478,3,FALSE))</f>
        <v/>
      </c>
      <c r="D350" s="129" t="str">
        <f>IF($E350="","",VLOOKUP($E350,Lists!$Z$2:$AC$478,4,FALSE))</f>
        <v/>
      </c>
      <c r="E350" s="89"/>
      <c r="F350" s="68"/>
      <c r="G350" s="101"/>
      <c r="H350" s="102"/>
      <c r="I350" s="103"/>
      <c r="J350" s="102"/>
      <c r="K350" s="237" t="str">
        <f t="shared" si="5"/>
        <v/>
      </c>
      <c r="L350" s="90"/>
      <c r="M350" s="158"/>
    </row>
    <row r="351" spans="2:13" x14ac:dyDescent="0.35">
      <c r="B351" s="129" t="str">
        <f>IF($E351="","",VLOOKUP($E351,Lists!$Z$2:$AC$478,2,FALSE))</f>
        <v/>
      </c>
      <c r="C351" s="129" t="str">
        <f>IF($E351="","",VLOOKUP($E351,Lists!$Z$2:$AC$478,3,FALSE))</f>
        <v/>
      </c>
      <c r="D351" s="129" t="str">
        <f>IF($E351="","",VLOOKUP($E351,Lists!$Z$2:$AC$478,4,FALSE))</f>
        <v/>
      </c>
      <c r="E351" s="89"/>
      <c r="F351" s="68"/>
      <c r="G351" s="101"/>
      <c r="H351" s="102"/>
      <c r="I351" s="103"/>
      <c r="J351" s="102"/>
      <c r="K351" s="237" t="str">
        <f t="shared" si="5"/>
        <v/>
      </c>
      <c r="L351" s="90"/>
      <c r="M351" s="158"/>
    </row>
    <row r="352" spans="2:13" x14ac:dyDescent="0.35">
      <c r="B352" s="129" t="str">
        <f>IF($E352="","",VLOOKUP($E352,Lists!$Z$2:$AC$478,2,FALSE))</f>
        <v/>
      </c>
      <c r="C352" s="129" t="str">
        <f>IF($E352="","",VLOOKUP($E352,Lists!$Z$2:$AC$478,3,FALSE))</f>
        <v/>
      </c>
      <c r="D352" s="129" t="str">
        <f>IF($E352="","",VLOOKUP($E352,Lists!$Z$2:$AC$478,4,FALSE))</f>
        <v/>
      </c>
      <c r="E352" s="89"/>
      <c r="F352" s="68"/>
      <c r="G352" s="101"/>
      <c r="H352" s="102"/>
      <c r="I352" s="103"/>
      <c r="J352" s="102"/>
      <c r="K352" s="237" t="str">
        <f t="shared" si="5"/>
        <v/>
      </c>
      <c r="L352" s="90"/>
      <c r="M352" s="158"/>
    </row>
    <row r="353" spans="2:13" x14ac:dyDescent="0.35">
      <c r="B353" s="129" t="str">
        <f>IF($E353="","",VLOOKUP($E353,Lists!$Z$2:$AC$478,2,FALSE))</f>
        <v/>
      </c>
      <c r="C353" s="129" t="str">
        <f>IF($E353="","",VLOOKUP($E353,Lists!$Z$2:$AC$478,3,FALSE))</f>
        <v/>
      </c>
      <c r="D353" s="129" t="str">
        <f>IF($E353="","",VLOOKUP($E353,Lists!$Z$2:$AC$478,4,FALSE))</f>
        <v/>
      </c>
      <c r="E353" s="89"/>
      <c r="F353" s="68"/>
      <c r="G353" s="101"/>
      <c r="H353" s="102"/>
      <c r="I353" s="103"/>
      <c r="J353" s="102"/>
      <c r="K353" s="237" t="str">
        <f t="shared" si="5"/>
        <v/>
      </c>
      <c r="L353" s="90"/>
      <c r="M353" s="158"/>
    </row>
    <row r="354" spans="2:13" x14ac:dyDescent="0.35">
      <c r="B354" s="129" t="str">
        <f>IF($E354="","",VLOOKUP($E354,Lists!$Z$2:$AC$478,2,FALSE))</f>
        <v/>
      </c>
      <c r="C354" s="129" t="str">
        <f>IF($E354="","",VLOOKUP($E354,Lists!$Z$2:$AC$478,3,FALSE))</f>
        <v/>
      </c>
      <c r="D354" s="129" t="str">
        <f>IF($E354="","",VLOOKUP($E354,Lists!$Z$2:$AC$478,4,FALSE))</f>
        <v/>
      </c>
      <c r="E354" s="89"/>
      <c r="F354" s="68"/>
      <c r="G354" s="101"/>
      <c r="H354" s="102"/>
      <c r="I354" s="103"/>
      <c r="J354" s="102"/>
      <c r="K354" s="237" t="str">
        <f t="shared" si="5"/>
        <v/>
      </c>
      <c r="L354" s="90"/>
      <c r="M354" s="158"/>
    </row>
    <row r="355" spans="2:13" x14ac:dyDescent="0.35">
      <c r="B355" s="129" t="str">
        <f>IF($E355="","",VLOOKUP($E355,Lists!$Z$2:$AC$478,2,FALSE))</f>
        <v/>
      </c>
      <c r="C355" s="129" t="str">
        <f>IF($E355="","",VLOOKUP($E355,Lists!$Z$2:$AC$478,3,FALSE))</f>
        <v/>
      </c>
      <c r="D355" s="129" t="str">
        <f>IF($E355="","",VLOOKUP($E355,Lists!$Z$2:$AC$478,4,FALSE))</f>
        <v/>
      </c>
      <c r="E355" s="89"/>
      <c r="F355" s="68"/>
      <c r="G355" s="101"/>
      <c r="H355" s="102"/>
      <c r="I355" s="103"/>
      <c r="J355" s="102"/>
      <c r="K355" s="237" t="str">
        <f t="shared" si="5"/>
        <v/>
      </c>
      <c r="L355" s="90"/>
      <c r="M355" s="158"/>
    </row>
    <row r="356" spans="2:13" x14ac:dyDescent="0.35">
      <c r="B356" s="129" t="str">
        <f>IF($E356="","",VLOOKUP($E356,Lists!$Z$2:$AC$478,2,FALSE))</f>
        <v/>
      </c>
      <c r="C356" s="129" t="str">
        <f>IF($E356="","",VLOOKUP($E356,Lists!$Z$2:$AC$478,3,FALSE))</f>
        <v/>
      </c>
      <c r="D356" s="129" t="str">
        <f>IF($E356="","",VLOOKUP($E356,Lists!$Z$2:$AC$478,4,FALSE))</f>
        <v/>
      </c>
      <c r="E356" s="89"/>
      <c r="F356" s="68"/>
      <c r="G356" s="101"/>
      <c r="H356" s="102"/>
      <c r="I356" s="103"/>
      <c r="J356" s="102"/>
      <c r="K356" s="237" t="str">
        <f t="shared" si="5"/>
        <v/>
      </c>
      <c r="L356" s="90"/>
      <c r="M356" s="158"/>
    </row>
    <row r="357" spans="2:13" x14ac:dyDescent="0.35">
      <c r="B357" s="129" t="str">
        <f>IF($E357="","",VLOOKUP($E357,Lists!$Z$2:$AC$478,2,FALSE))</f>
        <v/>
      </c>
      <c r="C357" s="129" t="str">
        <f>IF($E357="","",VLOOKUP($E357,Lists!$Z$2:$AC$478,3,FALSE))</f>
        <v/>
      </c>
      <c r="D357" s="129" t="str">
        <f>IF($E357="","",VLOOKUP($E357,Lists!$Z$2:$AC$478,4,FALSE))</f>
        <v/>
      </c>
      <c r="E357" s="89"/>
      <c r="F357" s="68"/>
      <c r="G357" s="101"/>
      <c r="H357" s="102"/>
      <c r="I357" s="103"/>
      <c r="J357" s="102"/>
      <c r="K357" s="237" t="str">
        <f t="shared" si="5"/>
        <v/>
      </c>
      <c r="L357" s="90"/>
      <c r="M357" s="158"/>
    </row>
    <row r="358" spans="2:13" x14ac:dyDescent="0.35">
      <c r="B358" s="129" t="str">
        <f>IF($E358="","",VLOOKUP($E358,Lists!$Z$2:$AC$478,2,FALSE))</f>
        <v/>
      </c>
      <c r="C358" s="129" t="str">
        <f>IF($E358="","",VLOOKUP($E358,Lists!$Z$2:$AC$478,3,FALSE))</f>
        <v/>
      </c>
      <c r="D358" s="129" t="str">
        <f>IF($E358="","",VLOOKUP($E358,Lists!$Z$2:$AC$478,4,FALSE))</f>
        <v/>
      </c>
      <c r="E358" s="89"/>
      <c r="F358" s="68"/>
      <c r="G358" s="101"/>
      <c r="H358" s="102"/>
      <c r="I358" s="103"/>
      <c r="J358" s="102"/>
      <c r="K358" s="237" t="str">
        <f t="shared" si="5"/>
        <v/>
      </c>
      <c r="L358" s="90"/>
      <c r="M358" s="158"/>
    </row>
    <row r="359" spans="2:13" x14ac:dyDescent="0.35">
      <c r="B359" s="129" t="str">
        <f>IF($E359="","",VLOOKUP($E359,Lists!$Z$2:$AC$478,2,FALSE))</f>
        <v/>
      </c>
      <c r="C359" s="129" t="str">
        <f>IF($E359="","",VLOOKUP($E359,Lists!$Z$2:$AC$478,3,FALSE))</f>
        <v/>
      </c>
      <c r="D359" s="129" t="str">
        <f>IF($E359="","",VLOOKUP($E359,Lists!$Z$2:$AC$478,4,FALSE))</f>
        <v/>
      </c>
      <c r="E359" s="89"/>
      <c r="F359" s="68"/>
      <c r="G359" s="101"/>
      <c r="H359" s="102"/>
      <c r="I359" s="103"/>
      <c r="J359" s="102"/>
      <c r="K359" s="237" t="str">
        <f t="shared" si="5"/>
        <v/>
      </c>
      <c r="L359" s="90"/>
      <c r="M359" s="158"/>
    </row>
    <row r="360" spans="2:13" x14ac:dyDescent="0.35">
      <c r="B360" s="129" t="str">
        <f>IF($E360="","",VLOOKUP($E360,Lists!$Z$2:$AC$478,2,FALSE))</f>
        <v/>
      </c>
      <c r="C360" s="129" t="str">
        <f>IF($E360="","",VLOOKUP($E360,Lists!$Z$2:$AC$478,3,FALSE))</f>
        <v/>
      </c>
      <c r="D360" s="129" t="str">
        <f>IF($E360="","",VLOOKUP($E360,Lists!$Z$2:$AC$478,4,FALSE))</f>
        <v/>
      </c>
      <c r="E360" s="89"/>
      <c r="F360" s="68"/>
      <c r="G360" s="101"/>
      <c r="H360" s="102"/>
      <c r="I360" s="103"/>
      <c r="J360" s="102"/>
      <c r="K360" s="237" t="str">
        <f t="shared" si="5"/>
        <v/>
      </c>
      <c r="L360" s="90"/>
      <c r="M360" s="158"/>
    </row>
    <row r="361" spans="2:13" x14ac:dyDescent="0.35">
      <c r="B361" s="129" t="str">
        <f>IF($E361="","",VLOOKUP($E361,Lists!$Z$2:$AC$478,2,FALSE))</f>
        <v/>
      </c>
      <c r="C361" s="129" t="str">
        <f>IF($E361="","",VLOOKUP($E361,Lists!$Z$2:$AC$478,3,FALSE))</f>
        <v/>
      </c>
      <c r="D361" s="129" t="str">
        <f>IF($E361="","",VLOOKUP($E361,Lists!$Z$2:$AC$478,4,FALSE))</f>
        <v/>
      </c>
      <c r="E361" s="89"/>
      <c r="F361" s="68"/>
      <c r="G361" s="101"/>
      <c r="H361" s="102"/>
      <c r="I361" s="103"/>
      <c r="J361" s="102"/>
      <c r="K361" s="237" t="str">
        <f t="shared" si="5"/>
        <v/>
      </c>
      <c r="L361" s="90"/>
      <c r="M361" s="158"/>
    </row>
    <row r="362" spans="2:13" x14ac:dyDescent="0.35">
      <c r="B362" s="129" t="str">
        <f>IF($E362="","",VLOOKUP($E362,Lists!$Z$2:$AC$478,2,FALSE))</f>
        <v/>
      </c>
      <c r="C362" s="129" t="str">
        <f>IF($E362="","",VLOOKUP($E362,Lists!$Z$2:$AC$478,3,FALSE))</f>
        <v/>
      </c>
      <c r="D362" s="129" t="str">
        <f>IF($E362="","",VLOOKUP($E362,Lists!$Z$2:$AC$478,4,FALSE))</f>
        <v/>
      </c>
      <c r="E362" s="89"/>
      <c r="F362" s="68"/>
      <c r="G362" s="101"/>
      <c r="H362" s="102"/>
      <c r="I362" s="103"/>
      <c r="J362" s="102"/>
      <c r="K362" s="237" t="str">
        <f t="shared" si="5"/>
        <v/>
      </c>
      <c r="L362" s="90"/>
      <c r="M362" s="158"/>
    </row>
    <row r="363" spans="2:13" x14ac:dyDescent="0.35">
      <c r="B363" s="129" t="str">
        <f>IF($E363="","",VLOOKUP($E363,Lists!$Z$2:$AC$478,2,FALSE))</f>
        <v/>
      </c>
      <c r="C363" s="129" t="str">
        <f>IF($E363="","",VLOOKUP($E363,Lists!$Z$2:$AC$478,3,FALSE))</f>
        <v/>
      </c>
      <c r="D363" s="129" t="str">
        <f>IF($E363="","",VLOOKUP($E363,Lists!$Z$2:$AC$478,4,FALSE))</f>
        <v/>
      </c>
      <c r="E363" s="89"/>
      <c r="F363" s="68"/>
      <c r="G363" s="101"/>
      <c r="H363" s="102"/>
      <c r="I363" s="103"/>
      <c r="J363" s="102"/>
      <c r="K363" s="237" t="str">
        <f t="shared" si="5"/>
        <v/>
      </c>
      <c r="L363" s="90"/>
      <c r="M363" s="158"/>
    </row>
    <row r="364" spans="2:13" x14ac:dyDescent="0.35">
      <c r="B364" s="129" t="str">
        <f>IF($E364="","",VLOOKUP($E364,Lists!$Z$2:$AC$478,2,FALSE))</f>
        <v/>
      </c>
      <c r="C364" s="129" t="str">
        <f>IF($E364="","",VLOOKUP($E364,Lists!$Z$2:$AC$478,3,FALSE))</f>
        <v/>
      </c>
      <c r="D364" s="129" t="str">
        <f>IF($E364="","",VLOOKUP($E364,Lists!$Z$2:$AC$478,4,FALSE))</f>
        <v/>
      </c>
      <c r="E364" s="89"/>
      <c r="F364" s="68"/>
      <c r="G364" s="101"/>
      <c r="H364" s="102"/>
      <c r="I364" s="103"/>
      <c r="J364" s="102"/>
      <c r="K364" s="237" t="str">
        <f t="shared" si="5"/>
        <v/>
      </c>
      <c r="L364" s="90"/>
      <c r="M364" s="158"/>
    </row>
    <row r="365" spans="2:13" x14ac:dyDescent="0.35">
      <c r="B365" s="129" t="str">
        <f>IF($E365="","",VLOOKUP($E365,Lists!$Z$2:$AC$478,2,FALSE))</f>
        <v/>
      </c>
      <c r="C365" s="129" t="str">
        <f>IF($E365="","",VLOOKUP($E365,Lists!$Z$2:$AC$478,3,FALSE))</f>
        <v/>
      </c>
      <c r="D365" s="129" t="str">
        <f>IF($E365="","",VLOOKUP($E365,Lists!$Z$2:$AC$478,4,FALSE))</f>
        <v/>
      </c>
      <c r="E365" s="89"/>
      <c r="F365" s="68"/>
      <c r="G365" s="101"/>
      <c r="H365" s="102"/>
      <c r="I365" s="103"/>
      <c r="J365" s="102"/>
      <c r="K365" s="237" t="str">
        <f t="shared" si="5"/>
        <v/>
      </c>
      <c r="L365" s="90"/>
      <c r="M365" s="158"/>
    </row>
    <row r="366" spans="2:13" x14ac:dyDescent="0.35">
      <c r="B366" s="129" t="str">
        <f>IF($E366="","",VLOOKUP($E366,Lists!$Z$2:$AC$478,2,FALSE))</f>
        <v/>
      </c>
      <c r="C366" s="129" t="str">
        <f>IF($E366="","",VLOOKUP($E366,Lists!$Z$2:$AC$478,3,FALSE))</f>
        <v/>
      </c>
      <c r="D366" s="129" t="str">
        <f>IF($E366="","",VLOOKUP($E366,Lists!$Z$2:$AC$478,4,FALSE))</f>
        <v/>
      </c>
      <c r="E366" s="89"/>
      <c r="F366" s="68"/>
      <c r="G366" s="101"/>
      <c r="H366" s="102"/>
      <c r="I366" s="103"/>
      <c r="J366" s="102"/>
      <c r="K366" s="237" t="str">
        <f t="shared" si="5"/>
        <v/>
      </c>
      <c r="L366" s="90"/>
      <c r="M366" s="158"/>
    </row>
    <row r="367" spans="2:13" x14ac:dyDescent="0.35">
      <c r="B367" s="129" t="str">
        <f>IF($E367="","",VLOOKUP($E367,Lists!$Z$2:$AC$478,2,FALSE))</f>
        <v/>
      </c>
      <c r="C367" s="129" t="str">
        <f>IF($E367="","",VLOOKUP($E367,Lists!$Z$2:$AC$478,3,FALSE))</f>
        <v/>
      </c>
      <c r="D367" s="129" t="str">
        <f>IF($E367="","",VLOOKUP($E367,Lists!$Z$2:$AC$478,4,FALSE))</f>
        <v/>
      </c>
      <c r="E367" s="89"/>
      <c r="F367" s="68"/>
      <c r="G367" s="101"/>
      <c r="H367" s="102"/>
      <c r="I367" s="103"/>
      <c r="J367" s="102"/>
      <c r="K367" s="237" t="str">
        <f t="shared" si="5"/>
        <v/>
      </c>
      <c r="L367" s="90"/>
      <c r="M367" s="158"/>
    </row>
    <row r="368" spans="2:13" x14ac:dyDescent="0.35">
      <c r="B368" s="129" t="str">
        <f>IF($E368="","",VLOOKUP($E368,Lists!$Z$2:$AC$478,2,FALSE))</f>
        <v/>
      </c>
      <c r="C368" s="129" t="str">
        <f>IF($E368="","",VLOOKUP($E368,Lists!$Z$2:$AC$478,3,FALSE))</f>
        <v/>
      </c>
      <c r="D368" s="129" t="str">
        <f>IF($E368="","",VLOOKUP($E368,Lists!$Z$2:$AC$478,4,FALSE))</f>
        <v/>
      </c>
      <c r="E368" s="89"/>
      <c r="F368" s="68"/>
      <c r="G368" s="101"/>
      <c r="H368" s="102"/>
      <c r="I368" s="103"/>
      <c r="J368" s="102"/>
      <c r="K368" s="237" t="str">
        <f t="shared" si="5"/>
        <v/>
      </c>
      <c r="L368" s="90"/>
      <c r="M368" s="158"/>
    </row>
    <row r="369" spans="2:13" x14ac:dyDescent="0.35">
      <c r="B369" s="129" t="str">
        <f>IF($E369="","",VLOOKUP($E369,Lists!$Z$2:$AC$478,2,FALSE))</f>
        <v/>
      </c>
      <c r="C369" s="129" t="str">
        <f>IF($E369="","",VLOOKUP($E369,Lists!$Z$2:$AC$478,3,FALSE))</f>
        <v/>
      </c>
      <c r="D369" s="129" t="str">
        <f>IF($E369="","",VLOOKUP($E369,Lists!$Z$2:$AC$478,4,FALSE))</f>
        <v/>
      </c>
      <c r="E369" s="89"/>
      <c r="F369" s="68"/>
      <c r="G369" s="101"/>
      <c r="H369" s="102"/>
      <c r="I369" s="103"/>
      <c r="J369" s="102"/>
      <c r="K369" s="237" t="str">
        <f t="shared" si="5"/>
        <v/>
      </c>
      <c r="L369" s="90"/>
      <c r="M369" s="158"/>
    </row>
    <row r="370" spans="2:13" x14ac:dyDescent="0.35">
      <c r="B370" s="129" t="str">
        <f>IF($E370="","",VLOOKUP($E370,Lists!$Z$2:$AC$478,2,FALSE))</f>
        <v/>
      </c>
      <c r="C370" s="129" t="str">
        <f>IF($E370="","",VLOOKUP($E370,Lists!$Z$2:$AC$478,3,FALSE))</f>
        <v/>
      </c>
      <c r="D370" s="129" t="str">
        <f>IF($E370="","",VLOOKUP($E370,Lists!$Z$2:$AC$478,4,FALSE))</f>
        <v/>
      </c>
      <c r="E370" s="89"/>
      <c r="F370" s="68"/>
      <c r="G370" s="101"/>
      <c r="H370" s="102"/>
      <c r="I370" s="103"/>
      <c r="J370" s="102"/>
      <c r="K370" s="237" t="str">
        <f t="shared" si="5"/>
        <v/>
      </c>
      <c r="L370" s="90"/>
      <c r="M370" s="158"/>
    </row>
    <row r="371" spans="2:13" x14ac:dyDescent="0.35">
      <c r="B371" s="129" t="str">
        <f>IF($E371="","",VLOOKUP($E371,Lists!$Z$2:$AC$478,2,FALSE))</f>
        <v/>
      </c>
      <c r="C371" s="129" t="str">
        <f>IF($E371="","",VLOOKUP($E371,Lists!$Z$2:$AC$478,3,FALSE))</f>
        <v/>
      </c>
      <c r="D371" s="129" t="str">
        <f>IF($E371="","",VLOOKUP($E371,Lists!$Z$2:$AC$478,4,FALSE))</f>
        <v/>
      </c>
      <c r="E371" s="89"/>
      <c r="F371" s="68"/>
      <c r="G371" s="101"/>
      <c r="H371" s="102"/>
      <c r="I371" s="103"/>
      <c r="J371" s="102"/>
      <c r="K371" s="237" t="str">
        <f t="shared" si="5"/>
        <v/>
      </c>
      <c r="L371" s="90"/>
      <c r="M371" s="158"/>
    </row>
    <row r="372" spans="2:13" x14ac:dyDescent="0.35">
      <c r="B372" s="129" t="str">
        <f>IF($E372="","",VLOOKUP($E372,Lists!$Z$2:$AC$478,2,FALSE))</f>
        <v/>
      </c>
      <c r="C372" s="129" t="str">
        <f>IF($E372="","",VLOOKUP($E372,Lists!$Z$2:$AC$478,3,FALSE))</f>
        <v/>
      </c>
      <c r="D372" s="129" t="str">
        <f>IF($E372="","",VLOOKUP($E372,Lists!$Z$2:$AC$478,4,FALSE))</f>
        <v/>
      </c>
      <c r="E372" s="89"/>
      <c r="F372" s="68"/>
      <c r="G372" s="101"/>
      <c r="H372" s="102"/>
      <c r="I372" s="103"/>
      <c r="J372" s="102"/>
      <c r="K372" s="237" t="str">
        <f t="shared" si="5"/>
        <v/>
      </c>
      <c r="L372" s="90"/>
      <c r="M372" s="158"/>
    </row>
    <row r="373" spans="2:13" x14ac:dyDescent="0.35">
      <c r="B373" s="129" t="str">
        <f>IF($E373="","",VLOOKUP($E373,Lists!$Z$2:$AC$478,2,FALSE))</f>
        <v/>
      </c>
      <c r="C373" s="129" t="str">
        <f>IF($E373="","",VLOOKUP($E373,Lists!$Z$2:$AC$478,3,FALSE))</f>
        <v/>
      </c>
      <c r="D373" s="129" t="str">
        <f>IF($E373="","",VLOOKUP($E373,Lists!$Z$2:$AC$478,4,FALSE))</f>
        <v/>
      </c>
      <c r="E373" s="89"/>
      <c r="F373" s="68"/>
      <c r="G373" s="101"/>
      <c r="H373" s="102"/>
      <c r="I373" s="103"/>
      <c r="J373" s="102"/>
      <c r="K373" s="237" t="str">
        <f t="shared" si="5"/>
        <v/>
      </c>
      <c r="L373" s="90"/>
      <c r="M373" s="158"/>
    </row>
    <row r="374" spans="2:13" x14ac:dyDescent="0.35">
      <c r="B374" s="129" t="str">
        <f>IF($E374="","",VLOOKUP($E374,Lists!$Z$2:$AC$478,2,FALSE))</f>
        <v/>
      </c>
      <c r="C374" s="129" t="str">
        <f>IF($E374="","",VLOOKUP($E374,Lists!$Z$2:$AC$478,3,FALSE))</f>
        <v/>
      </c>
      <c r="D374" s="129" t="str">
        <f>IF($E374="","",VLOOKUP($E374,Lists!$Z$2:$AC$478,4,FALSE))</f>
        <v/>
      </c>
      <c r="E374" s="89"/>
      <c r="F374" s="68"/>
      <c r="G374" s="101"/>
      <c r="H374" s="102"/>
      <c r="I374" s="103"/>
      <c r="J374" s="102"/>
      <c r="K374" s="237" t="str">
        <f t="shared" si="5"/>
        <v/>
      </c>
      <c r="L374" s="90"/>
      <c r="M374" s="158"/>
    </row>
    <row r="375" spans="2:13" x14ac:dyDescent="0.35">
      <c r="B375" s="129" t="str">
        <f>IF($E375="","",VLOOKUP($E375,Lists!$Z$2:$AC$478,2,FALSE))</f>
        <v/>
      </c>
      <c r="C375" s="129" t="str">
        <f>IF($E375="","",VLOOKUP($E375,Lists!$Z$2:$AC$478,3,FALSE))</f>
        <v/>
      </c>
      <c r="D375" s="129" t="str">
        <f>IF($E375="","",VLOOKUP($E375,Lists!$Z$2:$AC$478,4,FALSE))</f>
        <v/>
      </c>
      <c r="E375" s="89"/>
      <c r="F375" s="68"/>
      <c r="G375" s="101"/>
      <c r="H375" s="102"/>
      <c r="I375" s="103"/>
      <c r="J375" s="102"/>
      <c r="K375" s="237" t="str">
        <f t="shared" si="5"/>
        <v/>
      </c>
      <c r="L375" s="90"/>
      <c r="M375" s="158"/>
    </row>
    <row r="376" spans="2:13" x14ac:dyDescent="0.35">
      <c r="B376" s="129" t="str">
        <f>IF($E376="","",VLOOKUP($E376,Lists!$Z$2:$AC$478,2,FALSE))</f>
        <v/>
      </c>
      <c r="C376" s="129" t="str">
        <f>IF($E376="","",VLOOKUP($E376,Lists!$Z$2:$AC$478,3,FALSE))</f>
        <v/>
      </c>
      <c r="D376" s="129" t="str">
        <f>IF($E376="","",VLOOKUP($E376,Lists!$Z$2:$AC$478,4,FALSE))</f>
        <v/>
      </c>
      <c r="E376" s="89"/>
      <c r="F376" s="68"/>
      <c r="G376" s="101"/>
      <c r="H376" s="102"/>
      <c r="I376" s="103"/>
      <c r="J376" s="102"/>
      <c r="K376" s="237" t="str">
        <f t="shared" si="5"/>
        <v/>
      </c>
      <c r="L376" s="90"/>
      <c r="M376" s="158"/>
    </row>
    <row r="377" spans="2:13" x14ac:dyDescent="0.35">
      <c r="B377" s="129" t="str">
        <f>IF($E377="","",VLOOKUP($E377,Lists!$Z$2:$AC$478,2,FALSE))</f>
        <v/>
      </c>
      <c r="C377" s="129" t="str">
        <f>IF($E377="","",VLOOKUP($E377,Lists!$Z$2:$AC$478,3,FALSE))</f>
        <v/>
      </c>
      <c r="D377" s="129" t="str">
        <f>IF($E377="","",VLOOKUP($E377,Lists!$Z$2:$AC$478,4,FALSE))</f>
        <v/>
      </c>
      <c r="E377" s="89"/>
      <c r="F377" s="68"/>
      <c r="G377" s="101"/>
      <c r="H377" s="102"/>
      <c r="I377" s="103"/>
      <c r="J377" s="102"/>
      <c r="K377" s="237" t="str">
        <f t="shared" si="5"/>
        <v/>
      </c>
      <c r="L377" s="90"/>
      <c r="M377" s="158"/>
    </row>
    <row r="378" spans="2:13" x14ac:dyDescent="0.35">
      <c r="B378" s="129" t="str">
        <f>IF($E378="","",VLOOKUP($E378,Lists!$Z$2:$AC$478,2,FALSE))</f>
        <v/>
      </c>
      <c r="C378" s="129" t="str">
        <f>IF($E378="","",VLOOKUP($E378,Lists!$Z$2:$AC$478,3,FALSE))</f>
        <v/>
      </c>
      <c r="D378" s="129" t="str">
        <f>IF($E378="","",VLOOKUP($E378,Lists!$Z$2:$AC$478,4,FALSE))</f>
        <v/>
      </c>
      <c r="E378" s="89"/>
      <c r="F378" s="68"/>
      <c r="G378" s="101"/>
      <c r="H378" s="102"/>
      <c r="I378" s="103"/>
      <c r="J378" s="102"/>
      <c r="K378" s="237" t="str">
        <f t="shared" si="5"/>
        <v/>
      </c>
      <c r="L378" s="90"/>
      <c r="M378" s="158"/>
    </row>
    <row r="379" spans="2:13" x14ac:dyDescent="0.35">
      <c r="B379" s="129" t="str">
        <f>IF($E379="","",VLOOKUP($E379,Lists!$Z$2:$AC$478,2,FALSE))</f>
        <v/>
      </c>
      <c r="C379" s="129" t="str">
        <f>IF($E379="","",VLOOKUP($E379,Lists!$Z$2:$AC$478,3,FALSE))</f>
        <v/>
      </c>
      <c r="D379" s="129" t="str">
        <f>IF($E379="","",VLOOKUP($E379,Lists!$Z$2:$AC$478,4,FALSE))</f>
        <v/>
      </c>
      <c r="E379" s="89"/>
      <c r="F379" s="68"/>
      <c r="G379" s="101"/>
      <c r="H379" s="102"/>
      <c r="I379" s="103"/>
      <c r="J379" s="102"/>
      <c r="K379" s="237" t="str">
        <f t="shared" si="5"/>
        <v/>
      </c>
      <c r="L379" s="90"/>
      <c r="M379" s="158"/>
    </row>
    <row r="380" spans="2:13" x14ac:dyDescent="0.35">
      <c r="B380" s="129" t="str">
        <f>IF($E380="","",VLOOKUP($E380,Lists!$Z$2:$AC$478,2,FALSE))</f>
        <v/>
      </c>
      <c r="C380" s="129" t="str">
        <f>IF($E380="","",VLOOKUP($E380,Lists!$Z$2:$AC$478,3,FALSE))</f>
        <v/>
      </c>
      <c r="D380" s="129" t="str">
        <f>IF($E380="","",VLOOKUP($E380,Lists!$Z$2:$AC$478,4,FALSE))</f>
        <v/>
      </c>
      <c r="E380" s="89"/>
      <c r="F380" s="68"/>
      <c r="G380" s="101"/>
      <c r="H380" s="102"/>
      <c r="I380" s="103"/>
      <c r="J380" s="102"/>
      <c r="K380" s="237" t="str">
        <f t="shared" si="5"/>
        <v/>
      </c>
      <c r="L380" s="90"/>
      <c r="M380" s="158"/>
    </row>
    <row r="381" spans="2:13" x14ac:dyDescent="0.35">
      <c r="B381" s="129" t="str">
        <f>IF($E381="","",VLOOKUP($E381,Lists!$Z$2:$AC$478,2,FALSE))</f>
        <v/>
      </c>
      <c r="C381" s="129" t="str">
        <f>IF($E381="","",VLOOKUP($E381,Lists!$Z$2:$AC$478,3,FALSE))</f>
        <v/>
      </c>
      <c r="D381" s="129" t="str">
        <f>IF($E381="","",VLOOKUP($E381,Lists!$Z$2:$AC$478,4,FALSE))</f>
        <v/>
      </c>
      <c r="E381" s="89"/>
      <c r="F381" s="68"/>
      <c r="G381" s="101"/>
      <c r="H381" s="102"/>
      <c r="I381" s="103"/>
      <c r="J381" s="102"/>
      <c r="K381" s="237" t="str">
        <f t="shared" si="5"/>
        <v/>
      </c>
      <c r="L381" s="90"/>
      <c r="M381" s="158"/>
    </row>
    <row r="382" spans="2:13" x14ac:dyDescent="0.35">
      <c r="B382" s="129" t="str">
        <f>IF($E382="","",VLOOKUP($E382,Lists!$Z$2:$AC$478,2,FALSE))</f>
        <v/>
      </c>
      <c r="C382" s="129" t="str">
        <f>IF($E382="","",VLOOKUP($E382,Lists!$Z$2:$AC$478,3,FALSE))</f>
        <v/>
      </c>
      <c r="D382" s="129" t="str">
        <f>IF($E382="","",VLOOKUP($E382,Lists!$Z$2:$AC$478,4,FALSE))</f>
        <v/>
      </c>
      <c r="E382" s="89"/>
      <c r="F382" s="68"/>
      <c r="G382" s="101"/>
      <c r="H382" s="102"/>
      <c r="I382" s="103"/>
      <c r="J382" s="102"/>
      <c r="K382" s="237" t="str">
        <f t="shared" si="5"/>
        <v/>
      </c>
      <c r="L382" s="90"/>
      <c r="M382" s="158"/>
    </row>
    <row r="383" spans="2:13" x14ac:dyDescent="0.35">
      <c r="B383" s="129" t="str">
        <f>IF($E383="","",VLOOKUP($E383,Lists!$Z$2:$AC$478,2,FALSE))</f>
        <v/>
      </c>
      <c r="C383" s="129" t="str">
        <f>IF($E383="","",VLOOKUP($E383,Lists!$Z$2:$AC$478,3,FALSE))</f>
        <v/>
      </c>
      <c r="D383" s="129" t="str">
        <f>IF($E383="","",VLOOKUP($E383,Lists!$Z$2:$AC$478,4,FALSE))</f>
        <v/>
      </c>
      <c r="E383" s="89"/>
      <c r="F383" s="68"/>
      <c r="G383" s="101"/>
      <c r="H383" s="102"/>
      <c r="I383" s="103"/>
      <c r="J383" s="102"/>
      <c r="K383" s="237" t="str">
        <f t="shared" si="5"/>
        <v/>
      </c>
      <c r="L383" s="90"/>
      <c r="M383" s="158"/>
    </row>
    <row r="384" spans="2:13" x14ac:dyDescent="0.35">
      <c r="B384" s="129" t="str">
        <f>IF($E384="","",VLOOKUP($E384,Lists!$Z$2:$AC$478,2,FALSE))</f>
        <v/>
      </c>
      <c r="C384" s="129" t="str">
        <f>IF($E384="","",VLOOKUP($E384,Lists!$Z$2:$AC$478,3,FALSE))</f>
        <v/>
      </c>
      <c r="D384" s="129" t="str">
        <f>IF($E384="","",VLOOKUP($E384,Lists!$Z$2:$AC$478,4,FALSE))</f>
        <v/>
      </c>
      <c r="E384" s="89"/>
      <c r="F384" s="68"/>
      <c r="G384" s="101"/>
      <c r="H384" s="102"/>
      <c r="I384" s="103"/>
      <c r="J384" s="102"/>
      <c r="K384" s="237" t="str">
        <f t="shared" si="5"/>
        <v/>
      </c>
      <c r="L384" s="90"/>
      <c r="M384" s="158"/>
    </row>
    <row r="385" spans="2:13" x14ac:dyDescent="0.35">
      <c r="B385" s="129" t="str">
        <f>IF($E385="","",VLOOKUP($E385,Lists!$Z$2:$AC$478,2,FALSE))</f>
        <v/>
      </c>
      <c r="C385" s="129" t="str">
        <f>IF($E385="","",VLOOKUP($E385,Lists!$Z$2:$AC$478,3,FALSE))</f>
        <v/>
      </c>
      <c r="D385" s="129" t="str">
        <f>IF($E385="","",VLOOKUP($E385,Lists!$Z$2:$AC$478,4,FALSE))</f>
        <v/>
      </c>
      <c r="E385" s="89"/>
      <c r="F385" s="68"/>
      <c r="G385" s="101"/>
      <c r="H385" s="102"/>
      <c r="I385" s="103"/>
      <c r="J385" s="102"/>
      <c r="K385" s="237" t="str">
        <f t="shared" si="5"/>
        <v/>
      </c>
      <c r="L385" s="90"/>
      <c r="M385" s="158"/>
    </row>
    <row r="386" spans="2:13" x14ac:dyDescent="0.35">
      <c r="B386" s="129" t="str">
        <f>IF($E386="","",VLOOKUP($E386,Lists!$Z$2:$AC$478,2,FALSE))</f>
        <v/>
      </c>
      <c r="C386" s="129" t="str">
        <f>IF($E386="","",VLOOKUP($E386,Lists!$Z$2:$AC$478,3,FALSE))</f>
        <v/>
      </c>
      <c r="D386" s="129" t="str">
        <f>IF($E386="","",VLOOKUP($E386,Lists!$Z$2:$AC$478,4,FALSE))</f>
        <v/>
      </c>
      <c r="E386" s="89"/>
      <c r="F386" s="68"/>
      <c r="G386" s="101"/>
      <c r="H386" s="102"/>
      <c r="I386" s="103"/>
      <c r="J386" s="102"/>
      <c r="K386" s="237" t="str">
        <f t="shared" si="5"/>
        <v/>
      </c>
      <c r="L386" s="90"/>
      <c r="M386" s="158"/>
    </row>
    <row r="387" spans="2:13" x14ac:dyDescent="0.35">
      <c r="B387" s="129" t="str">
        <f>IF($E387="","",VLOOKUP($E387,Lists!$Z$2:$AC$478,2,FALSE))</f>
        <v/>
      </c>
      <c r="C387" s="129" t="str">
        <f>IF($E387="","",VLOOKUP($E387,Lists!$Z$2:$AC$478,3,FALSE))</f>
        <v/>
      </c>
      <c r="D387" s="129" t="str">
        <f>IF($E387="","",VLOOKUP($E387,Lists!$Z$2:$AC$478,4,FALSE))</f>
        <v/>
      </c>
      <c r="E387" s="89"/>
      <c r="F387" s="68"/>
      <c r="G387" s="101"/>
      <c r="H387" s="102"/>
      <c r="I387" s="103"/>
      <c r="J387" s="102"/>
      <c r="K387" s="237" t="str">
        <f t="shared" si="5"/>
        <v/>
      </c>
      <c r="L387" s="90"/>
      <c r="M387" s="158"/>
    </row>
    <row r="388" spans="2:13" x14ac:dyDescent="0.35">
      <c r="B388" s="129" t="str">
        <f>IF($E388="","",VLOOKUP($E388,Lists!$Z$2:$AC$478,2,FALSE))</f>
        <v/>
      </c>
      <c r="C388" s="129" t="str">
        <f>IF($E388="","",VLOOKUP($E388,Lists!$Z$2:$AC$478,3,FALSE))</f>
        <v/>
      </c>
      <c r="D388" s="129" t="str">
        <f>IF($E388="","",VLOOKUP($E388,Lists!$Z$2:$AC$478,4,FALSE))</f>
        <v/>
      </c>
      <c r="E388" s="89"/>
      <c r="F388" s="68"/>
      <c r="G388" s="101"/>
      <c r="H388" s="102"/>
      <c r="I388" s="103"/>
      <c r="J388" s="102"/>
      <c r="K388" s="237" t="str">
        <f t="shared" si="5"/>
        <v/>
      </c>
      <c r="L388" s="90"/>
      <c r="M388" s="158"/>
    </row>
    <row r="389" spans="2:13" x14ac:dyDescent="0.35">
      <c r="B389" s="129" t="str">
        <f>IF($E389="","",VLOOKUP($E389,Lists!$Z$2:$AC$478,2,FALSE))</f>
        <v/>
      </c>
      <c r="C389" s="129" t="str">
        <f>IF($E389="","",VLOOKUP($E389,Lists!$Z$2:$AC$478,3,FALSE))</f>
        <v/>
      </c>
      <c r="D389" s="129" t="str">
        <f>IF($E389="","",VLOOKUP($E389,Lists!$Z$2:$AC$478,4,FALSE))</f>
        <v/>
      </c>
      <c r="E389" s="89"/>
      <c r="F389" s="68"/>
      <c r="G389" s="101"/>
      <c r="H389" s="102"/>
      <c r="I389" s="103"/>
      <c r="J389" s="102"/>
      <c r="K389" s="237" t="str">
        <f t="shared" si="5"/>
        <v/>
      </c>
      <c r="L389" s="90"/>
      <c r="M389" s="158"/>
    </row>
    <row r="390" spans="2:13" x14ac:dyDescent="0.35">
      <c r="B390" s="129" t="str">
        <f>IF($E390="","",VLOOKUP($E390,Lists!$Z$2:$AC$478,2,FALSE))</f>
        <v/>
      </c>
      <c r="C390" s="129" t="str">
        <f>IF($E390="","",VLOOKUP($E390,Lists!$Z$2:$AC$478,3,FALSE))</f>
        <v/>
      </c>
      <c r="D390" s="129" t="str">
        <f>IF($E390="","",VLOOKUP($E390,Lists!$Z$2:$AC$478,4,FALSE))</f>
        <v/>
      </c>
      <c r="E390" s="89"/>
      <c r="F390" s="68"/>
      <c r="G390" s="101"/>
      <c r="H390" s="102"/>
      <c r="I390" s="103"/>
      <c r="J390" s="102"/>
      <c r="K390" s="237" t="str">
        <f t="shared" si="5"/>
        <v/>
      </c>
      <c r="L390" s="90"/>
      <c r="M390" s="158"/>
    </row>
    <row r="391" spans="2:13" x14ac:dyDescent="0.35">
      <c r="B391" s="129" t="str">
        <f>IF($E391="","",VLOOKUP($E391,Lists!$Z$2:$AC$478,2,FALSE))</f>
        <v/>
      </c>
      <c r="C391" s="129" t="str">
        <f>IF($E391="","",VLOOKUP($E391,Lists!$Z$2:$AC$478,3,FALSE))</f>
        <v/>
      </c>
      <c r="D391" s="129" t="str">
        <f>IF($E391="","",VLOOKUP($E391,Lists!$Z$2:$AC$478,4,FALSE))</f>
        <v/>
      </c>
      <c r="E391" s="89"/>
      <c r="F391" s="68"/>
      <c r="G391" s="101"/>
      <c r="H391" s="102"/>
      <c r="I391" s="103"/>
      <c r="J391" s="102"/>
      <c r="K391" s="237" t="str">
        <f t="shared" si="5"/>
        <v/>
      </c>
      <c r="L391" s="90"/>
      <c r="M391" s="158"/>
    </row>
    <row r="392" spans="2:13" x14ac:dyDescent="0.35">
      <c r="B392" s="129" t="str">
        <f>IF($E392="","",VLOOKUP($E392,Lists!$Z$2:$AC$478,2,FALSE))</f>
        <v/>
      </c>
      <c r="C392" s="129" t="str">
        <f>IF($E392="","",VLOOKUP($E392,Lists!$Z$2:$AC$478,3,FALSE))</f>
        <v/>
      </c>
      <c r="D392" s="129" t="str">
        <f>IF($E392="","",VLOOKUP($E392,Lists!$Z$2:$AC$478,4,FALSE))</f>
        <v/>
      </c>
      <c r="E392" s="89"/>
      <c r="F392" s="68"/>
      <c r="G392" s="101"/>
      <c r="H392" s="102"/>
      <c r="I392" s="103"/>
      <c r="J392" s="102"/>
      <c r="K392" s="237" t="str">
        <f t="shared" si="5"/>
        <v/>
      </c>
      <c r="L392" s="90"/>
      <c r="M392" s="158"/>
    </row>
    <row r="393" spans="2:13" x14ac:dyDescent="0.35">
      <c r="B393" s="129" t="str">
        <f>IF($E393="","",VLOOKUP($E393,Lists!$Z$2:$AC$478,2,FALSE))</f>
        <v/>
      </c>
      <c r="C393" s="129" t="str">
        <f>IF($E393="","",VLOOKUP($E393,Lists!$Z$2:$AC$478,3,FALSE))</f>
        <v/>
      </c>
      <c r="D393" s="129" t="str">
        <f>IF($E393="","",VLOOKUP($E393,Lists!$Z$2:$AC$478,4,FALSE))</f>
        <v/>
      </c>
      <c r="E393" s="89"/>
      <c r="F393" s="68"/>
      <c r="G393" s="101"/>
      <c r="H393" s="102"/>
      <c r="I393" s="103"/>
      <c r="J393" s="102"/>
      <c r="K393" s="237" t="str">
        <f t="shared" si="5"/>
        <v/>
      </c>
      <c r="L393" s="90"/>
      <c r="M393" s="158"/>
    </row>
    <row r="394" spans="2:13" x14ac:dyDescent="0.35">
      <c r="B394" s="129" t="str">
        <f>IF($E394="","",VLOOKUP($E394,Lists!$Z$2:$AC$478,2,FALSE))</f>
        <v/>
      </c>
      <c r="C394" s="129" t="str">
        <f>IF($E394="","",VLOOKUP($E394,Lists!$Z$2:$AC$478,3,FALSE))</f>
        <v/>
      </c>
      <c r="D394" s="129" t="str">
        <f>IF($E394="","",VLOOKUP($E394,Lists!$Z$2:$AC$478,4,FALSE))</f>
        <v/>
      </c>
      <c r="E394" s="89"/>
      <c r="F394" s="68"/>
      <c r="G394" s="101"/>
      <c r="H394" s="102"/>
      <c r="I394" s="103"/>
      <c r="J394" s="102"/>
      <c r="K394" s="237" t="str">
        <f t="shared" si="5"/>
        <v/>
      </c>
      <c r="L394" s="90"/>
      <c r="M394" s="158"/>
    </row>
    <row r="395" spans="2:13" x14ac:dyDescent="0.35">
      <c r="B395" s="129" t="str">
        <f>IF($E395="","",VLOOKUP($E395,Lists!$Z$2:$AC$478,2,FALSE))</f>
        <v/>
      </c>
      <c r="C395" s="129" t="str">
        <f>IF($E395="","",VLOOKUP($E395,Lists!$Z$2:$AC$478,3,FALSE))</f>
        <v/>
      </c>
      <c r="D395" s="129" t="str">
        <f>IF($E395="","",VLOOKUP($E395,Lists!$Z$2:$AC$478,4,FALSE))</f>
        <v/>
      </c>
      <c r="E395" s="89"/>
      <c r="F395" s="68"/>
      <c r="G395" s="101"/>
      <c r="H395" s="102"/>
      <c r="I395" s="103"/>
      <c r="J395" s="102"/>
      <c r="K395" s="237" t="str">
        <f t="shared" si="5"/>
        <v/>
      </c>
      <c r="L395" s="90"/>
      <c r="M395" s="158"/>
    </row>
    <row r="396" spans="2:13" x14ac:dyDescent="0.35">
      <c r="B396" s="129" t="str">
        <f>IF($E396="","",VLOOKUP($E396,Lists!$Z$2:$AC$478,2,FALSE))</f>
        <v/>
      </c>
      <c r="C396" s="129" t="str">
        <f>IF($E396="","",VLOOKUP($E396,Lists!$Z$2:$AC$478,3,FALSE))</f>
        <v/>
      </c>
      <c r="D396" s="129" t="str">
        <f>IF($E396="","",VLOOKUP($E396,Lists!$Z$2:$AC$478,4,FALSE))</f>
        <v/>
      </c>
      <c r="E396" s="89"/>
      <c r="F396" s="68"/>
      <c r="G396" s="101"/>
      <c r="H396" s="102"/>
      <c r="I396" s="103"/>
      <c r="J396" s="102"/>
      <c r="K396" s="237" t="str">
        <f t="shared" si="5"/>
        <v/>
      </c>
      <c r="L396" s="90"/>
      <c r="M396" s="158"/>
    </row>
    <row r="397" spans="2:13" x14ac:dyDescent="0.35">
      <c r="B397" s="129" t="str">
        <f>IF($E397="","",VLOOKUP($E397,Lists!$Z$2:$AC$478,2,FALSE))</f>
        <v/>
      </c>
      <c r="C397" s="129" t="str">
        <f>IF($E397="","",VLOOKUP($E397,Lists!$Z$2:$AC$478,3,FALSE))</f>
        <v/>
      </c>
      <c r="D397" s="129" t="str">
        <f>IF($E397="","",VLOOKUP($E397,Lists!$Z$2:$AC$478,4,FALSE))</f>
        <v/>
      </c>
      <c r="E397" s="89"/>
      <c r="F397" s="68"/>
      <c r="G397" s="101"/>
      <c r="H397" s="102"/>
      <c r="I397" s="103"/>
      <c r="J397" s="102"/>
      <c r="K397" s="237" t="str">
        <f t="shared" si="5"/>
        <v/>
      </c>
      <c r="L397" s="90"/>
      <c r="M397" s="158"/>
    </row>
    <row r="398" spans="2:13" x14ac:dyDescent="0.35">
      <c r="B398" s="129" t="str">
        <f>IF($E398="","",VLOOKUP($E398,Lists!$Z$2:$AC$478,2,FALSE))</f>
        <v/>
      </c>
      <c r="C398" s="129" t="str">
        <f>IF($E398="","",VLOOKUP($E398,Lists!$Z$2:$AC$478,3,FALSE))</f>
        <v/>
      </c>
      <c r="D398" s="129" t="str">
        <f>IF($E398="","",VLOOKUP($E398,Lists!$Z$2:$AC$478,4,FALSE))</f>
        <v/>
      </c>
      <c r="E398" s="89"/>
      <c r="F398" s="68"/>
      <c r="G398" s="101"/>
      <c r="H398" s="102"/>
      <c r="I398" s="103"/>
      <c r="J398" s="102"/>
      <c r="K398" s="237" t="str">
        <f t="shared" si="5"/>
        <v/>
      </c>
      <c r="L398" s="90"/>
      <c r="M398" s="158"/>
    </row>
    <row r="399" spans="2:13" x14ac:dyDescent="0.35">
      <c r="B399" s="129" t="str">
        <f>IF($E399="","",VLOOKUP($E399,Lists!$Z$2:$AC$478,2,FALSE))</f>
        <v/>
      </c>
      <c r="C399" s="129" t="str">
        <f>IF($E399="","",VLOOKUP($E399,Lists!$Z$2:$AC$478,3,FALSE))</f>
        <v/>
      </c>
      <c r="D399" s="129" t="str">
        <f>IF($E399="","",VLOOKUP($E399,Lists!$Z$2:$AC$478,4,FALSE))</f>
        <v/>
      </c>
      <c r="E399" s="89"/>
      <c r="F399" s="68"/>
      <c r="G399" s="101"/>
      <c r="H399" s="102"/>
      <c r="I399" s="103"/>
      <c r="J399" s="102"/>
      <c r="K399" s="237" t="str">
        <f t="shared" si="5"/>
        <v/>
      </c>
      <c r="L399" s="90"/>
      <c r="M399" s="158"/>
    </row>
    <row r="400" spans="2:13" x14ac:dyDescent="0.35">
      <c r="B400" s="129" t="str">
        <f>IF($E400="","",VLOOKUP($E400,Lists!$Z$2:$AC$478,2,FALSE))</f>
        <v/>
      </c>
      <c r="C400" s="129" t="str">
        <f>IF($E400="","",VLOOKUP($E400,Lists!$Z$2:$AC$478,3,FALSE))</f>
        <v/>
      </c>
      <c r="D400" s="129" t="str">
        <f>IF($E400="","",VLOOKUP($E400,Lists!$Z$2:$AC$478,4,FALSE))</f>
        <v/>
      </c>
      <c r="E400" s="89"/>
      <c r="F400" s="68"/>
      <c r="G400" s="101"/>
      <c r="H400" s="102"/>
      <c r="I400" s="103"/>
      <c r="J400" s="102"/>
      <c r="K400" s="237" t="str">
        <f t="shared" si="5"/>
        <v/>
      </c>
      <c r="L400" s="90"/>
      <c r="M400" s="158"/>
    </row>
    <row r="401" spans="2:13" x14ac:dyDescent="0.35">
      <c r="B401" s="129" t="str">
        <f>IF($E401="","",VLOOKUP($E401,Lists!$Z$2:$AC$478,2,FALSE))</f>
        <v/>
      </c>
      <c r="C401" s="129" t="str">
        <f>IF($E401="","",VLOOKUP($E401,Lists!$Z$2:$AC$478,3,FALSE))</f>
        <v/>
      </c>
      <c r="D401" s="129" t="str">
        <f>IF($E401="","",VLOOKUP($E401,Lists!$Z$2:$AC$478,4,FALSE))</f>
        <v/>
      </c>
      <c r="E401" s="89"/>
      <c r="F401" s="68"/>
      <c r="G401" s="101"/>
      <c r="H401" s="102"/>
      <c r="I401" s="103"/>
      <c r="J401" s="102"/>
      <c r="K401" s="237" t="str">
        <f t="shared" si="5"/>
        <v/>
      </c>
      <c r="L401" s="90"/>
      <c r="M401" s="158"/>
    </row>
    <row r="402" spans="2:13" x14ac:dyDescent="0.35">
      <c r="B402" s="129" t="str">
        <f>IF($E402="","",VLOOKUP($E402,Lists!$Z$2:$AC$478,2,FALSE))</f>
        <v/>
      </c>
      <c r="C402" s="129" t="str">
        <f>IF($E402="","",VLOOKUP($E402,Lists!$Z$2:$AC$478,3,FALSE))</f>
        <v/>
      </c>
      <c r="D402" s="129" t="str">
        <f>IF($E402="","",VLOOKUP($E402,Lists!$Z$2:$AC$478,4,FALSE))</f>
        <v/>
      </c>
      <c r="E402" s="89"/>
      <c r="F402" s="68"/>
      <c r="G402" s="101"/>
      <c r="H402" s="102"/>
      <c r="I402" s="103"/>
      <c r="J402" s="102"/>
      <c r="K402" s="237" t="str">
        <f t="shared" si="5"/>
        <v/>
      </c>
      <c r="L402" s="90"/>
      <c r="M402" s="158"/>
    </row>
    <row r="403" spans="2:13" x14ac:dyDescent="0.35">
      <c r="B403" s="129" t="str">
        <f>IF($E403="","",VLOOKUP($E403,Lists!$Z$2:$AC$478,2,FALSE))</f>
        <v/>
      </c>
      <c r="C403" s="129" t="str">
        <f>IF($E403="","",VLOOKUP($E403,Lists!$Z$2:$AC$478,3,FALSE))</f>
        <v/>
      </c>
      <c r="D403" s="129" t="str">
        <f>IF($E403="","",VLOOKUP($E403,Lists!$Z$2:$AC$478,4,FALSE))</f>
        <v/>
      </c>
      <c r="E403" s="89"/>
      <c r="F403" s="68"/>
      <c r="G403" s="101"/>
      <c r="H403" s="102"/>
      <c r="I403" s="103"/>
      <c r="J403" s="102"/>
      <c r="K403" s="237" t="str">
        <f t="shared" si="5"/>
        <v/>
      </c>
      <c r="L403" s="90"/>
      <c r="M403" s="158"/>
    </row>
    <row r="404" spans="2:13" x14ac:dyDescent="0.35">
      <c r="B404" s="129" t="str">
        <f>IF($E404="","",VLOOKUP($E404,Lists!$Z$2:$AC$478,2,FALSE))</f>
        <v/>
      </c>
      <c r="C404" s="129" t="str">
        <f>IF($E404="","",VLOOKUP($E404,Lists!$Z$2:$AC$478,3,FALSE))</f>
        <v/>
      </c>
      <c r="D404" s="129" t="str">
        <f>IF($E404="","",VLOOKUP($E404,Lists!$Z$2:$AC$478,4,FALSE))</f>
        <v/>
      </c>
      <c r="E404" s="89"/>
      <c r="F404" s="68"/>
      <c r="G404" s="101"/>
      <c r="H404" s="102"/>
      <c r="I404" s="103"/>
      <c r="J404" s="102"/>
      <c r="K404" s="237" t="str">
        <f t="shared" si="5"/>
        <v/>
      </c>
      <c r="L404" s="90"/>
      <c r="M404" s="158"/>
    </row>
    <row r="405" spans="2:13" x14ac:dyDescent="0.35">
      <c r="B405" s="129" t="str">
        <f>IF($E405="","",VLOOKUP($E405,Lists!$Z$2:$AC$478,2,FALSE))</f>
        <v/>
      </c>
      <c r="C405" s="129" t="str">
        <f>IF($E405="","",VLOOKUP($E405,Lists!$Z$2:$AC$478,3,FALSE))</f>
        <v/>
      </c>
      <c r="D405" s="129" t="str">
        <f>IF($E405="","",VLOOKUP($E405,Lists!$Z$2:$AC$478,4,FALSE))</f>
        <v/>
      </c>
      <c r="E405" s="89"/>
      <c r="F405" s="68"/>
      <c r="G405" s="101"/>
      <c r="H405" s="102"/>
      <c r="I405" s="103"/>
      <c r="J405" s="102"/>
      <c r="K405" s="237" t="str">
        <f t="shared" si="5"/>
        <v/>
      </c>
      <c r="L405" s="90"/>
      <c r="M405" s="158"/>
    </row>
    <row r="406" spans="2:13" x14ac:dyDescent="0.35">
      <c r="B406" s="129" t="str">
        <f>IF($E406="","",VLOOKUP($E406,Lists!$Z$2:$AC$478,2,FALSE))</f>
        <v/>
      </c>
      <c r="C406" s="129" t="str">
        <f>IF($E406="","",VLOOKUP($E406,Lists!$Z$2:$AC$478,3,FALSE))</f>
        <v/>
      </c>
      <c r="D406" s="129" t="str">
        <f>IF($E406="","",VLOOKUP($E406,Lists!$Z$2:$AC$478,4,FALSE))</f>
        <v/>
      </c>
      <c r="E406" s="89"/>
      <c r="F406" s="68"/>
      <c r="G406" s="101"/>
      <c r="H406" s="102"/>
      <c r="I406" s="103"/>
      <c r="J406" s="102"/>
      <c r="K406" s="237" t="str">
        <f t="shared" si="5"/>
        <v/>
      </c>
      <c r="L406" s="90"/>
      <c r="M406" s="158"/>
    </row>
    <row r="407" spans="2:13" x14ac:dyDescent="0.35">
      <c r="B407" s="129" t="str">
        <f>IF($E407="","",VLOOKUP($E407,Lists!$Z$2:$AC$478,2,FALSE))</f>
        <v/>
      </c>
      <c r="C407" s="129" t="str">
        <f>IF($E407="","",VLOOKUP($E407,Lists!$Z$2:$AC$478,3,FALSE))</f>
        <v/>
      </c>
      <c r="D407" s="129" t="str">
        <f>IF($E407="","",VLOOKUP($E407,Lists!$Z$2:$AC$478,4,FALSE))</f>
        <v/>
      </c>
      <c r="E407" s="89"/>
      <c r="F407" s="68"/>
      <c r="G407" s="101"/>
      <c r="H407" s="102"/>
      <c r="I407" s="103"/>
      <c r="J407" s="102"/>
      <c r="K407" s="237" t="str">
        <f t="shared" si="5"/>
        <v/>
      </c>
      <c r="L407" s="90"/>
      <c r="M407" s="158"/>
    </row>
    <row r="408" spans="2:13" x14ac:dyDescent="0.35">
      <c r="B408" s="129" t="str">
        <f>IF($E408="","",VLOOKUP($E408,Lists!$Z$2:$AC$478,2,FALSE))</f>
        <v/>
      </c>
      <c r="C408" s="129" t="str">
        <f>IF($E408="","",VLOOKUP($E408,Lists!$Z$2:$AC$478,3,FALSE))</f>
        <v/>
      </c>
      <c r="D408" s="129" t="str">
        <f>IF($E408="","",VLOOKUP($E408,Lists!$Z$2:$AC$478,4,FALSE))</f>
        <v/>
      </c>
      <c r="E408" s="89"/>
      <c r="F408" s="68"/>
      <c r="G408" s="101"/>
      <c r="H408" s="102"/>
      <c r="I408" s="103"/>
      <c r="J408" s="102"/>
      <c r="K408" s="237" t="str">
        <f t="shared" si="5"/>
        <v/>
      </c>
      <c r="L408" s="90"/>
      <c r="M408" s="158"/>
    </row>
    <row r="409" spans="2:13" x14ac:dyDescent="0.35">
      <c r="B409" s="129" t="str">
        <f>IF($E409="","",VLOOKUP($E409,Lists!$Z$2:$AC$478,2,FALSE))</f>
        <v/>
      </c>
      <c r="C409" s="129" t="str">
        <f>IF($E409="","",VLOOKUP($E409,Lists!$Z$2:$AC$478,3,FALSE))</f>
        <v/>
      </c>
      <c r="D409" s="129" t="str">
        <f>IF($E409="","",VLOOKUP($E409,Lists!$Z$2:$AC$478,4,FALSE))</f>
        <v/>
      </c>
      <c r="E409" s="89"/>
      <c r="F409" s="68"/>
      <c r="G409" s="101"/>
      <c r="H409" s="102"/>
      <c r="I409" s="103"/>
      <c r="J409" s="102"/>
      <c r="K409" s="237" t="str">
        <f t="shared" ref="K409:K472" si="6">IF(J409="","",(VALUE(TEXT(I409,"m/dd/yy ")&amp;TEXT(J409,"hh:mm:ss"))-(VALUE(TEXT(G409,"m/dd/yy ")&amp;TEXT(H409,"hh:mm:ss"))))*24)</f>
        <v/>
      </c>
      <c r="L409" s="90"/>
      <c r="M409" s="158"/>
    </row>
    <row r="410" spans="2:13" x14ac:dyDescent="0.35">
      <c r="B410" s="129" t="str">
        <f>IF($E410="","",VLOOKUP($E410,Lists!$Z$2:$AC$478,2,FALSE))</f>
        <v/>
      </c>
      <c r="C410" s="129" t="str">
        <f>IF($E410="","",VLOOKUP($E410,Lists!$Z$2:$AC$478,3,FALSE))</f>
        <v/>
      </c>
      <c r="D410" s="129" t="str">
        <f>IF($E410="","",VLOOKUP($E410,Lists!$Z$2:$AC$478,4,FALSE))</f>
        <v/>
      </c>
      <c r="E410" s="89"/>
      <c r="F410" s="68"/>
      <c r="G410" s="101"/>
      <c r="H410" s="102"/>
      <c r="I410" s="103"/>
      <c r="J410" s="102"/>
      <c r="K410" s="237" t="str">
        <f t="shared" si="6"/>
        <v/>
      </c>
      <c r="L410" s="90"/>
      <c r="M410" s="158"/>
    </row>
    <row r="411" spans="2:13" x14ac:dyDescent="0.35">
      <c r="B411" s="129" t="str">
        <f>IF($E411="","",VLOOKUP($E411,Lists!$Z$2:$AC$478,2,FALSE))</f>
        <v/>
      </c>
      <c r="C411" s="129" t="str">
        <f>IF($E411="","",VLOOKUP($E411,Lists!$Z$2:$AC$478,3,FALSE))</f>
        <v/>
      </c>
      <c r="D411" s="129" t="str">
        <f>IF($E411="","",VLOOKUP($E411,Lists!$Z$2:$AC$478,4,FALSE))</f>
        <v/>
      </c>
      <c r="E411" s="89"/>
      <c r="F411" s="68"/>
      <c r="G411" s="101"/>
      <c r="H411" s="102"/>
      <c r="I411" s="103"/>
      <c r="J411" s="102"/>
      <c r="K411" s="237" t="str">
        <f t="shared" si="6"/>
        <v/>
      </c>
      <c r="L411" s="90"/>
      <c r="M411" s="158"/>
    </row>
    <row r="412" spans="2:13" x14ac:dyDescent="0.35">
      <c r="B412" s="129" t="str">
        <f>IF($E412="","",VLOOKUP($E412,Lists!$Z$2:$AC$478,2,FALSE))</f>
        <v/>
      </c>
      <c r="C412" s="129" t="str">
        <f>IF($E412="","",VLOOKUP($E412,Lists!$Z$2:$AC$478,3,FALSE))</f>
        <v/>
      </c>
      <c r="D412" s="129" t="str">
        <f>IF($E412="","",VLOOKUP($E412,Lists!$Z$2:$AC$478,4,FALSE))</f>
        <v/>
      </c>
      <c r="E412" s="89"/>
      <c r="F412" s="68"/>
      <c r="G412" s="101"/>
      <c r="H412" s="102"/>
      <c r="I412" s="103"/>
      <c r="J412" s="102"/>
      <c r="K412" s="237" t="str">
        <f t="shared" si="6"/>
        <v/>
      </c>
      <c r="L412" s="90"/>
      <c r="M412" s="158"/>
    </row>
    <row r="413" spans="2:13" x14ac:dyDescent="0.35">
      <c r="B413" s="129" t="str">
        <f>IF($E413="","",VLOOKUP($E413,Lists!$Z$2:$AC$478,2,FALSE))</f>
        <v/>
      </c>
      <c r="C413" s="129" t="str">
        <f>IF($E413="","",VLOOKUP($E413,Lists!$Z$2:$AC$478,3,FALSE))</f>
        <v/>
      </c>
      <c r="D413" s="129" t="str">
        <f>IF($E413="","",VLOOKUP($E413,Lists!$Z$2:$AC$478,4,FALSE))</f>
        <v/>
      </c>
      <c r="E413" s="89"/>
      <c r="F413" s="68"/>
      <c r="G413" s="101"/>
      <c r="H413" s="102"/>
      <c r="I413" s="103"/>
      <c r="J413" s="102"/>
      <c r="K413" s="237" t="str">
        <f t="shared" si="6"/>
        <v/>
      </c>
      <c r="L413" s="90"/>
      <c r="M413" s="158"/>
    </row>
    <row r="414" spans="2:13" x14ac:dyDescent="0.35">
      <c r="B414" s="129" t="str">
        <f>IF($E414="","",VLOOKUP($E414,Lists!$Z$2:$AC$478,2,FALSE))</f>
        <v/>
      </c>
      <c r="C414" s="129" t="str">
        <f>IF($E414="","",VLOOKUP($E414,Lists!$Z$2:$AC$478,3,FALSE))</f>
        <v/>
      </c>
      <c r="D414" s="129" t="str">
        <f>IF($E414="","",VLOOKUP($E414,Lists!$Z$2:$AC$478,4,FALSE))</f>
        <v/>
      </c>
      <c r="E414" s="89"/>
      <c r="F414" s="68"/>
      <c r="G414" s="101"/>
      <c r="H414" s="102"/>
      <c r="I414" s="103"/>
      <c r="J414" s="102"/>
      <c r="K414" s="237" t="str">
        <f t="shared" si="6"/>
        <v/>
      </c>
      <c r="L414" s="90"/>
      <c r="M414" s="158"/>
    </row>
    <row r="415" spans="2:13" x14ac:dyDescent="0.35">
      <c r="B415" s="129" t="str">
        <f>IF($E415="","",VLOOKUP($E415,Lists!$Z$2:$AC$478,2,FALSE))</f>
        <v/>
      </c>
      <c r="C415" s="129" t="str">
        <f>IF($E415="","",VLOOKUP($E415,Lists!$Z$2:$AC$478,3,FALSE))</f>
        <v/>
      </c>
      <c r="D415" s="129" t="str">
        <f>IF($E415="","",VLOOKUP($E415,Lists!$Z$2:$AC$478,4,FALSE))</f>
        <v/>
      </c>
      <c r="E415" s="89"/>
      <c r="F415" s="68"/>
      <c r="G415" s="101"/>
      <c r="H415" s="102"/>
      <c r="I415" s="103"/>
      <c r="J415" s="102"/>
      <c r="K415" s="237" t="str">
        <f t="shared" si="6"/>
        <v/>
      </c>
      <c r="L415" s="90"/>
      <c r="M415" s="158"/>
    </row>
    <row r="416" spans="2:13" x14ac:dyDescent="0.35">
      <c r="B416" s="129" t="str">
        <f>IF($E416="","",VLOOKUP($E416,Lists!$Z$2:$AC$478,2,FALSE))</f>
        <v/>
      </c>
      <c r="C416" s="129" t="str">
        <f>IF($E416="","",VLOOKUP($E416,Lists!$Z$2:$AC$478,3,FALSE))</f>
        <v/>
      </c>
      <c r="D416" s="129" t="str">
        <f>IF($E416="","",VLOOKUP($E416,Lists!$Z$2:$AC$478,4,FALSE))</f>
        <v/>
      </c>
      <c r="E416" s="89"/>
      <c r="F416" s="68"/>
      <c r="G416" s="101"/>
      <c r="H416" s="102"/>
      <c r="I416" s="103"/>
      <c r="J416" s="102"/>
      <c r="K416" s="237" t="str">
        <f t="shared" si="6"/>
        <v/>
      </c>
      <c r="L416" s="90"/>
      <c r="M416" s="158"/>
    </row>
    <row r="417" spans="2:13" x14ac:dyDescent="0.35">
      <c r="B417" s="129" t="str">
        <f>IF($E417="","",VLOOKUP($E417,Lists!$Z$2:$AC$478,2,FALSE))</f>
        <v/>
      </c>
      <c r="C417" s="129" t="str">
        <f>IF($E417="","",VLOOKUP($E417,Lists!$Z$2:$AC$478,3,FALSE))</f>
        <v/>
      </c>
      <c r="D417" s="129" t="str">
        <f>IF($E417="","",VLOOKUP($E417,Lists!$Z$2:$AC$478,4,FALSE))</f>
        <v/>
      </c>
      <c r="E417" s="89"/>
      <c r="F417" s="68"/>
      <c r="G417" s="101"/>
      <c r="H417" s="102"/>
      <c r="I417" s="103"/>
      <c r="J417" s="102"/>
      <c r="K417" s="237" t="str">
        <f t="shared" si="6"/>
        <v/>
      </c>
      <c r="L417" s="90"/>
      <c r="M417" s="158"/>
    </row>
    <row r="418" spans="2:13" x14ac:dyDescent="0.35">
      <c r="B418" s="129" t="str">
        <f>IF($E418="","",VLOOKUP($E418,Lists!$Z$2:$AC$478,2,FALSE))</f>
        <v/>
      </c>
      <c r="C418" s="129" t="str">
        <f>IF($E418="","",VLOOKUP($E418,Lists!$Z$2:$AC$478,3,FALSE))</f>
        <v/>
      </c>
      <c r="D418" s="129" t="str">
        <f>IF($E418="","",VLOOKUP($E418,Lists!$Z$2:$AC$478,4,FALSE))</f>
        <v/>
      </c>
      <c r="E418" s="89"/>
      <c r="F418" s="68"/>
      <c r="G418" s="101"/>
      <c r="H418" s="102"/>
      <c r="I418" s="103"/>
      <c r="J418" s="102"/>
      <c r="K418" s="237" t="str">
        <f t="shared" si="6"/>
        <v/>
      </c>
      <c r="L418" s="90"/>
      <c r="M418" s="158"/>
    </row>
    <row r="419" spans="2:13" x14ac:dyDescent="0.35">
      <c r="B419" s="129" t="str">
        <f>IF($E419="","",VLOOKUP($E419,Lists!$Z$2:$AC$478,2,FALSE))</f>
        <v/>
      </c>
      <c r="C419" s="129" t="str">
        <f>IF($E419="","",VLOOKUP($E419,Lists!$Z$2:$AC$478,3,FALSE))</f>
        <v/>
      </c>
      <c r="D419" s="129" t="str">
        <f>IF($E419="","",VLOOKUP($E419,Lists!$Z$2:$AC$478,4,FALSE))</f>
        <v/>
      </c>
      <c r="E419" s="89"/>
      <c r="F419" s="68"/>
      <c r="G419" s="101"/>
      <c r="H419" s="102"/>
      <c r="I419" s="103"/>
      <c r="J419" s="102"/>
      <c r="K419" s="237" t="str">
        <f t="shared" si="6"/>
        <v/>
      </c>
      <c r="L419" s="90"/>
      <c r="M419" s="158"/>
    </row>
    <row r="420" spans="2:13" x14ac:dyDescent="0.35">
      <c r="B420" s="129" t="str">
        <f>IF($E420="","",VLOOKUP($E420,Lists!$Z$2:$AC$478,2,FALSE))</f>
        <v/>
      </c>
      <c r="C420" s="129" t="str">
        <f>IF($E420="","",VLOOKUP($E420,Lists!$Z$2:$AC$478,3,FALSE))</f>
        <v/>
      </c>
      <c r="D420" s="129" t="str">
        <f>IF($E420="","",VLOOKUP($E420,Lists!$Z$2:$AC$478,4,FALSE))</f>
        <v/>
      </c>
      <c r="E420" s="89"/>
      <c r="F420" s="68"/>
      <c r="G420" s="101"/>
      <c r="H420" s="102"/>
      <c r="I420" s="103"/>
      <c r="J420" s="102"/>
      <c r="K420" s="237" t="str">
        <f t="shared" si="6"/>
        <v/>
      </c>
      <c r="L420" s="90"/>
      <c r="M420" s="158"/>
    </row>
    <row r="421" spans="2:13" x14ac:dyDescent="0.35">
      <c r="B421" s="129" t="str">
        <f>IF($E421="","",VLOOKUP($E421,Lists!$Z$2:$AC$478,2,FALSE))</f>
        <v/>
      </c>
      <c r="C421" s="129" t="str">
        <f>IF($E421="","",VLOOKUP($E421,Lists!$Z$2:$AC$478,3,FALSE))</f>
        <v/>
      </c>
      <c r="D421" s="129" t="str">
        <f>IF($E421="","",VLOOKUP($E421,Lists!$Z$2:$AC$478,4,FALSE))</f>
        <v/>
      </c>
      <c r="E421" s="89"/>
      <c r="F421" s="68"/>
      <c r="G421" s="101"/>
      <c r="H421" s="102"/>
      <c r="I421" s="103"/>
      <c r="J421" s="102"/>
      <c r="K421" s="237" t="str">
        <f t="shared" si="6"/>
        <v/>
      </c>
      <c r="L421" s="90"/>
      <c r="M421" s="158"/>
    </row>
    <row r="422" spans="2:13" x14ac:dyDescent="0.35">
      <c r="B422" s="129" t="str">
        <f>IF($E422="","",VLOOKUP($E422,Lists!$Z$2:$AC$478,2,FALSE))</f>
        <v/>
      </c>
      <c r="C422" s="129" t="str">
        <f>IF($E422="","",VLOOKUP($E422,Lists!$Z$2:$AC$478,3,FALSE))</f>
        <v/>
      </c>
      <c r="D422" s="129" t="str">
        <f>IF($E422="","",VLOOKUP($E422,Lists!$Z$2:$AC$478,4,FALSE))</f>
        <v/>
      </c>
      <c r="E422" s="89"/>
      <c r="F422" s="68"/>
      <c r="G422" s="101"/>
      <c r="H422" s="102"/>
      <c r="I422" s="103"/>
      <c r="J422" s="102"/>
      <c r="K422" s="237" t="str">
        <f t="shared" si="6"/>
        <v/>
      </c>
      <c r="L422" s="90"/>
      <c r="M422" s="158"/>
    </row>
    <row r="423" spans="2:13" x14ac:dyDescent="0.35">
      <c r="B423" s="129" t="str">
        <f>IF($E423="","",VLOOKUP($E423,Lists!$Z$2:$AC$478,2,FALSE))</f>
        <v/>
      </c>
      <c r="C423" s="129" t="str">
        <f>IF($E423="","",VLOOKUP($E423,Lists!$Z$2:$AC$478,3,FALSE))</f>
        <v/>
      </c>
      <c r="D423" s="129" t="str">
        <f>IF($E423="","",VLOOKUP($E423,Lists!$Z$2:$AC$478,4,FALSE))</f>
        <v/>
      </c>
      <c r="E423" s="89"/>
      <c r="F423" s="68"/>
      <c r="G423" s="101"/>
      <c r="H423" s="102"/>
      <c r="I423" s="103"/>
      <c r="J423" s="102"/>
      <c r="K423" s="237" t="str">
        <f t="shared" si="6"/>
        <v/>
      </c>
      <c r="L423" s="90"/>
      <c r="M423" s="158"/>
    </row>
    <row r="424" spans="2:13" x14ac:dyDescent="0.35">
      <c r="B424" s="129" t="str">
        <f>IF($E424="","",VLOOKUP($E424,Lists!$Z$2:$AC$478,2,FALSE))</f>
        <v/>
      </c>
      <c r="C424" s="129" t="str">
        <f>IF($E424="","",VLOOKUP($E424,Lists!$Z$2:$AC$478,3,FALSE))</f>
        <v/>
      </c>
      <c r="D424" s="129" t="str">
        <f>IF($E424="","",VLOOKUP($E424,Lists!$Z$2:$AC$478,4,FALSE))</f>
        <v/>
      </c>
      <c r="E424" s="89"/>
      <c r="F424" s="68"/>
      <c r="G424" s="101"/>
      <c r="H424" s="102"/>
      <c r="I424" s="103"/>
      <c r="J424" s="102"/>
      <c r="K424" s="237" t="str">
        <f t="shared" si="6"/>
        <v/>
      </c>
      <c r="L424" s="90"/>
      <c r="M424" s="158"/>
    </row>
    <row r="425" spans="2:13" x14ac:dyDescent="0.35">
      <c r="B425" s="129" t="str">
        <f>IF($E425="","",VLOOKUP($E425,Lists!$Z$2:$AC$478,2,FALSE))</f>
        <v/>
      </c>
      <c r="C425" s="129" t="str">
        <f>IF($E425="","",VLOOKUP($E425,Lists!$Z$2:$AC$478,3,FALSE))</f>
        <v/>
      </c>
      <c r="D425" s="129" t="str">
        <f>IF($E425="","",VLOOKUP($E425,Lists!$Z$2:$AC$478,4,FALSE))</f>
        <v/>
      </c>
      <c r="E425" s="89"/>
      <c r="F425" s="68"/>
      <c r="G425" s="101"/>
      <c r="H425" s="102"/>
      <c r="I425" s="103"/>
      <c r="J425" s="102"/>
      <c r="K425" s="237" t="str">
        <f t="shared" si="6"/>
        <v/>
      </c>
      <c r="L425" s="90"/>
      <c r="M425" s="158"/>
    </row>
    <row r="426" spans="2:13" x14ac:dyDescent="0.35">
      <c r="B426" s="129" t="str">
        <f>IF($E426="","",VLOOKUP($E426,Lists!$Z$2:$AC$478,2,FALSE))</f>
        <v/>
      </c>
      <c r="C426" s="129" t="str">
        <f>IF($E426="","",VLOOKUP($E426,Lists!$Z$2:$AC$478,3,FALSE))</f>
        <v/>
      </c>
      <c r="D426" s="129" t="str">
        <f>IF($E426="","",VLOOKUP($E426,Lists!$Z$2:$AC$478,4,FALSE))</f>
        <v/>
      </c>
      <c r="E426" s="89"/>
      <c r="F426" s="68"/>
      <c r="G426" s="101"/>
      <c r="H426" s="102"/>
      <c r="I426" s="103"/>
      <c r="J426" s="102"/>
      <c r="K426" s="237" t="str">
        <f t="shared" si="6"/>
        <v/>
      </c>
      <c r="L426" s="90"/>
      <c r="M426" s="158"/>
    </row>
    <row r="427" spans="2:13" x14ac:dyDescent="0.35">
      <c r="B427" s="129" t="str">
        <f>IF($E427="","",VLOOKUP($E427,Lists!$Z$2:$AC$478,2,FALSE))</f>
        <v/>
      </c>
      <c r="C427" s="129" t="str">
        <f>IF($E427="","",VLOOKUP($E427,Lists!$Z$2:$AC$478,3,FALSE))</f>
        <v/>
      </c>
      <c r="D427" s="129" t="str">
        <f>IF($E427="","",VLOOKUP($E427,Lists!$Z$2:$AC$478,4,FALSE))</f>
        <v/>
      </c>
      <c r="E427" s="89"/>
      <c r="F427" s="68"/>
      <c r="G427" s="101"/>
      <c r="H427" s="102"/>
      <c r="I427" s="103"/>
      <c r="J427" s="102"/>
      <c r="K427" s="237" t="str">
        <f t="shared" si="6"/>
        <v/>
      </c>
      <c r="L427" s="90"/>
      <c r="M427" s="158"/>
    </row>
    <row r="428" spans="2:13" x14ac:dyDescent="0.35">
      <c r="B428" s="129" t="str">
        <f>IF($E428="","",VLOOKUP($E428,Lists!$Z$2:$AC$478,2,FALSE))</f>
        <v/>
      </c>
      <c r="C428" s="129" t="str">
        <f>IF($E428="","",VLOOKUP($E428,Lists!$Z$2:$AC$478,3,FALSE))</f>
        <v/>
      </c>
      <c r="D428" s="129" t="str">
        <f>IF($E428="","",VLOOKUP($E428,Lists!$Z$2:$AC$478,4,FALSE))</f>
        <v/>
      </c>
      <c r="E428" s="89"/>
      <c r="F428" s="68"/>
      <c r="G428" s="101"/>
      <c r="H428" s="102"/>
      <c r="I428" s="103"/>
      <c r="J428" s="102"/>
      <c r="K428" s="237" t="str">
        <f t="shared" si="6"/>
        <v/>
      </c>
      <c r="L428" s="90"/>
      <c r="M428" s="158"/>
    </row>
    <row r="429" spans="2:13" x14ac:dyDescent="0.35">
      <c r="B429" s="129" t="str">
        <f>IF($E429="","",VLOOKUP($E429,Lists!$Z$2:$AC$478,2,FALSE))</f>
        <v/>
      </c>
      <c r="C429" s="129" t="str">
        <f>IF($E429="","",VLOOKUP($E429,Lists!$Z$2:$AC$478,3,FALSE))</f>
        <v/>
      </c>
      <c r="D429" s="129" t="str">
        <f>IF($E429="","",VLOOKUP($E429,Lists!$Z$2:$AC$478,4,FALSE))</f>
        <v/>
      </c>
      <c r="E429" s="89"/>
      <c r="F429" s="68"/>
      <c r="G429" s="101"/>
      <c r="H429" s="102"/>
      <c r="I429" s="103"/>
      <c r="J429" s="102"/>
      <c r="K429" s="237" t="str">
        <f t="shared" si="6"/>
        <v/>
      </c>
      <c r="L429" s="90"/>
      <c r="M429" s="158"/>
    </row>
    <row r="430" spans="2:13" x14ac:dyDescent="0.35">
      <c r="B430" s="129" t="str">
        <f>IF($E430="","",VLOOKUP($E430,Lists!$Z$2:$AC$478,2,FALSE))</f>
        <v/>
      </c>
      <c r="C430" s="129" t="str">
        <f>IF($E430="","",VLOOKUP($E430,Lists!$Z$2:$AC$478,3,FALSE))</f>
        <v/>
      </c>
      <c r="D430" s="129" t="str">
        <f>IF($E430="","",VLOOKUP($E430,Lists!$Z$2:$AC$478,4,FALSE))</f>
        <v/>
      </c>
      <c r="E430" s="89"/>
      <c r="F430" s="68"/>
      <c r="G430" s="101"/>
      <c r="H430" s="102"/>
      <c r="I430" s="103"/>
      <c r="J430" s="102"/>
      <c r="K430" s="237" t="str">
        <f t="shared" si="6"/>
        <v/>
      </c>
      <c r="L430" s="90"/>
      <c r="M430" s="158"/>
    </row>
    <row r="431" spans="2:13" x14ac:dyDescent="0.35">
      <c r="B431" s="129" t="str">
        <f>IF($E431="","",VLOOKUP($E431,Lists!$Z$2:$AC$478,2,FALSE))</f>
        <v/>
      </c>
      <c r="C431" s="129" t="str">
        <f>IF($E431="","",VLOOKUP($E431,Lists!$Z$2:$AC$478,3,FALSE))</f>
        <v/>
      </c>
      <c r="D431" s="129" t="str">
        <f>IF($E431="","",VLOOKUP($E431,Lists!$Z$2:$AC$478,4,FALSE))</f>
        <v/>
      </c>
      <c r="E431" s="89"/>
      <c r="F431" s="68"/>
      <c r="G431" s="101"/>
      <c r="H431" s="102"/>
      <c r="I431" s="103"/>
      <c r="J431" s="102"/>
      <c r="K431" s="237" t="str">
        <f t="shared" si="6"/>
        <v/>
      </c>
      <c r="L431" s="90"/>
      <c r="M431" s="158"/>
    </row>
    <row r="432" spans="2:13" x14ac:dyDescent="0.35">
      <c r="B432" s="129" t="str">
        <f>IF($E432="","",VLOOKUP($E432,Lists!$Z$2:$AC$478,2,FALSE))</f>
        <v/>
      </c>
      <c r="C432" s="129" t="str">
        <f>IF($E432="","",VLOOKUP($E432,Lists!$Z$2:$AC$478,3,FALSE))</f>
        <v/>
      </c>
      <c r="D432" s="129" t="str">
        <f>IF($E432="","",VLOOKUP($E432,Lists!$Z$2:$AC$478,4,FALSE))</f>
        <v/>
      </c>
      <c r="E432" s="89"/>
      <c r="F432" s="68"/>
      <c r="G432" s="101"/>
      <c r="H432" s="102"/>
      <c r="I432" s="103"/>
      <c r="J432" s="102"/>
      <c r="K432" s="237" t="str">
        <f t="shared" si="6"/>
        <v/>
      </c>
      <c r="L432" s="90"/>
      <c r="M432" s="158"/>
    </row>
    <row r="433" spans="2:13" x14ac:dyDescent="0.35">
      <c r="B433" s="129" t="str">
        <f>IF($E433="","",VLOOKUP($E433,Lists!$Z$2:$AC$478,2,FALSE))</f>
        <v/>
      </c>
      <c r="C433" s="129" t="str">
        <f>IF($E433="","",VLOOKUP($E433,Lists!$Z$2:$AC$478,3,FALSE))</f>
        <v/>
      </c>
      <c r="D433" s="129" t="str">
        <f>IF($E433="","",VLOOKUP($E433,Lists!$Z$2:$AC$478,4,FALSE))</f>
        <v/>
      </c>
      <c r="E433" s="89"/>
      <c r="F433" s="68"/>
      <c r="G433" s="101"/>
      <c r="H433" s="102"/>
      <c r="I433" s="103"/>
      <c r="J433" s="102"/>
      <c r="K433" s="237" t="str">
        <f t="shared" si="6"/>
        <v/>
      </c>
      <c r="L433" s="90"/>
      <c r="M433" s="158"/>
    </row>
    <row r="434" spans="2:13" x14ac:dyDescent="0.35">
      <c r="B434" s="129" t="str">
        <f>IF($E434="","",VLOOKUP($E434,Lists!$Z$2:$AC$478,2,FALSE))</f>
        <v/>
      </c>
      <c r="C434" s="129" t="str">
        <f>IF($E434="","",VLOOKUP($E434,Lists!$Z$2:$AC$478,3,FALSE))</f>
        <v/>
      </c>
      <c r="D434" s="129" t="str">
        <f>IF($E434="","",VLOOKUP($E434,Lists!$Z$2:$AC$478,4,FALSE))</f>
        <v/>
      </c>
      <c r="E434" s="89"/>
      <c r="F434" s="68"/>
      <c r="G434" s="101"/>
      <c r="H434" s="102"/>
      <c r="I434" s="103"/>
      <c r="J434" s="102"/>
      <c r="K434" s="237" t="str">
        <f t="shared" si="6"/>
        <v/>
      </c>
      <c r="L434" s="90"/>
      <c r="M434" s="158"/>
    </row>
    <row r="435" spans="2:13" x14ac:dyDescent="0.35">
      <c r="B435" s="129" t="str">
        <f>IF($E435="","",VLOOKUP($E435,Lists!$Z$2:$AC$478,2,FALSE))</f>
        <v/>
      </c>
      <c r="C435" s="129" t="str">
        <f>IF($E435="","",VLOOKUP($E435,Lists!$Z$2:$AC$478,3,FALSE))</f>
        <v/>
      </c>
      <c r="D435" s="129" t="str">
        <f>IF($E435="","",VLOOKUP($E435,Lists!$Z$2:$AC$478,4,FALSE))</f>
        <v/>
      </c>
      <c r="E435" s="89"/>
      <c r="F435" s="68"/>
      <c r="G435" s="101"/>
      <c r="H435" s="102"/>
      <c r="I435" s="103"/>
      <c r="J435" s="102"/>
      <c r="K435" s="237" t="str">
        <f t="shared" si="6"/>
        <v/>
      </c>
      <c r="L435" s="90"/>
      <c r="M435" s="158"/>
    </row>
    <row r="436" spans="2:13" x14ac:dyDescent="0.35">
      <c r="B436" s="129" t="str">
        <f>IF($E436="","",VLOOKUP($E436,Lists!$Z$2:$AC$478,2,FALSE))</f>
        <v/>
      </c>
      <c r="C436" s="129" t="str">
        <f>IF($E436="","",VLOOKUP($E436,Lists!$Z$2:$AC$478,3,FALSE))</f>
        <v/>
      </c>
      <c r="D436" s="129" t="str">
        <f>IF($E436="","",VLOOKUP($E436,Lists!$Z$2:$AC$478,4,FALSE))</f>
        <v/>
      </c>
      <c r="E436" s="89"/>
      <c r="F436" s="68"/>
      <c r="G436" s="101"/>
      <c r="H436" s="102"/>
      <c r="I436" s="103"/>
      <c r="J436" s="102"/>
      <c r="K436" s="237" t="str">
        <f t="shared" si="6"/>
        <v/>
      </c>
      <c r="L436" s="90"/>
      <c r="M436" s="158"/>
    </row>
    <row r="437" spans="2:13" x14ac:dyDescent="0.35">
      <c r="B437" s="129" t="str">
        <f>IF($E437="","",VLOOKUP($E437,Lists!$Z$2:$AC$478,2,FALSE))</f>
        <v/>
      </c>
      <c r="C437" s="129" t="str">
        <f>IF($E437="","",VLOOKUP($E437,Lists!$Z$2:$AC$478,3,FALSE))</f>
        <v/>
      </c>
      <c r="D437" s="129" t="str">
        <f>IF($E437="","",VLOOKUP($E437,Lists!$Z$2:$AC$478,4,FALSE))</f>
        <v/>
      </c>
      <c r="E437" s="89"/>
      <c r="F437" s="68"/>
      <c r="G437" s="101"/>
      <c r="H437" s="102"/>
      <c r="I437" s="103"/>
      <c r="J437" s="102"/>
      <c r="K437" s="237" t="str">
        <f t="shared" si="6"/>
        <v/>
      </c>
      <c r="L437" s="90"/>
      <c r="M437" s="158"/>
    </row>
    <row r="438" spans="2:13" x14ac:dyDescent="0.35">
      <c r="B438" s="129" t="str">
        <f>IF($E438="","",VLOOKUP($E438,Lists!$Z$2:$AC$478,2,FALSE))</f>
        <v/>
      </c>
      <c r="C438" s="129" t="str">
        <f>IF($E438="","",VLOOKUP($E438,Lists!$Z$2:$AC$478,3,FALSE))</f>
        <v/>
      </c>
      <c r="D438" s="129" t="str">
        <f>IF($E438="","",VLOOKUP($E438,Lists!$Z$2:$AC$478,4,FALSE))</f>
        <v/>
      </c>
      <c r="E438" s="89"/>
      <c r="F438" s="68"/>
      <c r="G438" s="101"/>
      <c r="H438" s="102"/>
      <c r="I438" s="103"/>
      <c r="J438" s="102"/>
      <c r="K438" s="237" t="str">
        <f t="shared" si="6"/>
        <v/>
      </c>
      <c r="L438" s="90"/>
      <c r="M438" s="158"/>
    </row>
    <row r="439" spans="2:13" x14ac:dyDescent="0.35">
      <c r="B439" s="129" t="str">
        <f>IF($E439="","",VLOOKUP($E439,Lists!$Z$2:$AC$478,2,FALSE))</f>
        <v/>
      </c>
      <c r="C439" s="129" t="str">
        <f>IF($E439="","",VLOOKUP($E439,Lists!$Z$2:$AC$478,3,FALSE))</f>
        <v/>
      </c>
      <c r="D439" s="129" t="str">
        <f>IF($E439="","",VLOOKUP($E439,Lists!$Z$2:$AC$478,4,FALSE))</f>
        <v/>
      </c>
      <c r="E439" s="89"/>
      <c r="F439" s="68"/>
      <c r="G439" s="101"/>
      <c r="H439" s="102"/>
      <c r="I439" s="103"/>
      <c r="J439" s="102"/>
      <c r="K439" s="237" t="str">
        <f t="shared" si="6"/>
        <v/>
      </c>
      <c r="L439" s="90"/>
      <c r="M439" s="158"/>
    </row>
    <row r="440" spans="2:13" x14ac:dyDescent="0.35">
      <c r="B440" s="129" t="str">
        <f>IF($E440="","",VLOOKUP($E440,Lists!$Z$2:$AC$478,2,FALSE))</f>
        <v/>
      </c>
      <c r="C440" s="129" t="str">
        <f>IF($E440="","",VLOOKUP($E440,Lists!$Z$2:$AC$478,3,FALSE))</f>
        <v/>
      </c>
      <c r="D440" s="129" t="str">
        <f>IF($E440="","",VLOOKUP($E440,Lists!$Z$2:$AC$478,4,FALSE))</f>
        <v/>
      </c>
      <c r="E440" s="89"/>
      <c r="F440" s="68"/>
      <c r="G440" s="101"/>
      <c r="H440" s="102"/>
      <c r="I440" s="103"/>
      <c r="J440" s="102"/>
      <c r="K440" s="237" t="str">
        <f t="shared" si="6"/>
        <v/>
      </c>
      <c r="L440" s="90"/>
      <c r="M440" s="158"/>
    </row>
    <row r="441" spans="2:13" x14ac:dyDescent="0.35">
      <c r="B441" s="129" t="str">
        <f>IF($E441="","",VLOOKUP($E441,Lists!$Z$2:$AC$478,2,FALSE))</f>
        <v/>
      </c>
      <c r="C441" s="129" t="str">
        <f>IF($E441="","",VLOOKUP($E441,Lists!$Z$2:$AC$478,3,FALSE))</f>
        <v/>
      </c>
      <c r="D441" s="129" t="str">
        <f>IF($E441="","",VLOOKUP($E441,Lists!$Z$2:$AC$478,4,FALSE))</f>
        <v/>
      </c>
      <c r="E441" s="89"/>
      <c r="F441" s="68"/>
      <c r="G441" s="101"/>
      <c r="H441" s="102"/>
      <c r="I441" s="103"/>
      <c r="J441" s="102"/>
      <c r="K441" s="237" t="str">
        <f t="shared" si="6"/>
        <v/>
      </c>
      <c r="L441" s="90"/>
      <c r="M441" s="158"/>
    </row>
    <row r="442" spans="2:13" x14ac:dyDescent="0.35">
      <c r="B442" s="129" t="str">
        <f>IF($E442="","",VLOOKUP($E442,Lists!$Z$2:$AC$478,2,FALSE))</f>
        <v/>
      </c>
      <c r="C442" s="129" t="str">
        <f>IF($E442="","",VLOOKUP($E442,Lists!$Z$2:$AC$478,3,FALSE))</f>
        <v/>
      </c>
      <c r="D442" s="129" t="str">
        <f>IF($E442="","",VLOOKUP($E442,Lists!$Z$2:$AC$478,4,FALSE))</f>
        <v/>
      </c>
      <c r="E442" s="89"/>
      <c r="F442" s="68"/>
      <c r="G442" s="101"/>
      <c r="H442" s="102"/>
      <c r="I442" s="103"/>
      <c r="J442" s="102"/>
      <c r="K442" s="237" t="str">
        <f t="shared" si="6"/>
        <v/>
      </c>
      <c r="L442" s="90"/>
      <c r="M442" s="158"/>
    </row>
    <row r="443" spans="2:13" x14ac:dyDescent="0.35">
      <c r="B443" s="129" t="str">
        <f>IF($E443="","",VLOOKUP($E443,Lists!$Z$2:$AC$478,2,FALSE))</f>
        <v/>
      </c>
      <c r="C443" s="129" t="str">
        <f>IF($E443="","",VLOOKUP($E443,Lists!$Z$2:$AC$478,3,FALSE))</f>
        <v/>
      </c>
      <c r="D443" s="129" t="str">
        <f>IF($E443="","",VLOOKUP($E443,Lists!$Z$2:$AC$478,4,FALSE))</f>
        <v/>
      </c>
      <c r="E443" s="89"/>
      <c r="F443" s="68"/>
      <c r="G443" s="101"/>
      <c r="H443" s="102"/>
      <c r="I443" s="103"/>
      <c r="J443" s="102"/>
      <c r="K443" s="237" t="str">
        <f t="shared" si="6"/>
        <v/>
      </c>
      <c r="L443" s="90"/>
      <c r="M443" s="158"/>
    </row>
    <row r="444" spans="2:13" x14ac:dyDescent="0.35">
      <c r="B444" s="129" t="str">
        <f>IF($E444="","",VLOOKUP($E444,Lists!$Z$2:$AC$478,2,FALSE))</f>
        <v/>
      </c>
      <c r="C444" s="129" t="str">
        <f>IF($E444="","",VLOOKUP($E444,Lists!$Z$2:$AC$478,3,FALSE))</f>
        <v/>
      </c>
      <c r="D444" s="129" t="str">
        <f>IF($E444="","",VLOOKUP($E444,Lists!$Z$2:$AC$478,4,FALSE))</f>
        <v/>
      </c>
      <c r="E444" s="89"/>
      <c r="F444" s="68"/>
      <c r="G444" s="101"/>
      <c r="H444" s="102"/>
      <c r="I444" s="103"/>
      <c r="J444" s="102"/>
      <c r="K444" s="237" t="str">
        <f t="shared" si="6"/>
        <v/>
      </c>
      <c r="L444" s="90"/>
      <c r="M444" s="158"/>
    </row>
    <row r="445" spans="2:13" x14ac:dyDescent="0.35">
      <c r="B445" s="129" t="str">
        <f>IF($E445="","",VLOOKUP($E445,Lists!$Z$2:$AC$478,2,FALSE))</f>
        <v/>
      </c>
      <c r="C445" s="129" t="str">
        <f>IF($E445="","",VLOOKUP($E445,Lists!$Z$2:$AC$478,3,FALSE))</f>
        <v/>
      </c>
      <c r="D445" s="129" t="str">
        <f>IF($E445="","",VLOOKUP($E445,Lists!$Z$2:$AC$478,4,FALSE))</f>
        <v/>
      </c>
      <c r="E445" s="89"/>
      <c r="F445" s="68"/>
      <c r="G445" s="101"/>
      <c r="H445" s="102"/>
      <c r="I445" s="103"/>
      <c r="J445" s="102"/>
      <c r="K445" s="237" t="str">
        <f t="shared" si="6"/>
        <v/>
      </c>
      <c r="L445" s="90"/>
      <c r="M445" s="158"/>
    </row>
    <row r="446" spans="2:13" x14ac:dyDescent="0.35">
      <c r="B446" s="129" t="str">
        <f>IF($E446="","",VLOOKUP($E446,Lists!$Z$2:$AC$478,2,FALSE))</f>
        <v/>
      </c>
      <c r="C446" s="129" t="str">
        <f>IF($E446="","",VLOOKUP($E446,Lists!$Z$2:$AC$478,3,FALSE))</f>
        <v/>
      </c>
      <c r="D446" s="129" t="str">
        <f>IF($E446="","",VLOOKUP($E446,Lists!$Z$2:$AC$478,4,FALSE))</f>
        <v/>
      </c>
      <c r="E446" s="89"/>
      <c r="F446" s="68"/>
      <c r="G446" s="101"/>
      <c r="H446" s="102"/>
      <c r="I446" s="103"/>
      <c r="J446" s="102"/>
      <c r="K446" s="237" t="str">
        <f t="shared" si="6"/>
        <v/>
      </c>
      <c r="L446" s="90"/>
      <c r="M446" s="158"/>
    </row>
    <row r="447" spans="2:13" x14ac:dyDescent="0.35">
      <c r="B447" s="129" t="str">
        <f>IF($E447="","",VLOOKUP($E447,Lists!$Z$2:$AC$478,2,FALSE))</f>
        <v/>
      </c>
      <c r="C447" s="129" t="str">
        <f>IF($E447="","",VLOOKUP($E447,Lists!$Z$2:$AC$478,3,FALSE))</f>
        <v/>
      </c>
      <c r="D447" s="129" t="str">
        <f>IF($E447="","",VLOOKUP($E447,Lists!$Z$2:$AC$478,4,FALSE))</f>
        <v/>
      </c>
      <c r="E447" s="89"/>
      <c r="F447" s="68"/>
      <c r="G447" s="101"/>
      <c r="H447" s="102"/>
      <c r="I447" s="103"/>
      <c r="J447" s="102"/>
      <c r="K447" s="237" t="str">
        <f t="shared" si="6"/>
        <v/>
      </c>
      <c r="L447" s="90"/>
      <c r="M447" s="158"/>
    </row>
    <row r="448" spans="2:13" x14ac:dyDescent="0.35">
      <c r="B448" s="129" t="str">
        <f>IF($E448="","",VLOOKUP($E448,Lists!$Z$2:$AC$478,2,FALSE))</f>
        <v/>
      </c>
      <c r="C448" s="129" t="str">
        <f>IF($E448="","",VLOOKUP($E448,Lists!$Z$2:$AC$478,3,FALSE))</f>
        <v/>
      </c>
      <c r="D448" s="129" t="str">
        <f>IF($E448="","",VLOOKUP($E448,Lists!$Z$2:$AC$478,4,FALSE))</f>
        <v/>
      </c>
      <c r="E448" s="89"/>
      <c r="F448" s="68"/>
      <c r="G448" s="101"/>
      <c r="H448" s="102"/>
      <c r="I448" s="103"/>
      <c r="J448" s="102"/>
      <c r="K448" s="237" t="str">
        <f t="shared" si="6"/>
        <v/>
      </c>
      <c r="L448" s="90"/>
      <c r="M448" s="158"/>
    </row>
    <row r="449" spans="2:13" x14ac:dyDescent="0.35">
      <c r="B449" s="129" t="str">
        <f>IF($E449="","",VLOOKUP($E449,Lists!$Z$2:$AC$478,2,FALSE))</f>
        <v/>
      </c>
      <c r="C449" s="129" t="str">
        <f>IF($E449="","",VLOOKUP($E449,Lists!$Z$2:$AC$478,3,FALSE))</f>
        <v/>
      </c>
      <c r="D449" s="129" t="str">
        <f>IF($E449="","",VLOOKUP($E449,Lists!$Z$2:$AC$478,4,FALSE))</f>
        <v/>
      </c>
      <c r="E449" s="89"/>
      <c r="F449" s="68"/>
      <c r="G449" s="101"/>
      <c r="H449" s="102"/>
      <c r="I449" s="103"/>
      <c r="J449" s="102"/>
      <c r="K449" s="237" t="str">
        <f t="shared" si="6"/>
        <v/>
      </c>
      <c r="L449" s="90"/>
      <c r="M449" s="158"/>
    </row>
    <row r="450" spans="2:13" x14ac:dyDescent="0.35">
      <c r="B450" s="129" t="str">
        <f>IF($E450="","",VLOOKUP($E450,Lists!$Z$2:$AC$478,2,FALSE))</f>
        <v/>
      </c>
      <c r="C450" s="129" t="str">
        <f>IF($E450="","",VLOOKUP($E450,Lists!$Z$2:$AC$478,3,FALSE))</f>
        <v/>
      </c>
      <c r="D450" s="129" t="str">
        <f>IF($E450="","",VLOOKUP($E450,Lists!$Z$2:$AC$478,4,FALSE))</f>
        <v/>
      </c>
      <c r="E450" s="89"/>
      <c r="F450" s="68"/>
      <c r="G450" s="101"/>
      <c r="H450" s="102"/>
      <c r="I450" s="103"/>
      <c r="J450" s="102"/>
      <c r="K450" s="237" t="str">
        <f t="shared" si="6"/>
        <v/>
      </c>
      <c r="L450" s="90"/>
      <c r="M450" s="158"/>
    </row>
    <row r="451" spans="2:13" x14ac:dyDescent="0.35">
      <c r="B451" s="129" t="str">
        <f>IF($E451="","",VLOOKUP($E451,Lists!$Z$2:$AC$478,2,FALSE))</f>
        <v/>
      </c>
      <c r="C451" s="129" t="str">
        <f>IF($E451="","",VLOOKUP($E451,Lists!$Z$2:$AC$478,3,FALSE))</f>
        <v/>
      </c>
      <c r="D451" s="129" t="str">
        <f>IF($E451="","",VLOOKUP($E451,Lists!$Z$2:$AC$478,4,FALSE))</f>
        <v/>
      </c>
      <c r="E451" s="89"/>
      <c r="F451" s="68"/>
      <c r="G451" s="101"/>
      <c r="H451" s="102"/>
      <c r="I451" s="103"/>
      <c r="J451" s="102"/>
      <c r="K451" s="237" t="str">
        <f t="shared" si="6"/>
        <v/>
      </c>
      <c r="L451" s="90"/>
      <c r="M451" s="158"/>
    </row>
    <row r="452" spans="2:13" x14ac:dyDescent="0.35">
      <c r="B452" s="129" t="str">
        <f>IF($E452="","",VLOOKUP($E452,Lists!$Z$2:$AC$478,2,FALSE))</f>
        <v/>
      </c>
      <c r="C452" s="129" t="str">
        <f>IF($E452="","",VLOOKUP($E452,Lists!$Z$2:$AC$478,3,FALSE))</f>
        <v/>
      </c>
      <c r="D452" s="129" t="str">
        <f>IF($E452="","",VLOOKUP($E452,Lists!$Z$2:$AC$478,4,FALSE))</f>
        <v/>
      </c>
      <c r="E452" s="89"/>
      <c r="F452" s="68"/>
      <c r="G452" s="101"/>
      <c r="H452" s="102"/>
      <c r="I452" s="103"/>
      <c r="J452" s="102"/>
      <c r="K452" s="237" t="str">
        <f t="shared" si="6"/>
        <v/>
      </c>
      <c r="L452" s="90"/>
      <c r="M452" s="158"/>
    </row>
    <row r="453" spans="2:13" x14ac:dyDescent="0.35">
      <c r="B453" s="129" t="str">
        <f>IF($E453="","",VLOOKUP($E453,Lists!$Z$2:$AC$478,2,FALSE))</f>
        <v/>
      </c>
      <c r="C453" s="129" t="str">
        <f>IF($E453="","",VLOOKUP($E453,Lists!$Z$2:$AC$478,3,FALSE))</f>
        <v/>
      </c>
      <c r="D453" s="129" t="str">
        <f>IF($E453="","",VLOOKUP($E453,Lists!$Z$2:$AC$478,4,FALSE))</f>
        <v/>
      </c>
      <c r="E453" s="89"/>
      <c r="F453" s="68"/>
      <c r="G453" s="101"/>
      <c r="H453" s="102"/>
      <c r="I453" s="103"/>
      <c r="J453" s="102"/>
      <c r="K453" s="237" t="str">
        <f t="shared" si="6"/>
        <v/>
      </c>
      <c r="L453" s="90"/>
      <c r="M453" s="158"/>
    </row>
    <row r="454" spans="2:13" x14ac:dyDescent="0.35">
      <c r="B454" s="129" t="str">
        <f>IF($E454="","",VLOOKUP($E454,Lists!$Z$2:$AC$478,2,FALSE))</f>
        <v/>
      </c>
      <c r="C454" s="129" t="str">
        <f>IF($E454="","",VLOOKUP($E454,Lists!$Z$2:$AC$478,3,FALSE))</f>
        <v/>
      </c>
      <c r="D454" s="129" t="str">
        <f>IF($E454="","",VLOOKUP($E454,Lists!$Z$2:$AC$478,4,FALSE))</f>
        <v/>
      </c>
      <c r="E454" s="89"/>
      <c r="F454" s="68"/>
      <c r="G454" s="101"/>
      <c r="H454" s="102"/>
      <c r="I454" s="103"/>
      <c r="J454" s="102"/>
      <c r="K454" s="237" t="str">
        <f t="shared" si="6"/>
        <v/>
      </c>
      <c r="L454" s="90"/>
      <c r="M454" s="158"/>
    </row>
    <row r="455" spans="2:13" x14ac:dyDescent="0.35">
      <c r="B455" s="129" t="str">
        <f>IF($E455="","",VLOOKUP($E455,Lists!$Z$2:$AC$478,2,FALSE))</f>
        <v/>
      </c>
      <c r="C455" s="129" t="str">
        <f>IF($E455="","",VLOOKUP($E455,Lists!$Z$2:$AC$478,3,FALSE))</f>
        <v/>
      </c>
      <c r="D455" s="129" t="str">
        <f>IF($E455="","",VLOOKUP($E455,Lists!$Z$2:$AC$478,4,FALSE))</f>
        <v/>
      </c>
      <c r="E455" s="89"/>
      <c r="F455" s="68"/>
      <c r="G455" s="101"/>
      <c r="H455" s="102"/>
      <c r="I455" s="103"/>
      <c r="J455" s="102"/>
      <c r="K455" s="237" t="str">
        <f t="shared" si="6"/>
        <v/>
      </c>
      <c r="L455" s="90"/>
      <c r="M455" s="158"/>
    </row>
    <row r="456" spans="2:13" x14ac:dyDescent="0.35">
      <c r="B456" s="129" t="str">
        <f>IF($E456="","",VLOOKUP($E456,Lists!$Z$2:$AC$478,2,FALSE))</f>
        <v/>
      </c>
      <c r="C456" s="129" t="str">
        <f>IF($E456="","",VLOOKUP($E456,Lists!$Z$2:$AC$478,3,FALSE))</f>
        <v/>
      </c>
      <c r="D456" s="129" t="str">
        <f>IF($E456="","",VLOOKUP($E456,Lists!$Z$2:$AC$478,4,FALSE))</f>
        <v/>
      </c>
      <c r="E456" s="89"/>
      <c r="F456" s="68"/>
      <c r="G456" s="101"/>
      <c r="H456" s="102"/>
      <c r="I456" s="103"/>
      <c r="J456" s="102"/>
      <c r="K456" s="237" t="str">
        <f t="shared" si="6"/>
        <v/>
      </c>
      <c r="L456" s="90"/>
      <c r="M456" s="158"/>
    </row>
    <row r="457" spans="2:13" x14ac:dyDescent="0.35">
      <c r="B457" s="129" t="str">
        <f>IF($E457="","",VLOOKUP($E457,Lists!$Z$2:$AC$478,2,FALSE))</f>
        <v/>
      </c>
      <c r="C457" s="129" t="str">
        <f>IF($E457="","",VLOOKUP($E457,Lists!$Z$2:$AC$478,3,FALSE))</f>
        <v/>
      </c>
      <c r="D457" s="129" t="str">
        <f>IF($E457="","",VLOOKUP($E457,Lists!$Z$2:$AC$478,4,FALSE))</f>
        <v/>
      </c>
      <c r="E457" s="89"/>
      <c r="F457" s="68"/>
      <c r="G457" s="101"/>
      <c r="H457" s="102"/>
      <c r="I457" s="103"/>
      <c r="J457" s="102"/>
      <c r="K457" s="237" t="str">
        <f t="shared" si="6"/>
        <v/>
      </c>
      <c r="L457" s="90"/>
      <c r="M457" s="158"/>
    </row>
    <row r="458" spans="2:13" x14ac:dyDescent="0.35">
      <c r="B458" s="129" t="str">
        <f>IF($E458="","",VLOOKUP($E458,Lists!$Z$2:$AC$478,2,FALSE))</f>
        <v/>
      </c>
      <c r="C458" s="129" t="str">
        <f>IF($E458="","",VLOOKUP($E458,Lists!$Z$2:$AC$478,3,FALSE))</f>
        <v/>
      </c>
      <c r="D458" s="129" t="str">
        <f>IF($E458="","",VLOOKUP($E458,Lists!$Z$2:$AC$478,4,FALSE))</f>
        <v/>
      </c>
      <c r="E458" s="89"/>
      <c r="F458" s="68"/>
      <c r="G458" s="101"/>
      <c r="H458" s="102"/>
      <c r="I458" s="103"/>
      <c r="J458" s="102"/>
      <c r="K458" s="237" t="str">
        <f t="shared" si="6"/>
        <v/>
      </c>
      <c r="L458" s="90"/>
      <c r="M458" s="158"/>
    </row>
    <row r="459" spans="2:13" x14ac:dyDescent="0.35">
      <c r="B459" s="129" t="str">
        <f>IF($E459="","",VLOOKUP($E459,Lists!$Z$2:$AC$478,2,FALSE))</f>
        <v/>
      </c>
      <c r="C459" s="129" t="str">
        <f>IF($E459="","",VLOOKUP($E459,Lists!$Z$2:$AC$478,3,FALSE))</f>
        <v/>
      </c>
      <c r="D459" s="129" t="str">
        <f>IF($E459="","",VLOOKUP($E459,Lists!$Z$2:$AC$478,4,FALSE))</f>
        <v/>
      </c>
      <c r="E459" s="89"/>
      <c r="F459" s="68"/>
      <c r="G459" s="101"/>
      <c r="H459" s="102"/>
      <c r="I459" s="103"/>
      <c r="J459" s="102"/>
      <c r="K459" s="237" t="str">
        <f t="shared" si="6"/>
        <v/>
      </c>
      <c r="L459" s="90"/>
      <c r="M459" s="158"/>
    </row>
    <row r="460" spans="2:13" x14ac:dyDescent="0.35">
      <c r="B460" s="129" t="str">
        <f>IF($E460="","",VLOOKUP($E460,Lists!$Z$2:$AC$478,2,FALSE))</f>
        <v/>
      </c>
      <c r="C460" s="129" t="str">
        <f>IF($E460="","",VLOOKUP($E460,Lists!$Z$2:$AC$478,3,FALSE))</f>
        <v/>
      </c>
      <c r="D460" s="129" t="str">
        <f>IF($E460="","",VLOOKUP($E460,Lists!$Z$2:$AC$478,4,FALSE))</f>
        <v/>
      </c>
      <c r="E460" s="89"/>
      <c r="F460" s="68"/>
      <c r="G460" s="101"/>
      <c r="H460" s="102"/>
      <c r="I460" s="103"/>
      <c r="J460" s="102"/>
      <c r="K460" s="237" t="str">
        <f t="shared" si="6"/>
        <v/>
      </c>
      <c r="L460" s="90"/>
      <c r="M460" s="158"/>
    </row>
    <row r="461" spans="2:13" x14ac:dyDescent="0.35">
      <c r="B461" s="129" t="str">
        <f>IF($E461="","",VLOOKUP($E461,Lists!$Z$2:$AC$478,2,FALSE))</f>
        <v/>
      </c>
      <c r="C461" s="129" t="str">
        <f>IF($E461="","",VLOOKUP($E461,Lists!$Z$2:$AC$478,3,FALSE))</f>
        <v/>
      </c>
      <c r="D461" s="129" t="str">
        <f>IF($E461="","",VLOOKUP($E461,Lists!$Z$2:$AC$478,4,FALSE))</f>
        <v/>
      </c>
      <c r="E461" s="89"/>
      <c r="F461" s="68"/>
      <c r="G461" s="101"/>
      <c r="H461" s="102"/>
      <c r="I461" s="103"/>
      <c r="J461" s="102"/>
      <c r="K461" s="237" t="str">
        <f t="shared" si="6"/>
        <v/>
      </c>
      <c r="L461" s="90"/>
      <c r="M461" s="158"/>
    </row>
    <row r="462" spans="2:13" x14ac:dyDescent="0.35">
      <c r="B462" s="129" t="str">
        <f>IF($E462="","",VLOOKUP($E462,Lists!$Z$2:$AC$478,2,FALSE))</f>
        <v/>
      </c>
      <c r="C462" s="129" t="str">
        <f>IF($E462="","",VLOOKUP($E462,Lists!$Z$2:$AC$478,3,FALSE))</f>
        <v/>
      </c>
      <c r="D462" s="129" t="str">
        <f>IF($E462="","",VLOOKUP($E462,Lists!$Z$2:$AC$478,4,FALSE))</f>
        <v/>
      </c>
      <c r="E462" s="89"/>
      <c r="F462" s="68"/>
      <c r="G462" s="101"/>
      <c r="H462" s="102"/>
      <c r="I462" s="103"/>
      <c r="J462" s="102"/>
      <c r="K462" s="237" t="str">
        <f t="shared" si="6"/>
        <v/>
      </c>
      <c r="L462" s="90"/>
      <c r="M462" s="158"/>
    </row>
    <row r="463" spans="2:13" x14ac:dyDescent="0.35">
      <c r="B463" s="129" t="str">
        <f>IF($E463="","",VLOOKUP($E463,Lists!$Z$2:$AC$478,2,FALSE))</f>
        <v/>
      </c>
      <c r="C463" s="129" t="str">
        <f>IF($E463="","",VLOOKUP($E463,Lists!$Z$2:$AC$478,3,FALSE))</f>
        <v/>
      </c>
      <c r="D463" s="129" t="str">
        <f>IF($E463="","",VLOOKUP($E463,Lists!$Z$2:$AC$478,4,FALSE))</f>
        <v/>
      </c>
      <c r="E463" s="89"/>
      <c r="F463" s="68"/>
      <c r="G463" s="101"/>
      <c r="H463" s="102"/>
      <c r="I463" s="103"/>
      <c r="J463" s="102"/>
      <c r="K463" s="237" t="str">
        <f t="shared" si="6"/>
        <v/>
      </c>
      <c r="L463" s="90"/>
      <c r="M463" s="158"/>
    </row>
    <row r="464" spans="2:13" x14ac:dyDescent="0.35">
      <c r="B464" s="129" t="str">
        <f>IF($E464="","",VLOOKUP($E464,Lists!$Z$2:$AC$478,2,FALSE))</f>
        <v/>
      </c>
      <c r="C464" s="129" t="str">
        <f>IF($E464="","",VLOOKUP($E464,Lists!$Z$2:$AC$478,3,FALSE))</f>
        <v/>
      </c>
      <c r="D464" s="129" t="str">
        <f>IF($E464="","",VLOOKUP($E464,Lists!$Z$2:$AC$478,4,FALSE))</f>
        <v/>
      </c>
      <c r="E464" s="89"/>
      <c r="F464" s="68"/>
      <c r="G464" s="101"/>
      <c r="H464" s="102"/>
      <c r="I464" s="103"/>
      <c r="J464" s="102"/>
      <c r="K464" s="237" t="str">
        <f t="shared" si="6"/>
        <v/>
      </c>
      <c r="L464" s="90"/>
      <c r="M464" s="158"/>
    </row>
    <row r="465" spans="2:13" x14ac:dyDescent="0.35">
      <c r="B465" s="129" t="str">
        <f>IF($E465="","",VLOOKUP($E465,Lists!$Z$2:$AC$478,2,FALSE))</f>
        <v/>
      </c>
      <c r="C465" s="129" t="str">
        <f>IF($E465="","",VLOOKUP($E465,Lists!$Z$2:$AC$478,3,FALSE))</f>
        <v/>
      </c>
      <c r="D465" s="129" t="str">
        <f>IF($E465="","",VLOOKUP($E465,Lists!$Z$2:$AC$478,4,FALSE))</f>
        <v/>
      </c>
      <c r="E465" s="89"/>
      <c r="F465" s="68"/>
      <c r="G465" s="101"/>
      <c r="H465" s="102"/>
      <c r="I465" s="103"/>
      <c r="J465" s="102"/>
      <c r="K465" s="237" t="str">
        <f t="shared" si="6"/>
        <v/>
      </c>
      <c r="L465" s="90"/>
      <c r="M465" s="158"/>
    </row>
    <row r="466" spans="2:13" x14ac:dyDescent="0.35">
      <c r="B466" s="129" t="str">
        <f>IF($E466="","",VLOOKUP($E466,Lists!$Z$2:$AC$478,2,FALSE))</f>
        <v/>
      </c>
      <c r="C466" s="129" t="str">
        <f>IF($E466="","",VLOOKUP($E466,Lists!$Z$2:$AC$478,3,FALSE))</f>
        <v/>
      </c>
      <c r="D466" s="129" t="str">
        <f>IF($E466="","",VLOOKUP($E466,Lists!$Z$2:$AC$478,4,FALSE))</f>
        <v/>
      </c>
      <c r="E466" s="89"/>
      <c r="F466" s="68"/>
      <c r="G466" s="101"/>
      <c r="H466" s="102"/>
      <c r="I466" s="103"/>
      <c r="J466" s="102"/>
      <c r="K466" s="237" t="str">
        <f t="shared" si="6"/>
        <v/>
      </c>
      <c r="L466" s="90"/>
      <c r="M466" s="158"/>
    </row>
    <row r="467" spans="2:13" x14ac:dyDescent="0.35">
      <c r="B467" s="129" t="str">
        <f>IF($E467="","",VLOOKUP($E467,Lists!$Z$2:$AC$478,2,FALSE))</f>
        <v/>
      </c>
      <c r="C467" s="129" t="str">
        <f>IF($E467="","",VLOOKUP($E467,Lists!$Z$2:$AC$478,3,FALSE))</f>
        <v/>
      </c>
      <c r="D467" s="129" t="str">
        <f>IF($E467="","",VLOOKUP($E467,Lists!$Z$2:$AC$478,4,FALSE))</f>
        <v/>
      </c>
      <c r="E467" s="89"/>
      <c r="F467" s="68"/>
      <c r="G467" s="101"/>
      <c r="H467" s="102"/>
      <c r="I467" s="103"/>
      <c r="J467" s="102"/>
      <c r="K467" s="237" t="str">
        <f t="shared" si="6"/>
        <v/>
      </c>
      <c r="L467" s="90"/>
      <c r="M467" s="158"/>
    </row>
    <row r="468" spans="2:13" x14ac:dyDescent="0.35">
      <c r="B468" s="129" t="str">
        <f>IF($E468="","",VLOOKUP($E468,Lists!$Z$2:$AC$478,2,FALSE))</f>
        <v/>
      </c>
      <c r="C468" s="129" t="str">
        <f>IF($E468="","",VLOOKUP($E468,Lists!$Z$2:$AC$478,3,FALSE))</f>
        <v/>
      </c>
      <c r="D468" s="129" t="str">
        <f>IF($E468="","",VLOOKUP($E468,Lists!$Z$2:$AC$478,4,FALSE))</f>
        <v/>
      </c>
      <c r="E468" s="89"/>
      <c r="F468" s="68"/>
      <c r="G468" s="101"/>
      <c r="H468" s="102"/>
      <c r="I468" s="103"/>
      <c r="J468" s="102"/>
      <c r="K468" s="237" t="str">
        <f t="shared" si="6"/>
        <v/>
      </c>
      <c r="L468" s="90"/>
      <c r="M468" s="158"/>
    </row>
    <row r="469" spans="2:13" x14ac:dyDescent="0.35">
      <c r="B469" s="129" t="str">
        <f>IF($E469="","",VLOOKUP($E469,Lists!$Z$2:$AC$478,2,FALSE))</f>
        <v/>
      </c>
      <c r="C469" s="129" t="str">
        <f>IF($E469="","",VLOOKUP($E469,Lists!$Z$2:$AC$478,3,FALSE))</f>
        <v/>
      </c>
      <c r="D469" s="129" t="str">
        <f>IF($E469="","",VLOOKUP($E469,Lists!$Z$2:$AC$478,4,FALSE))</f>
        <v/>
      </c>
      <c r="E469" s="89"/>
      <c r="F469" s="68"/>
      <c r="G469" s="101"/>
      <c r="H469" s="102"/>
      <c r="I469" s="103"/>
      <c r="J469" s="102"/>
      <c r="K469" s="237" t="str">
        <f t="shared" si="6"/>
        <v/>
      </c>
      <c r="L469" s="90"/>
      <c r="M469" s="158"/>
    </row>
    <row r="470" spans="2:13" x14ac:dyDescent="0.35">
      <c r="B470" s="129" t="str">
        <f>IF($E470="","",VLOOKUP($E470,Lists!$Z$2:$AC$478,2,FALSE))</f>
        <v/>
      </c>
      <c r="C470" s="129" t="str">
        <f>IF($E470="","",VLOOKUP($E470,Lists!$Z$2:$AC$478,3,FALSE))</f>
        <v/>
      </c>
      <c r="D470" s="129" t="str">
        <f>IF($E470="","",VLOOKUP($E470,Lists!$Z$2:$AC$478,4,FALSE))</f>
        <v/>
      </c>
      <c r="E470" s="89"/>
      <c r="F470" s="68"/>
      <c r="G470" s="101"/>
      <c r="H470" s="102"/>
      <c r="I470" s="103"/>
      <c r="J470" s="102"/>
      <c r="K470" s="237" t="str">
        <f t="shared" si="6"/>
        <v/>
      </c>
      <c r="L470" s="90"/>
      <c r="M470" s="158"/>
    </row>
    <row r="471" spans="2:13" x14ac:dyDescent="0.35">
      <c r="B471" s="129" t="str">
        <f>IF($E471="","",VLOOKUP($E471,Lists!$Z$2:$AC$478,2,FALSE))</f>
        <v/>
      </c>
      <c r="C471" s="129" t="str">
        <f>IF($E471="","",VLOOKUP($E471,Lists!$Z$2:$AC$478,3,FALSE))</f>
        <v/>
      </c>
      <c r="D471" s="129" t="str">
        <f>IF($E471="","",VLOOKUP($E471,Lists!$Z$2:$AC$478,4,FALSE))</f>
        <v/>
      </c>
      <c r="E471" s="89"/>
      <c r="F471" s="68"/>
      <c r="G471" s="101"/>
      <c r="H471" s="102"/>
      <c r="I471" s="103"/>
      <c r="J471" s="102"/>
      <c r="K471" s="237" t="str">
        <f t="shared" si="6"/>
        <v/>
      </c>
      <c r="L471" s="90"/>
      <c r="M471" s="158"/>
    </row>
    <row r="472" spans="2:13" x14ac:dyDescent="0.35">
      <c r="B472" s="129" t="str">
        <f>IF($E472="","",VLOOKUP($E472,Lists!$Z$2:$AC$478,2,FALSE))</f>
        <v/>
      </c>
      <c r="C472" s="129" t="str">
        <f>IF($E472="","",VLOOKUP($E472,Lists!$Z$2:$AC$478,3,FALSE))</f>
        <v/>
      </c>
      <c r="D472" s="129" t="str">
        <f>IF($E472="","",VLOOKUP($E472,Lists!$Z$2:$AC$478,4,FALSE))</f>
        <v/>
      </c>
      <c r="E472" s="89"/>
      <c r="F472" s="68"/>
      <c r="G472" s="101"/>
      <c r="H472" s="102"/>
      <c r="I472" s="103"/>
      <c r="J472" s="102"/>
      <c r="K472" s="237" t="str">
        <f t="shared" si="6"/>
        <v/>
      </c>
      <c r="L472" s="90"/>
      <c r="M472" s="158"/>
    </row>
    <row r="473" spans="2:13" x14ac:dyDescent="0.35">
      <c r="B473" s="129" t="str">
        <f>IF($E473="","",VLOOKUP($E473,Lists!$Z$2:$AC$478,2,FALSE))</f>
        <v/>
      </c>
      <c r="C473" s="129" t="str">
        <f>IF($E473="","",VLOOKUP($E473,Lists!$Z$2:$AC$478,3,FALSE))</f>
        <v/>
      </c>
      <c r="D473" s="129" t="str">
        <f>IF($E473="","",VLOOKUP($E473,Lists!$Z$2:$AC$478,4,FALSE))</f>
        <v/>
      </c>
      <c r="E473" s="89"/>
      <c r="F473" s="68"/>
      <c r="G473" s="101"/>
      <c r="H473" s="102"/>
      <c r="I473" s="103"/>
      <c r="J473" s="102"/>
      <c r="K473" s="237" t="str">
        <f t="shared" ref="K473:K500" si="7">IF(J473="","",(VALUE(TEXT(I473,"m/dd/yy ")&amp;TEXT(J473,"hh:mm:ss"))-(VALUE(TEXT(G473,"m/dd/yy ")&amp;TEXT(H473,"hh:mm:ss"))))*24)</f>
        <v/>
      </c>
      <c r="L473" s="90"/>
      <c r="M473" s="158"/>
    </row>
    <row r="474" spans="2:13" x14ac:dyDescent="0.35">
      <c r="B474" s="129" t="str">
        <f>IF($E474="","",VLOOKUP($E474,Lists!$Z$2:$AC$478,2,FALSE))</f>
        <v/>
      </c>
      <c r="C474" s="129" t="str">
        <f>IF($E474="","",VLOOKUP($E474,Lists!$Z$2:$AC$478,3,FALSE))</f>
        <v/>
      </c>
      <c r="D474" s="129" t="str">
        <f>IF($E474="","",VLOOKUP($E474,Lists!$Z$2:$AC$478,4,FALSE))</f>
        <v/>
      </c>
      <c r="E474" s="89"/>
      <c r="F474" s="68"/>
      <c r="G474" s="101"/>
      <c r="H474" s="102"/>
      <c r="I474" s="103"/>
      <c r="J474" s="102"/>
      <c r="K474" s="237" t="str">
        <f t="shared" si="7"/>
        <v/>
      </c>
      <c r="L474" s="90"/>
      <c r="M474" s="158"/>
    </row>
    <row r="475" spans="2:13" x14ac:dyDescent="0.35">
      <c r="B475" s="129" t="str">
        <f>IF($E475="","",VLOOKUP($E475,Lists!$Z$2:$AC$478,2,FALSE))</f>
        <v/>
      </c>
      <c r="C475" s="129" t="str">
        <f>IF($E475="","",VLOOKUP($E475,Lists!$Z$2:$AC$478,3,FALSE))</f>
        <v/>
      </c>
      <c r="D475" s="129" t="str">
        <f>IF($E475="","",VLOOKUP($E475,Lists!$Z$2:$AC$478,4,FALSE))</f>
        <v/>
      </c>
      <c r="E475" s="89"/>
      <c r="F475" s="68"/>
      <c r="G475" s="101"/>
      <c r="H475" s="102"/>
      <c r="I475" s="103"/>
      <c r="J475" s="102"/>
      <c r="K475" s="237" t="str">
        <f t="shared" si="7"/>
        <v/>
      </c>
      <c r="L475" s="90"/>
      <c r="M475" s="158"/>
    </row>
    <row r="476" spans="2:13" x14ac:dyDescent="0.35">
      <c r="B476" s="129" t="str">
        <f>IF($E476="","",VLOOKUP($E476,Lists!$Z$2:$AC$478,2,FALSE))</f>
        <v/>
      </c>
      <c r="C476" s="129" t="str">
        <f>IF($E476="","",VLOOKUP($E476,Lists!$Z$2:$AC$478,3,FALSE))</f>
        <v/>
      </c>
      <c r="D476" s="129" t="str">
        <f>IF($E476="","",VLOOKUP($E476,Lists!$Z$2:$AC$478,4,FALSE))</f>
        <v/>
      </c>
      <c r="E476" s="89"/>
      <c r="F476" s="68"/>
      <c r="G476" s="101"/>
      <c r="H476" s="102"/>
      <c r="I476" s="103"/>
      <c r="J476" s="102"/>
      <c r="K476" s="237" t="str">
        <f t="shared" si="7"/>
        <v/>
      </c>
      <c r="L476" s="90"/>
      <c r="M476" s="158"/>
    </row>
    <row r="477" spans="2:13" x14ac:dyDescent="0.35">
      <c r="B477" s="129" t="str">
        <f>IF($E477="","",VLOOKUP($E477,Lists!$Z$2:$AC$478,2,FALSE))</f>
        <v/>
      </c>
      <c r="C477" s="129" t="str">
        <f>IF($E477="","",VLOOKUP($E477,Lists!$Z$2:$AC$478,3,FALSE))</f>
        <v/>
      </c>
      <c r="D477" s="129" t="str">
        <f>IF($E477="","",VLOOKUP($E477,Lists!$Z$2:$AC$478,4,FALSE))</f>
        <v/>
      </c>
      <c r="E477" s="89"/>
      <c r="F477" s="68"/>
      <c r="G477" s="101"/>
      <c r="H477" s="102"/>
      <c r="I477" s="103"/>
      <c r="J477" s="102"/>
      <c r="K477" s="237" t="str">
        <f t="shared" si="7"/>
        <v/>
      </c>
      <c r="L477" s="90"/>
      <c r="M477" s="158"/>
    </row>
    <row r="478" spans="2:13" x14ac:dyDescent="0.35">
      <c r="B478" s="129" t="str">
        <f>IF($E478="","",VLOOKUP($E478,Lists!$Z$2:$AC$478,2,FALSE))</f>
        <v/>
      </c>
      <c r="C478" s="129" t="str">
        <f>IF($E478="","",VLOOKUP($E478,Lists!$Z$2:$AC$478,3,FALSE))</f>
        <v/>
      </c>
      <c r="D478" s="129" t="str">
        <f>IF($E478="","",VLOOKUP($E478,Lists!$Z$2:$AC$478,4,FALSE))</f>
        <v/>
      </c>
      <c r="E478" s="89"/>
      <c r="F478" s="68"/>
      <c r="G478" s="101"/>
      <c r="H478" s="102"/>
      <c r="I478" s="103"/>
      <c r="J478" s="102"/>
      <c r="K478" s="237" t="str">
        <f t="shared" si="7"/>
        <v/>
      </c>
      <c r="L478" s="90"/>
      <c r="M478" s="158"/>
    </row>
    <row r="479" spans="2:13" x14ac:dyDescent="0.35">
      <c r="B479" s="129" t="str">
        <f>IF($E479="","",VLOOKUP($E479,Lists!$Z$2:$AC$478,2,FALSE))</f>
        <v/>
      </c>
      <c r="C479" s="129" t="str">
        <f>IF($E479="","",VLOOKUP($E479,Lists!$Z$2:$AC$478,3,FALSE))</f>
        <v/>
      </c>
      <c r="D479" s="129" t="str">
        <f>IF($E479="","",VLOOKUP($E479,Lists!$Z$2:$AC$478,4,FALSE))</f>
        <v/>
      </c>
      <c r="E479" s="89"/>
      <c r="F479" s="68"/>
      <c r="G479" s="101"/>
      <c r="H479" s="102"/>
      <c r="I479" s="103"/>
      <c r="J479" s="102"/>
      <c r="K479" s="237" t="str">
        <f t="shared" si="7"/>
        <v/>
      </c>
      <c r="L479" s="90"/>
      <c r="M479" s="158"/>
    </row>
    <row r="480" spans="2:13" x14ac:dyDescent="0.35">
      <c r="B480" s="129" t="str">
        <f>IF($E480="","",VLOOKUP($E480,Lists!$Z$2:$AC$478,2,FALSE))</f>
        <v/>
      </c>
      <c r="C480" s="129" t="str">
        <f>IF($E480="","",VLOOKUP($E480,Lists!$Z$2:$AC$478,3,FALSE))</f>
        <v/>
      </c>
      <c r="D480" s="129" t="str">
        <f>IF($E480="","",VLOOKUP($E480,Lists!$Z$2:$AC$478,4,FALSE))</f>
        <v/>
      </c>
      <c r="E480" s="89"/>
      <c r="F480" s="68"/>
      <c r="G480" s="101"/>
      <c r="H480" s="102"/>
      <c r="I480" s="103"/>
      <c r="J480" s="102"/>
      <c r="K480" s="237" t="str">
        <f t="shared" si="7"/>
        <v/>
      </c>
      <c r="L480" s="90"/>
      <c r="M480" s="158"/>
    </row>
    <row r="481" spans="2:13" x14ac:dyDescent="0.35">
      <c r="B481" s="129" t="str">
        <f>IF($E481="","",VLOOKUP($E481,Lists!$Z$2:$AC$478,2,FALSE))</f>
        <v/>
      </c>
      <c r="C481" s="129" t="str">
        <f>IF($E481="","",VLOOKUP($E481,Lists!$Z$2:$AC$478,3,FALSE))</f>
        <v/>
      </c>
      <c r="D481" s="129" t="str">
        <f>IF($E481="","",VLOOKUP($E481,Lists!$Z$2:$AC$478,4,FALSE))</f>
        <v/>
      </c>
      <c r="E481" s="89"/>
      <c r="F481" s="68"/>
      <c r="G481" s="101"/>
      <c r="H481" s="102"/>
      <c r="I481" s="103"/>
      <c r="J481" s="102"/>
      <c r="K481" s="237" t="str">
        <f t="shared" si="7"/>
        <v/>
      </c>
      <c r="L481" s="90"/>
      <c r="M481" s="158"/>
    </row>
    <row r="482" spans="2:13" x14ac:dyDescent="0.35">
      <c r="B482" s="129" t="str">
        <f>IF($E482="","",VLOOKUP($E482,Lists!$Z$2:$AC$478,2,FALSE))</f>
        <v/>
      </c>
      <c r="C482" s="129" t="str">
        <f>IF($E482="","",VLOOKUP($E482,Lists!$Z$2:$AC$478,3,FALSE))</f>
        <v/>
      </c>
      <c r="D482" s="129" t="str">
        <f>IF($E482="","",VLOOKUP($E482,Lists!$Z$2:$AC$478,4,FALSE))</f>
        <v/>
      </c>
      <c r="E482" s="89"/>
      <c r="F482" s="68"/>
      <c r="G482" s="101"/>
      <c r="H482" s="102"/>
      <c r="I482" s="103"/>
      <c r="J482" s="102"/>
      <c r="K482" s="237" t="str">
        <f t="shared" si="7"/>
        <v/>
      </c>
      <c r="L482" s="90"/>
      <c r="M482" s="158"/>
    </row>
    <row r="483" spans="2:13" x14ac:dyDescent="0.35">
      <c r="B483" s="129" t="str">
        <f>IF($E483="","",VLOOKUP($E483,Lists!$Z$2:$AC$478,2,FALSE))</f>
        <v/>
      </c>
      <c r="C483" s="129" t="str">
        <f>IF($E483="","",VLOOKUP($E483,Lists!$Z$2:$AC$478,3,FALSE))</f>
        <v/>
      </c>
      <c r="D483" s="129" t="str">
        <f>IF($E483="","",VLOOKUP($E483,Lists!$Z$2:$AC$478,4,FALSE))</f>
        <v/>
      </c>
      <c r="E483" s="89"/>
      <c r="F483" s="68"/>
      <c r="G483" s="101"/>
      <c r="H483" s="102"/>
      <c r="I483" s="103"/>
      <c r="J483" s="102"/>
      <c r="K483" s="237" t="str">
        <f t="shared" si="7"/>
        <v/>
      </c>
      <c r="L483" s="90"/>
      <c r="M483" s="158"/>
    </row>
    <row r="484" spans="2:13" x14ac:dyDescent="0.35">
      <c r="B484" s="129" t="str">
        <f>IF($E484="","",VLOOKUP($E484,Lists!$Z$2:$AC$478,2,FALSE))</f>
        <v/>
      </c>
      <c r="C484" s="129" t="str">
        <f>IF($E484="","",VLOOKUP($E484,Lists!$Z$2:$AC$478,3,FALSE))</f>
        <v/>
      </c>
      <c r="D484" s="129" t="str">
        <f>IF($E484="","",VLOOKUP($E484,Lists!$Z$2:$AC$478,4,FALSE))</f>
        <v/>
      </c>
      <c r="E484" s="89"/>
      <c r="F484" s="68"/>
      <c r="G484" s="101"/>
      <c r="H484" s="102"/>
      <c r="I484" s="103"/>
      <c r="J484" s="102"/>
      <c r="K484" s="237" t="str">
        <f t="shared" si="7"/>
        <v/>
      </c>
      <c r="L484" s="90"/>
      <c r="M484" s="158"/>
    </row>
    <row r="485" spans="2:13" x14ac:dyDescent="0.35">
      <c r="B485" s="129" t="str">
        <f>IF($E485="","",VLOOKUP($E485,Lists!$Z$2:$AC$478,2,FALSE))</f>
        <v/>
      </c>
      <c r="C485" s="129" t="str">
        <f>IF($E485="","",VLOOKUP($E485,Lists!$Z$2:$AC$478,3,FALSE))</f>
        <v/>
      </c>
      <c r="D485" s="129" t="str">
        <f>IF($E485="","",VLOOKUP($E485,Lists!$Z$2:$AC$478,4,FALSE))</f>
        <v/>
      </c>
      <c r="E485" s="89"/>
      <c r="F485" s="68"/>
      <c r="G485" s="101"/>
      <c r="H485" s="102"/>
      <c r="I485" s="103"/>
      <c r="J485" s="102"/>
      <c r="K485" s="237" t="str">
        <f t="shared" si="7"/>
        <v/>
      </c>
      <c r="L485" s="90"/>
      <c r="M485" s="158"/>
    </row>
    <row r="486" spans="2:13" x14ac:dyDescent="0.35">
      <c r="B486" s="129" t="str">
        <f>IF($E486="","",VLOOKUP($E486,Lists!$Z$2:$AC$478,2,FALSE))</f>
        <v/>
      </c>
      <c r="C486" s="129" t="str">
        <f>IF($E486="","",VLOOKUP($E486,Lists!$Z$2:$AC$478,3,FALSE))</f>
        <v/>
      </c>
      <c r="D486" s="129" t="str">
        <f>IF($E486="","",VLOOKUP($E486,Lists!$Z$2:$AC$478,4,FALSE))</f>
        <v/>
      </c>
      <c r="E486" s="89"/>
      <c r="F486" s="68"/>
      <c r="G486" s="101"/>
      <c r="H486" s="102"/>
      <c r="I486" s="103"/>
      <c r="J486" s="102"/>
      <c r="K486" s="237" t="str">
        <f t="shared" si="7"/>
        <v/>
      </c>
      <c r="L486" s="90"/>
      <c r="M486" s="158"/>
    </row>
    <row r="487" spans="2:13" x14ac:dyDescent="0.35">
      <c r="B487" s="129" t="str">
        <f>IF($E487="","",VLOOKUP($E487,Lists!$Z$2:$AC$478,2,FALSE))</f>
        <v/>
      </c>
      <c r="C487" s="129" t="str">
        <f>IF($E487="","",VLOOKUP($E487,Lists!$Z$2:$AC$478,3,FALSE))</f>
        <v/>
      </c>
      <c r="D487" s="129" t="str">
        <f>IF($E487="","",VLOOKUP($E487,Lists!$Z$2:$AC$478,4,FALSE))</f>
        <v/>
      </c>
      <c r="E487" s="89"/>
      <c r="F487" s="68"/>
      <c r="G487" s="101"/>
      <c r="H487" s="102"/>
      <c r="I487" s="103"/>
      <c r="J487" s="102"/>
      <c r="K487" s="237" t="str">
        <f t="shared" si="7"/>
        <v/>
      </c>
      <c r="L487" s="90"/>
      <c r="M487" s="158"/>
    </row>
    <row r="488" spans="2:13" x14ac:dyDescent="0.35">
      <c r="B488" s="129" t="str">
        <f>IF($E488="","",VLOOKUP($E488,Lists!$Z$2:$AC$478,2,FALSE))</f>
        <v/>
      </c>
      <c r="C488" s="129" t="str">
        <f>IF($E488="","",VLOOKUP($E488,Lists!$Z$2:$AC$478,3,FALSE))</f>
        <v/>
      </c>
      <c r="D488" s="129" t="str">
        <f>IF($E488="","",VLOOKUP($E488,Lists!$Z$2:$AC$478,4,FALSE))</f>
        <v/>
      </c>
      <c r="E488" s="89"/>
      <c r="F488" s="68"/>
      <c r="G488" s="101"/>
      <c r="H488" s="102"/>
      <c r="I488" s="103"/>
      <c r="J488" s="102"/>
      <c r="K488" s="237" t="str">
        <f t="shared" si="7"/>
        <v/>
      </c>
      <c r="L488" s="90"/>
      <c r="M488" s="158"/>
    </row>
    <row r="489" spans="2:13" x14ac:dyDescent="0.35">
      <c r="B489" s="129" t="str">
        <f>IF($E489="","",VLOOKUP($E489,Lists!$Z$2:$AC$478,2,FALSE))</f>
        <v/>
      </c>
      <c r="C489" s="129" t="str">
        <f>IF($E489="","",VLOOKUP($E489,Lists!$Z$2:$AC$478,3,FALSE))</f>
        <v/>
      </c>
      <c r="D489" s="129" t="str">
        <f>IF($E489="","",VLOOKUP($E489,Lists!$Z$2:$AC$478,4,FALSE))</f>
        <v/>
      </c>
      <c r="E489" s="89"/>
      <c r="F489" s="68"/>
      <c r="G489" s="101"/>
      <c r="H489" s="102"/>
      <c r="I489" s="103"/>
      <c r="J489" s="102"/>
      <c r="K489" s="237" t="str">
        <f t="shared" si="7"/>
        <v/>
      </c>
      <c r="L489" s="90"/>
      <c r="M489" s="158"/>
    </row>
    <row r="490" spans="2:13" x14ac:dyDescent="0.35">
      <c r="B490" s="129" t="str">
        <f>IF($E490="","",VLOOKUP($E490,Lists!$Z$2:$AC$478,2,FALSE))</f>
        <v/>
      </c>
      <c r="C490" s="129" t="str">
        <f>IF($E490="","",VLOOKUP($E490,Lists!$Z$2:$AC$478,3,FALSE))</f>
        <v/>
      </c>
      <c r="D490" s="129" t="str">
        <f>IF($E490="","",VLOOKUP($E490,Lists!$Z$2:$AC$478,4,FALSE))</f>
        <v/>
      </c>
      <c r="E490" s="89"/>
      <c r="F490" s="68"/>
      <c r="G490" s="101"/>
      <c r="H490" s="102"/>
      <c r="I490" s="103"/>
      <c r="J490" s="102"/>
      <c r="K490" s="237" t="str">
        <f t="shared" si="7"/>
        <v/>
      </c>
      <c r="L490" s="90"/>
      <c r="M490" s="158"/>
    </row>
    <row r="491" spans="2:13" x14ac:dyDescent="0.35">
      <c r="B491" s="129" t="str">
        <f>IF($E491="","",VLOOKUP($E491,Lists!$Z$2:$AC$478,2,FALSE))</f>
        <v/>
      </c>
      <c r="C491" s="129" t="str">
        <f>IF($E491="","",VLOOKUP($E491,Lists!$Z$2:$AC$478,3,FALSE))</f>
        <v/>
      </c>
      <c r="D491" s="129" t="str">
        <f>IF($E491="","",VLOOKUP($E491,Lists!$Z$2:$AC$478,4,FALSE))</f>
        <v/>
      </c>
      <c r="E491" s="89"/>
      <c r="F491" s="68"/>
      <c r="G491" s="101"/>
      <c r="H491" s="102"/>
      <c r="I491" s="103"/>
      <c r="J491" s="102"/>
      <c r="K491" s="237" t="str">
        <f t="shared" si="7"/>
        <v/>
      </c>
      <c r="L491" s="90"/>
      <c r="M491" s="158"/>
    </row>
    <row r="492" spans="2:13" x14ac:dyDescent="0.35">
      <c r="B492" s="129" t="str">
        <f>IF($E492="","",VLOOKUP($E492,Lists!$Z$2:$AC$478,2,FALSE))</f>
        <v/>
      </c>
      <c r="C492" s="129" t="str">
        <f>IF($E492="","",VLOOKUP($E492,Lists!$Z$2:$AC$478,3,FALSE))</f>
        <v/>
      </c>
      <c r="D492" s="129" t="str">
        <f>IF($E492="","",VLOOKUP($E492,Lists!$Z$2:$AC$478,4,FALSE))</f>
        <v/>
      </c>
      <c r="E492" s="89"/>
      <c r="F492" s="68"/>
      <c r="G492" s="101"/>
      <c r="H492" s="102"/>
      <c r="I492" s="103"/>
      <c r="J492" s="102"/>
      <c r="K492" s="237" t="str">
        <f t="shared" si="7"/>
        <v/>
      </c>
      <c r="L492" s="90"/>
      <c r="M492" s="158"/>
    </row>
    <row r="493" spans="2:13" x14ac:dyDescent="0.35">
      <c r="B493" s="129" t="str">
        <f>IF($E493="","",VLOOKUP($E493,Lists!$Z$2:$AC$478,2,FALSE))</f>
        <v/>
      </c>
      <c r="C493" s="129" t="str">
        <f>IF($E493="","",VLOOKUP($E493,Lists!$Z$2:$AC$478,3,FALSE))</f>
        <v/>
      </c>
      <c r="D493" s="129" t="str">
        <f>IF($E493="","",VLOOKUP($E493,Lists!$Z$2:$AC$478,4,FALSE))</f>
        <v/>
      </c>
      <c r="E493" s="89"/>
      <c r="F493" s="68"/>
      <c r="G493" s="101"/>
      <c r="H493" s="102"/>
      <c r="I493" s="103"/>
      <c r="J493" s="102"/>
      <c r="K493" s="237" t="str">
        <f t="shared" si="7"/>
        <v/>
      </c>
      <c r="L493" s="90"/>
      <c r="M493" s="158"/>
    </row>
    <row r="494" spans="2:13" x14ac:dyDescent="0.35">
      <c r="B494" s="129" t="str">
        <f>IF($E494="","",VLOOKUP($E494,Lists!$Z$2:$AC$478,2,FALSE))</f>
        <v/>
      </c>
      <c r="C494" s="129" t="str">
        <f>IF($E494="","",VLOOKUP($E494,Lists!$Z$2:$AC$478,3,FALSE))</f>
        <v/>
      </c>
      <c r="D494" s="129" t="str">
        <f>IF($E494="","",VLOOKUP($E494,Lists!$Z$2:$AC$478,4,FALSE))</f>
        <v/>
      </c>
      <c r="E494" s="89"/>
      <c r="F494" s="68"/>
      <c r="G494" s="101"/>
      <c r="H494" s="102"/>
      <c r="I494" s="103"/>
      <c r="J494" s="102"/>
      <c r="K494" s="237" t="str">
        <f t="shared" si="7"/>
        <v/>
      </c>
      <c r="L494" s="90"/>
      <c r="M494" s="158"/>
    </row>
    <row r="495" spans="2:13" x14ac:dyDescent="0.35">
      <c r="B495" s="129" t="str">
        <f>IF($E495="","",VLOOKUP($E495,Lists!$Z$2:$AC$478,2,FALSE))</f>
        <v/>
      </c>
      <c r="C495" s="129" t="str">
        <f>IF($E495="","",VLOOKUP($E495,Lists!$Z$2:$AC$478,3,FALSE))</f>
        <v/>
      </c>
      <c r="D495" s="129" t="str">
        <f>IF($E495="","",VLOOKUP($E495,Lists!$Z$2:$AC$478,4,FALSE))</f>
        <v/>
      </c>
      <c r="E495" s="89"/>
      <c r="F495" s="68"/>
      <c r="G495" s="101"/>
      <c r="H495" s="102"/>
      <c r="I495" s="103"/>
      <c r="J495" s="102"/>
      <c r="K495" s="237" t="str">
        <f t="shared" si="7"/>
        <v/>
      </c>
      <c r="L495" s="90"/>
      <c r="M495" s="158"/>
    </row>
    <row r="496" spans="2:13" x14ac:dyDescent="0.35">
      <c r="B496" s="129" t="str">
        <f>IF($E496="","",VLOOKUP($E496,Lists!$Z$2:$AC$478,2,FALSE))</f>
        <v/>
      </c>
      <c r="C496" s="129" t="str">
        <f>IF($E496="","",VLOOKUP($E496,Lists!$Z$2:$AC$478,3,FALSE))</f>
        <v/>
      </c>
      <c r="D496" s="129" t="str">
        <f>IF($E496="","",VLOOKUP($E496,Lists!$Z$2:$AC$478,4,FALSE))</f>
        <v/>
      </c>
      <c r="E496" s="89"/>
      <c r="F496" s="68"/>
      <c r="G496" s="101"/>
      <c r="H496" s="102"/>
      <c r="I496" s="103"/>
      <c r="J496" s="102"/>
      <c r="K496" s="237" t="str">
        <f t="shared" si="7"/>
        <v/>
      </c>
      <c r="L496" s="90"/>
      <c r="M496" s="158"/>
    </row>
    <row r="497" spans="2:13" x14ac:dyDescent="0.35">
      <c r="B497" s="129" t="str">
        <f>IF($E497="","",VLOOKUP($E497,Lists!$Z$2:$AC$478,2,FALSE))</f>
        <v/>
      </c>
      <c r="C497" s="129" t="str">
        <f>IF($E497="","",VLOOKUP($E497,Lists!$Z$2:$AC$478,3,FALSE))</f>
        <v/>
      </c>
      <c r="D497" s="129" t="str">
        <f>IF($E497="","",VLOOKUP($E497,Lists!$Z$2:$AC$478,4,FALSE))</f>
        <v/>
      </c>
      <c r="E497" s="89"/>
      <c r="F497" s="68"/>
      <c r="G497" s="101"/>
      <c r="H497" s="102"/>
      <c r="I497" s="103"/>
      <c r="J497" s="102"/>
      <c r="K497" s="237" t="str">
        <f t="shared" si="7"/>
        <v/>
      </c>
      <c r="L497" s="90"/>
      <c r="M497" s="158"/>
    </row>
    <row r="498" spans="2:13" x14ac:dyDescent="0.35">
      <c r="B498" s="129" t="str">
        <f>IF($E498="","",VLOOKUP($E498,Lists!$Z$2:$AC$478,2,FALSE))</f>
        <v/>
      </c>
      <c r="C498" s="129" t="str">
        <f>IF($E498="","",VLOOKUP($E498,Lists!$Z$2:$AC$478,3,FALSE))</f>
        <v/>
      </c>
      <c r="D498" s="129" t="str">
        <f>IF($E498="","",VLOOKUP($E498,Lists!$Z$2:$AC$478,4,FALSE))</f>
        <v/>
      </c>
      <c r="E498" s="89"/>
      <c r="F498" s="68"/>
      <c r="G498" s="101"/>
      <c r="H498" s="102"/>
      <c r="I498" s="103"/>
      <c r="J498" s="102"/>
      <c r="K498" s="237" t="str">
        <f t="shared" si="7"/>
        <v/>
      </c>
      <c r="L498" s="90"/>
      <c r="M498" s="158"/>
    </row>
    <row r="499" spans="2:13" x14ac:dyDescent="0.35">
      <c r="B499" s="129" t="str">
        <f>IF($E499="","",VLOOKUP($E499,Lists!$Z$2:$AC$478,2,FALSE))</f>
        <v/>
      </c>
      <c r="C499" s="129" t="str">
        <f>IF($E499="","",VLOOKUP($E499,Lists!$Z$2:$AC$478,3,FALSE))</f>
        <v/>
      </c>
      <c r="D499" s="129" t="str">
        <f>IF($E499="","",VLOOKUP($E499,Lists!$Z$2:$AC$478,4,FALSE))</f>
        <v/>
      </c>
      <c r="E499" s="89"/>
      <c r="F499" s="68"/>
      <c r="G499" s="101"/>
      <c r="H499" s="102"/>
      <c r="I499" s="103"/>
      <c r="J499" s="102"/>
      <c r="K499" s="237" t="str">
        <f t="shared" si="7"/>
        <v/>
      </c>
      <c r="L499" s="90"/>
      <c r="M499" s="158"/>
    </row>
    <row r="500" spans="2:13" ht="15" thickBot="1" x14ac:dyDescent="0.4">
      <c r="B500" s="131" t="str">
        <f>IF($E500="","",VLOOKUP($E500,Lists!$Z$2:$AC$478,2,FALSE))</f>
        <v/>
      </c>
      <c r="C500" s="131" t="str">
        <f>IF($E500="","",VLOOKUP($E500,Lists!$Z$2:$AC$478,3,FALSE))</f>
        <v/>
      </c>
      <c r="D500" s="131" t="str">
        <f>IF($E500="","",VLOOKUP($E500,Lists!$Z$2:$AC$478,4,FALSE))</f>
        <v/>
      </c>
      <c r="E500" s="172"/>
      <c r="F500" s="70"/>
      <c r="G500" s="173"/>
      <c r="H500" s="174"/>
      <c r="I500" s="175"/>
      <c r="J500" s="174"/>
      <c r="K500" s="237" t="str">
        <f t="shared" si="7"/>
        <v/>
      </c>
      <c r="L500" s="176"/>
      <c r="M500" s="159"/>
    </row>
    <row r="501" spans="2:13" hidden="1" x14ac:dyDescent="0.35">
      <c r="B501" s="177"/>
      <c r="C501" s="177"/>
      <c r="D501" s="177"/>
      <c r="E501" s="177"/>
      <c r="F501" s="177"/>
      <c r="G501" s="178"/>
      <c r="H501" s="179"/>
      <c r="I501" s="180"/>
      <c r="J501" s="179"/>
      <c r="K501" s="177"/>
      <c r="L501" s="177"/>
      <c r="M501" s="181"/>
    </row>
    <row r="502" spans="2:13" hidden="1" x14ac:dyDescent="0.35">
      <c r="I502" s="185"/>
      <c r="J502" s="184"/>
    </row>
    <row r="503" spans="2:13" hidden="1" x14ac:dyDescent="0.35">
      <c r="I503" s="185"/>
      <c r="J503" s="184"/>
    </row>
    <row r="504" spans="2:13" hidden="1" x14ac:dyDescent="0.35">
      <c r="I504" s="185"/>
      <c r="J504" s="184"/>
    </row>
    <row r="505" spans="2:13" hidden="1" x14ac:dyDescent="0.35">
      <c r="I505" s="185"/>
      <c r="J505" s="184"/>
    </row>
    <row r="506" spans="2:13" hidden="1" x14ac:dyDescent="0.35">
      <c r="I506" s="185"/>
      <c r="J506" s="184"/>
    </row>
    <row r="507" spans="2:13" hidden="1" x14ac:dyDescent="0.35">
      <c r="I507" s="185"/>
      <c r="J507" s="184"/>
    </row>
    <row r="508" spans="2:13" hidden="1" x14ac:dyDescent="0.35">
      <c r="I508" s="185"/>
      <c r="J508" s="184"/>
    </row>
    <row r="509" spans="2:13" hidden="1" x14ac:dyDescent="0.35">
      <c r="I509" s="185"/>
      <c r="J509" s="184"/>
    </row>
    <row r="510" spans="2:13" hidden="1" x14ac:dyDescent="0.35">
      <c r="I510" s="185"/>
      <c r="J510" s="184"/>
    </row>
    <row r="511" spans="2:13" hidden="1" x14ac:dyDescent="0.35">
      <c r="I511" s="185"/>
      <c r="J511" s="184"/>
    </row>
    <row r="512" spans="2:13" hidden="1" x14ac:dyDescent="0.35">
      <c r="I512" s="185"/>
      <c r="J512" s="184"/>
    </row>
    <row r="513" spans="9:10" hidden="1" x14ac:dyDescent="0.35">
      <c r="I513" s="185"/>
      <c r="J513" s="184"/>
    </row>
    <row r="514" spans="9:10" hidden="1" x14ac:dyDescent="0.35">
      <c r="I514" s="185"/>
      <c r="J514" s="184"/>
    </row>
    <row r="515" spans="9:10" hidden="1" x14ac:dyDescent="0.35">
      <c r="I515" s="185"/>
      <c r="J515" s="184"/>
    </row>
    <row r="516" spans="9:10" hidden="1" x14ac:dyDescent="0.35">
      <c r="I516" s="185"/>
      <c r="J516" s="184"/>
    </row>
    <row r="517" spans="9:10" hidden="1" x14ac:dyDescent="0.35">
      <c r="I517" s="185"/>
      <c r="J517" s="184"/>
    </row>
    <row r="518" spans="9:10" hidden="1" x14ac:dyDescent="0.35">
      <c r="I518" s="185"/>
      <c r="J518" s="184"/>
    </row>
    <row r="519" spans="9:10" hidden="1" x14ac:dyDescent="0.35">
      <c r="I519" s="185"/>
      <c r="J519" s="184"/>
    </row>
    <row r="520" spans="9:10" hidden="1" x14ac:dyDescent="0.35">
      <c r="I520" s="185"/>
      <c r="J520" s="184"/>
    </row>
    <row r="521" spans="9:10" hidden="1" x14ac:dyDescent="0.35">
      <c r="I521" s="185"/>
      <c r="J521" s="184"/>
    </row>
    <row r="522" spans="9:10" hidden="1" x14ac:dyDescent="0.35">
      <c r="I522" s="185"/>
      <c r="J522" s="184"/>
    </row>
    <row r="523" spans="9:10" hidden="1" x14ac:dyDescent="0.35">
      <c r="I523" s="185"/>
      <c r="J523" s="184"/>
    </row>
    <row r="524" spans="9:10" hidden="1" x14ac:dyDescent="0.35">
      <c r="I524" s="185"/>
      <c r="J524" s="184"/>
    </row>
    <row r="525" spans="9:10" hidden="1" x14ac:dyDescent="0.35">
      <c r="I525" s="185"/>
      <c r="J525" s="184"/>
    </row>
    <row r="526" spans="9:10" hidden="1" x14ac:dyDescent="0.35">
      <c r="I526" s="185"/>
      <c r="J526" s="184"/>
    </row>
    <row r="527" spans="9:10" hidden="1" x14ac:dyDescent="0.35">
      <c r="I527" s="185"/>
      <c r="J527" s="184"/>
    </row>
    <row r="528" spans="9:10" hidden="1" x14ac:dyDescent="0.35">
      <c r="I528" s="185"/>
      <c r="J528" s="184"/>
    </row>
    <row r="529" spans="9:10" hidden="1" x14ac:dyDescent="0.35">
      <c r="I529" s="185"/>
      <c r="J529" s="184"/>
    </row>
    <row r="530" spans="9:10" hidden="1" x14ac:dyDescent="0.35">
      <c r="I530" s="185"/>
      <c r="J530" s="184"/>
    </row>
    <row r="531" spans="9:10" hidden="1" x14ac:dyDescent="0.35">
      <c r="I531" s="185"/>
      <c r="J531" s="184"/>
    </row>
    <row r="532" spans="9:10" hidden="1" x14ac:dyDescent="0.35">
      <c r="I532" s="185"/>
      <c r="J532" s="184"/>
    </row>
    <row r="533" spans="9:10" hidden="1" x14ac:dyDescent="0.35">
      <c r="I533" s="185"/>
      <c r="J533" s="184"/>
    </row>
    <row r="534" spans="9:10" hidden="1" x14ac:dyDescent="0.35">
      <c r="I534" s="185"/>
      <c r="J534" s="184"/>
    </row>
    <row r="535" spans="9:10" hidden="1" x14ac:dyDescent="0.35">
      <c r="I535" s="185"/>
      <c r="J535" s="184"/>
    </row>
    <row r="536" spans="9:10" hidden="1" x14ac:dyDescent="0.35">
      <c r="I536" s="185"/>
      <c r="J536" s="184"/>
    </row>
    <row r="537" spans="9:10" hidden="1" x14ac:dyDescent="0.35">
      <c r="I537" s="185"/>
      <c r="J537" s="184"/>
    </row>
    <row r="538" spans="9:10" hidden="1" x14ac:dyDescent="0.35">
      <c r="I538" s="185"/>
      <c r="J538" s="184"/>
    </row>
    <row r="539" spans="9:10" hidden="1" x14ac:dyDescent="0.35">
      <c r="I539" s="185"/>
      <c r="J539" s="184"/>
    </row>
    <row r="540" spans="9:10" hidden="1" x14ac:dyDescent="0.35">
      <c r="I540" s="185"/>
      <c r="J540" s="184"/>
    </row>
    <row r="541" spans="9:10" hidden="1" x14ac:dyDescent="0.35">
      <c r="I541" s="185"/>
      <c r="J541" s="184"/>
    </row>
    <row r="542" spans="9:10" hidden="1" x14ac:dyDescent="0.35">
      <c r="I542" s="185"/>
      <c r="J542" s="184"/>
    </row>
    <row r="543" spans="9:10" hidden="1" x14ac:dyDescent="0.35">
      <c r="I543" s="185"/>
      <c r="J543" s="184"/>
    </row>
    <row r="544" spans="9:10" hidden="1" x14ac:dyDescent="0.35">
      <c r="I544" s="185"/>
      <c r="J544" s="184"/>
    </row>
    <row r="545" spans="9:10" hidden="1" x14ac:dyDescent="0.35">
      <c r="I545" s="185"/>
      <c r="J545" s="184"/>
    </row>
    <row r="546" spans="9:10" hidden="1" x14ac:dyDescent="0.35">
      <c r="I546" s="185"/>
      <c r="J546" s="184"/>
    </row>
    <row r="547" spans="9:10" hidden="1" x14ac:dyDescent="0.35">
      <c r="I547" s="185"/>
      <c r="J547" s="184"/>
    </row>
    <row r="548" spans="9:10" hidden="1" x14ac:dyDescent="0.35">
      <c r="I548" s="185"/>
      <c r="J548" s="184"/>
    </row>
    <row r="549" spans="9:10" hidden="1" x14ac:dyDescent="0.35">
      <c r="I549" s="185"/>
      <c r="J549" s="184"/>
    </row>
    <row r="550" spans="9:10" hidden="1" x14ac:dyDescent="0.35">
      <c r="I550" s="185"/>
      <c r="J550" s="184"/>
    </row>
    <row r="551" spans="9:10" hidden="1" x14ac:dyDescent="0.35">
      <c r="I551" s="185"/>
      <c r="J551" s="184"/>
    </row>
    <row r="552" spans="9:10" hidden="1" x14ac:dyDescent="0.35">
      <c r="I552" s="185"/>
      <c r="J552" s="184"/>
    </row>
    <row r="553" spans="9:10" hidden="1" x14ac:dyDescent="0.35">
      <c r="I553" s="185"/>
      <c r="J553" s="184"/>
    </row>
    <row r="554" spans="9:10" hidden="1" x14ac:dyDescent="0.35">
      <c r="I554" s="185"/>
      <c r="J554" s="184"/>
    </row>
    <row r="555" spans="9:10" hidden="1" x14ac:dyDescent="0.35">
      <c r="I555" s="185"/>
      <c r="J555" s="184"/>
    </row>
    <row r="556" spans="9:10" hidden="1" x14ac:dyDescent="0.35">
      <c r="I556" s="185"/>
      <c r="J556" s="184"/>
    </row>
    <row r="557" spans="9:10" hidden="1" x14ac:dyDescent="0.35">
      <c r="I557" s="185"/>
      <c r="J557" s="184"/>
    </row>
    <row r="558" spans="9:10" hidden="1" x14ac:dyDescent="0.35">
      <c r="I558" s="185"/>
      <c r="J558" s="184"/>
    </row>
    <row r="559" spans="9:10" hidden="1" x14ac:dyDescent="0.35">
      <c r="I559" s="185"/>
      <c r="J559" s="184"/>
    </row>
    <row r="560" spans="9:10" hidden="1" x14ac:dyDescent="0.35">
      <c r="I560" s="185"/>
      <c r="J560" s="184"/>
    </row>
    <row r="561" spans="9:10" hidden="1" x14ac:dyDescent="0.35">
      <c r="I561" s="185"/>
      <c r="J561" s="184"/>
    </row>
    <row r="562" spans="9:10" hidden="1" x14ac:dyDescent="0.35">
      <c r="I562" s="185"/>
      <c r="J562" s="184"/>
    </row>
    <row r="563" spans="9:10" hidden="1" x14ac:dyDescent="0.35">
      <c r="I563" s="185"/>
      <c r="J563" s="184"/>
    </row>
    <row r="564" spans="9:10" hidden="1" x14ac:dyDescent="0.35">
      <c r="I564" s="185"/>
      <c r="J564" s="184"/>
    </row>
    <row r="565" spans="9:10" hidden="1" x14ac:dyDescent="0.35">
      <c r="I565" s="185"/>
      <c r="J565" s="184"/>
    </row>
    <row r="566" spans="9:10" hidden="1" x14ac:dyDescent="0.35">
      <c r="I566" s="185"/>
      <c r="J566" s="184"/>
    </row>
    <row r="567" spans="9:10" hidden="1" x14ac:dyDescent="0.35">
      <c r="I567" s="185"/>
      <c r="J567" s="184"/>
    </row>
    <row r="568" spans="9:10" hidden="1" x14ac:dyDescent="0.35">
      <c r="I568" s="185"/>
      <c r="J568" s="184"/>
    </row>
    <row r="569" spans="9:10" hidden="1" x14ac:dyDescent="0.35">
      <c r="I569" s="185"/>
      <c r="J569" s="184"/>
    </row>
    <row r="570" spans="9:10" hidden="1" x14ac:dyDescent="0.35">
      <c r="I570" s="185"/>
      <c r="J570" s="184"/>
    </row>
    <row r="571" spans="9:10" hidden="1" x14ac:dyDescent="0.35">
      <c r="I571" s="185"/>
      <c r="J571" s="184"/>
    </row>
    <row r="572" spans="9:10" hidden="1" x14ac:dyDescent="0.35">
      <c r="I572" s="185"/>
      <c r="J572" s="184"/>
    </row>
    <row r="573" spans="9:10" hidden="1" x14ac:dyDescent="0.35">
      <c r="I573" s="185"/>
      <c r="J573" s="184"/>
    </row>
    <row r="574" spans="9:10" hidden="1" x14ac:dyDescent="0.35">
      <c r="I574" s="185"/>
      <c r="J574" s="184"/>
    </row>
    <row r="575" spans="9:10" hidden="1" x14ac:dyDescent="0.35">
      <c r="I575" s="185"/>
      <c r="J575" s="184"/>
    </row>
    <row r="576" spans="9:10" hidden="1" x14ac:dyDescent="0.35">
      <c r="I576" s="185"/>
      <c r="J576" s="184"/>
    </row>
    <row r="577" spans="9:10" hidden="1" x14ac:dyDescent="0.35">
      <c r="I577" s="185"/>
      <c r="J577" s="184"/>
    </row>
    <row r="578" spans="9:10" hidden="1" x14ac:dyDescent="0.35">
      <c r="I578" s="185"/>
      <c r="J578" s="184"/>
    </row>
    <row r="579" spans="9:10" hidden="1" x14ac:dyDescent="0.35">
      <c r="I579" s="185"/>
      <c r="J579" s="184"/>
    </row>
    <row r="580" spans="9:10" hidden="1" x14ac:dyDescent="0.35">
      <c r="I580" s="185"/>
      <c r="J580" s="184"/>
    </row>
    <row r="581" spans="9:10" hidden="1" x14ac:dyDescent="0.35">
      <c r="I581" s="185"/>
      <c r="J581" s="184"/>
    </row>
    <row r="582" spans="9:10" hidden="1" x14ac:dyDescent="0.35">
      <c r="I582" s="185"/>
      <c r="J582" s="184"/>
    </row>
    <row r="583" spans="9:10" hidden="1" x14ac:dyDescent="0.35">
      <c r="I583" s="185"/>
      <c r="J583" s="184"/>
    </row>
    <row r="584" spans="9:10" hidden="1" x14ac:dyDescent="0.35">
      <c r="I584" s="185"/>
      <c r="J584" s="184"/>
    </row>
    <row r="585" spans="9:10" hidden="1" x14ac:dyDescent="0.35">
      <c r="I585" s="185"/>
      <c r="J585" s="184"/>
    </row>
    <row r="586" spans="9:10" hidden="1" x14ac:dyDescent="0.35">
      <c r="I586" s="185"/>
      <c r="J586" s="184"/>
    </row>
    <row r="587" spans="9:10" hidden="1" x14ac:dyDescent="0.35">
      <c r="I587" s="185"/>
      <c r="J587" s="184"/>
    </row>
    <row r="588" spans="9:10" hidden="1" x14ac:dyDescent="0.35">
      <c r="I588" s="185"/>
      <c r="J588" s="184"/>
    </row>
    <row r="589" spans="9:10" hidden="1" x14ac:dyDescent="0.35">
      <c r="I589" s="185"/>
      <c r="J589" s="184"/>
    </row>
    <row r="590" spans="9:10" hidden="1" x14ac:dyDescent="0.35">
      <c r="I590" s="185"/>
      <c r="J590" s="184"/>
    </row>
    <row r="591" spans="9:10" hidden="1" x14ac:dyDescent="0.35">
      <c r="I591" s="185"/>
      <c r="J591" s="184"/>
    </row>
    <row r="592" spans="9:10" hidden="1" x14ac:dyDescent="0.35">
      <c r="I592" s="185"/>
      <c r="J592" s="184"/>
    </row>
    <row r="593" spans="9:10" hidden="1" x14ac:dyDescent="0.35">
      <c r="I593" s="185"/>
      <c r="J593" s="184"/>
    </row>
    <row r="594" spans="9:10" hidden="1" x14ac:dyDescent="0.35">
      <c r="I594" s="185"/>
      <c r="J594" s="184"/>
    </row>
    <row r="595" spans="9:10" hidden="1" x14ac:dyDescent="0.35">
      <c r="I595" s="185"/>
      <c r="J595" s="184"/>
    </row>
    <row r="596" spans="9:10" hidden="1" x14ac:dyDescent="0.35">
      <c r="I596" s="185"/>
      <c r="J596" s="184"/>
    </row>
    <row r="597" spans="9:10" hidden="1" x14ac:dyDescent="0.35">
      <c r="I597" s="185"/>
      <c r="J597" s="184"/>
    </row>
    <row r="598" spans="9:10" hidden="1" x14ac:dyDescent="0.35">
      <c r="I598" s="185"/>
      <c r="J598" s="184"/>
    </row>
    <row r="599" spans="9:10" hidden="1" x14ac:dyDescent="0.35">
      <c r="I599" s="185"/>
      <c r="J599" s="184"/>
    </row>
    <row r="600" spans="9:10" hidden="1" x14ac:dyDescent="0.35">
      <c r="I600" s="185"/>
      <c r="J600" s="184"/>
    </row>
    <row r="601" spans="9:10" hidden="1" x14ac:dyDescent="0.35">
      <c r="I601" s="185"/>
      <c r="J601" s="184"/>
    </row>
    <row r="602" spans="9:10" hidden="1" x14ac:dyDescent="0.35">
      <c r="I602" s="185"/>
      <c r="J602" s="184"/>
    </row>
    <row r="603" spans="9:10" hidden="1" x14ac:dyDescent="0.35">
      <c r="I603" s="185"/>
      <c r="J603" s="184"/>
    </row>
    <row r="604" spans="9:10" hidden="1" x14ac:dyDescent="0.35">
      <c r="I604" s="185"/>
      <c r="J604" s="184"/>
    </row>
    <row r="605" spans="9:10" hidden="1" x14ac:dyDescent="0.35">
      <c r="I605" s="185"/>
      <c r="J605" s="184"/>
    </row>
    <row r="606" spans="9:10" hidden="1" x14ac:dyDescent="0.35">
      <c r="I606" s="185"/>
      <c r="J606" s="184"/>
    </row>
    <row r="607" spans="9:10" hidden="1" x14ac:dyDescent="0.35">
      <c r="I607" s="185"/>
      <c r="J607" s="184"/>
    </row>
    <row r="608" spans="9:10" hidden="1" x14ac:dyDescent="0.35">
      <c r="I608" s="185"/>
      <c r="J608" s="184"/>
    </row>
    <row r="609" spans="9:10" hidden="1" x14ac:dyDescent="0.35">
      <c r="I609" s="185"/>
      <c r="J609" s="184"/>
    </row>
    <row r="610" spans="9:10" hidden="1" x14ac:dyDescent="0.35">
      <c r="I610" s="185"/>
      <c r="J610" s="184"/>
    </row>
    <row r="611" spans="9:10" hidden="1" x14ac:dyDescent="0.35">
      <c r="I611" s="185"/>
      <c r="J611" s="184"/>
    </row>
    <row r="612" spans="9:10" hidden="1" x14ac:dyDescent="0.35">
      <c r="I612" s="185"/>
      <c r="J612" s="184"/>
    </row>
    <row r="613" spans="9:10" hidden="1" x14ac:dyDescent="0.35">
      <c r="I613" s="185"/>
      <c r="J613" s="184"/>
    </row>
    <row r="614" spans="9:10" hidden="1" x14ac:dyDescent="0.35">
      <c r="I614" s="185"/>
      <c r="J614" s="184"/>
    </row>
    <row r="615" spans="9:10" hidden="1" x14ac:dyDescent="0.35">
      <c r="I615" s="185"/>
      <c r="J615" s="184"/>
    </row>
    <row r="616" spans="9:10" hidden="1" x14ac:dyDescent="0.35">
      <c r="I616" s="185"/>
      <c r="J616" s="184"/>
    </row>
    <row r="617" spans="9:10" hidden="1" x14ac:dyDescent="0.35">
      <c r="I617" s="185"/>
      <c r="J617" s="184"/>
    </row>
    <row r="618" spans="9:10" hidden="1" x14ac:dyDescent="0.35">
      <c r="I618" s="185"/>
      <c r="J618" s="184"/>
    </row>
    <row r="619" spans="9:10" hidden="1" x14ac:dyDescent="0.35">
      <c r="I619" s="185"/>
      <c r="J619" s="184"/>
    </row>
    <row r="620" spans="9:10" hidden="1" x14ac:dyDescent="0.35">
      <c r="I620" s="185"/>
      <c r="J620" s="184"/>
    </row>
    <row r="621" spans="9:10" hidden="1" x14ac:dyDescent="0.35">
      <c r="I621" s="185"/>
      <c r="J621" s="184"/>
    </row>
    <row r="622" spans="9:10" hidden="1" x14ac:dyDescent="0.35">
      <c r="I622" s="185"/>
      <c r="J622" s="184"/>
    </row>
    <row r="623" spans="9:10" hidden="1" x14ac:dyDescent="0.35">
      <c r="I623" s="185"/>
      <c r="J623" s="184"/>
    </row>
    <row r="624" spans="9:10" hidden="1" x14ac:dyDescent="0.35">
      <c r="I624" s="185"/>
      <c r="J624" s="184"/>
    </row>
    <row r="625" spans="9:10" hidden="1" x14ac:dyDescent="0.35">
      <c r="I625" s="185"/>
      <c r="J625" s="184"/>
    </row>
    <row r="626" spans="9:10" hidden="1" x14ac:dyDescent="0.35">
      <c r="I626" s="185"/>
      <c r="J626" s="184"/>
    </row>
    <row r="627" spans="9:10" hidden="1" x14ac:dyDescent="0.35">
      <c r="I627" s="185"/>
      <c r="J627" s="184"/>
    </row>
    <row r="628" spans="9:10" hidden="1" x14ac:dyDescent="0.35">
      <c r="I628" s="185"/>
      <c r="J628" s="184"/>
    </row>
    <row r="629" spans="9:10" hidden="1" x14ac:dyDescent="0.35">
      <c r="I629" s="185"/>
      <c r="J629" s="184"/>
    </row>
    <row r="630" spans="9:10" hidden="1" x14ac:dyDescent="0.35">
      <c r="I630" s="185"/>
      <c r="J630" s="184"/>
    </row>
    <row r="631" spans="9:10" hidden="1" x14ac:dyDescent="0.35">
      <c r="I631" s="185"/>
      <c r="J631" s="184"/>
    </row>
    <row r="632" spans="9:10" hidden="1" x14ac:dyDescent="0.35">
      <c r="I632" s="185"/>
      <c r="J632" s="184"/>
    </row>
    <row r="633" spans="9:10" hidden="1" x14ac:dyDescent="0.35">
      <c r="I633" s="185"/>
      <c r="J633" s="184"/>
    </row>
    <row r="634" spans="9:10" hidden="1" x14ac:dyDescent="0.35">
      <c r="I634" s="185"/>
      <c r="J634" s="184"/>
    </row>
    <row r="635" spans="9:10" hidden="1" x14ac:dyDescent="0.35">
      <c r="I635" s="185"/>
      <c r="J635" s="184"/>
    </row>
    <row r="636" spans="9:10" hidden="1" x14ac:dyDescent="0.35">
      <c r="I636" s="185"/>
      <c r="J636" s="184"/>
    </row>
    <row r="637" spans="9:10" hidden="1" x14ac:dyDescent="0.35">
      <c r="I637" s="185"/>
      <c r="J637" s="184"/>
    </row>
    <row r="638" spans="9:10" hidden="1" x14ac:dyDescent="0.35">
      <c r="I638" s="185"/>
      <c r="J638" s="184"/>
    </row>
    <row r="639" spans="9:10" hidden="1" x14ac:dyDescent="0.35">
      <c r="I639" s="185"/>
      <c r="J639" s="184"/>
    </row>
    <row r="640" spans="9:10" hidden="1" x14ac:dyDescent="0.35">
      <c r="I640" s="185"/>
      <c r="J640" s="184"/>
    </row>
    <row r="641" spans="9:10" hidden="1" x14ac:dyDescent="0.35">
      <c r="I641" s="185"/>
      <c r="J641" s="184"/>
    </row>
    <row r="642" spans="9:10" hidden="1" x14ac:dyDescent="0.35">
      <c r="I642" s="185"/>
      <c r="J642" s="184"/>
    </row>
    <row r="643" spans="9:10" hidden="1" x14ac:dyDescent="0.35">
      <c r="I643" s="185"/>
      <c r="J643" s="184"/>
    </row>
    <row r="644" spans="9:10" hidden="1" x14ac:dyDescent="0.35">
      <c r="I644" s="185"/>
      <c r="J644" s="184"/>
    </row>
    <row r="645" spans="9:10" hidden="1" x14ac:dyDescent="0.35">
      <c r="I645" s="185"/>
      <c r="J645" s="184"/>
    </row>
    <row r="646" spans="9:10" hidden="1" x14ac:dyDescent="0.35">
      <c r="I646" s="185"/>
      <c r="J646" s="184"/>
    </row>
    <row r="647" spans="9:10" hidden="1" x14ac:dyDescent="0.35">
      <c r="I647" s="185"/>
      <c r="J647" s="184"/>
    </row>
    <row r="648" spans="9:10" hidden="1" x14ac:dyDescent="0.35">
      <c r="I648" s="185"/>
      <c r="J648" s="184"/>
    </row>
    <row r="649" spans="9:10" hidden="1" x14ac:dyDescent="0.35">
      <c r="I649" s="185"/>
      <c r="J649" s="184"/>
    </row>
    <row r="650" spans="9:10" hidden="1" x14ac:dyDescent="0.35">
      <c r="I650" s="185"/>
      <c r="J650" s="184"/>
    </row>
    <row r="651" spans="9:10" hidden="1" x14ac:dyDescent="0.35">
      <c r="I651" s="185"/>
      <c r="J651" s="184"/>
    </row>
    <row r="652" spans="9:10" hidden="1" x14ac:dyDescent="0.35">
      <c r="I652" s="185"/>
      <c r="J652" s="184"/>
    </row>
    <row r="653" spans="9:10" hidden="1" x14ac:dyDescent="0.35">
      <c r="I653" s="185"/>
      <c r="J653" s="184"/>
    </row>
    <row r="654" spans="9:10" hidden="1" x14ac:dyDescent="0.35">
      <c r="I654" s="185"/>
      <c r="J654" s="184"/>
    </row>
    <row r="655" spans="9:10" hidden="1" x14ac:dyDescent="0.35">
      <c r="I655" s="185"/>
      <c r="J655" s="184"/>
    </row>
    <row r="656" spans="9:10" hidden="1" x14ac:dyDescent="0.35">
      <c r="I656" s="185"/>
      <c r="J656" s="184"/>
    </row>
    <row r="657" spans="9:10" hidden="1" x14ac:dyDescent="0.35">
      <c r="I657" s="185"/>
      <c r="J657" s="184"/>
    </row>
    <row r="658" spans="9:10" hidden="1" x14ac:dyDescent="0.35">
      <c r="I658" s="185"/>
      <c r="J658" s="184"/>
    </row>
    <row r="659" spans="9:10" hidden="1" x14ac:dyDescent="0.35">
      <c r="I659" s="185"/>
      <c r="J659" s="184"/>
    </row>
    <row r="660" spans="9:10" hidden="1" x14ac:dyDescent="0.35">
      <c r="I660" s="185"/>
      <c r="J660" s="184"/>
    </row>
    <row r="661" spans="9:10" hidden="1" x14ac:dyDescent="0.35">
      <c r="I661" s="185"/>
      <c r="J661" s="184"/>
    </row>
    <row r="662" spans="9:10" hidden="1" x14ac:dyDescent="0.35">
      <c r="I662" s="185"/>
      <c r="J662" s="184"/>
    </row>
    <row r="663" spans="9:10" hidden="1" x14ac:dyDescent="0.35">
      <c r="I663" s="185"/>
      <c r="J663" s="184"/>
    </row>
    <row r="664" spans="9:10" hidden="1" x14ac:dyDescent="0.35">
      <c r="I664" s="185"/>
      <c r="J664" s="184"/>
    </row>
    <row r="665" spans="9:10" hidden="1" x14ac:dyDescent="0.35">
      <c r="I665" s="185"/>
      <c r="J665" s="184"/>
    </row>
    <row r="666" spans="9:10" hidden="1" x14ac:dyDescent="0.35">
      <c r="I666" s="185"/>
      <c r="J666" s="184"/>
    </row>
    <row r="667" spans="9:10" hidden="1" x14ac:dyDescent="0.35">
      <c r="I667" s="185"/>
      <c r="J667" s="184"/>
    </row>
    <row r="668" spans="9:10" hidden="1" x14ac:dyDescent="0.35">
      <c r="I668" s="185"/>
      <c r="J668" s="184"/>
    </row>
    <row r="669" spans="9:10" hidden="1" x14ac:dyDescent="0.35">
      <c r="I669" s="185"/>
      <c r="J669" s="184"/>
    </row>
    <row r="670" spans="9:10" hidden="1" x14ac:dyDescent="0.35">
      <c r="I670" s="185"/>
      <c r="J670" s="184"/>
    </row>
    <row r="671" spans="9:10" hidden="1" x14ac:dyDescent="0.35">
      <c r="I671" s="185"/>
      <c r="J671" s="184"/>
    </row>
    <row r="672" spans="9:10" hidden="1" x14ac:dyDescent="0.35">
      <c r="I672" s="185"/>
      <c r="J672" s="184"/>
    </row>
    <row r="673" spans="9:10" hidden="1" x14ac:dyDescent="0.35">
      <c r="I673" s="185"/>
      <c r="J673" s="184"/>
    </row>
    <row r="674" spans="9:10" hidden="1" x14ac:dyDescent="0.35">
      <c r="I674" s="185"/>
      <c r="J674" s="184"/>
    </row>
    <row r="675" spans="9:10" hidden="1" x14ac:dyDescent="0.35">
      <c r="I675" s="185"/>
      <c r="J675" s="184"/>
    </row>
    <row r="676" spans="9:10" hidden="1" x14ac:dyDescent="0.35">
      <c r="I676" s="185"/>
      <c r="J676" s="184"/>
    </row>
    <row r="677" spans="9:10" hidden="1" x14ac:dyDescent="0.35">
      <c r="I677" s="185"/>
      <c r="J677" s="184"/>
    </row>
    <row r="678" spans="9:10" hidden="1" x14ac:dyDescent="0.35">
      <c r="I678" s="185"/>
      <c r="J678" s="184"/>
    </row>
    <row r="679" spans="9:10" hidden="1" x14ac:dyDescent="0.35">
      <c r="I679" s="185"/>
      <c r="J679" s="184"/>
    </row>
    <row r="680" spans="9:10" hidden="1" x14ac:dyDescent="0.35">
      <c r="I680" s="185"/>
      <c r="J680" s="184"/>
    </row>
    <row r="681" spans="9:10" hidden="1" x14ac:dyDescent="0.35">
      <c r="I681" s="185"/>
      <c r="J681" s="184"/>
    </row>
    <row r="682" spans="9:10" hidden="1" x14ac:dyDescent="0.35">
      <c r="I682" s="185"/>
      <c r="J682" s="184"/>
    </row>
    <row r="683" spans="9:10" hidden="1" x14ac:dyDescent="0.35">
      <c r="I683" s="185"/>
      <c r="J683" s="184"/>
    </row>
    <row r="684" spans="9:10" hidden="1" x14ac:dyDescent="0.35">
      <c r="I684" s="185"/>
      <c r="J684" s="184"/>
    </row>
    <row r="685" spans="9:10" hidden="1" x14ac:dyDescent="0.35">
      <c r="I685" s="185"/>
      <c r="J685" s="184"/>
    </row>
    <row r="686" spans="9:10" hidden="1" x14ac:dyDescent="0.35">
      <c r="I686" s="185"/>
      <c r="J686" s="184"/>
    </row>
    <row r="687" spans="9:10" hidden="1" x14ac:dyDescent="0.35">
      <c r="I687" s="185"/>
      <c r="J687" s="184"/>
    </row>
    <row r="688" spans="9:10" hidden="1" x14ac:dyDescent="0.35">
      <c r="I688" s="185"/>
      <c r="J688" s="184"/>
    </row>
    <row r="689" spans="9:10" hidden="1" x14ac:dyDescent="0.35">
      <c r="I689" s="185"/>
      <c r="J689" s="184"/>
    </row>
    <row r="690" spans="9:10" hidden="1" x14ac:dyDescent="0.35">
      <c r="I690" s="185"/>
      <c r="J690" s="184"/>
    </row>
    <row r="691" spans="9:10" hidden="1" x14ac:dyDescent="0.35">
      <c r="I691" s="185"/>
      <c r="J691" s="184"/>
    </row>
    <row r="692" spans="9:10" hidden="1" x14ac:dyDescent="0.35">
      <c r="I692" s="185"/>
      <c r="J692" s="184"/>
    </row>
    <row r="693" spans="9:10" hidden="1" x14ac:dyDescent="0.35">
      <c r="I693" s="185"/>
      <c r="J693" s="184"/>
    </row>
    <row r="694" spans="9:10" hidden="1" x14ac:dyDescent="0.35">
      <c r="I694" s="185"/>
      <c r="J694" s="184"/>
    </row>
    <row r="695" spans="9:10" hidden="1" x14ac:dyDescent="0.35">
      <c r="I695" s="185"/>
      <c r="J695" s="184"/>
    </row>
    <row r="696" spans="9:10" hidden="1" x14ac:dyDescent="0.35">
      <c r="I696" s="185"/>
      <c r="J696" s="184"/>
    </row>
    <row r="697" spans="9:10" hidden="1" x14ac:dyDescent="0.35">
      <c r="I697" s="185"/>
      <c r="J697" s="184"/>
    </row>
    <row r="698" spans="9:10" hidden="1" x14ac:dyDescent="0.35">
      <c r="I698" s="185"/>
      <c r="J698" s="184"/>
    </row>
    <row r="699" spans="9:10" hidden="1" x14ac:dyDescent="0.35">
      <c r="I699" s="185"/>
      <c r="J699" s="184"/>
    </row>
    <row r="700" spans="9:10" hidden="1" x14ac:dyDescent="0.35">
      <c r="I700" s="185"/>
      <c r="J700" s="184"/>
    </row>
    <row r="701" spans="9:10" hidden="1" x14ac:dyDescent="0.35">
      <c r="I701" s="185"/>
      <c r="J701" s="184"/>
    </row>
    <row r="702" spans="9:10" hidden="1" x14ac:dyDescent="0.35">
      <c r="I702" s="185"/>
      <c r="J702" s="184"/>
    </row>
    <row r="703" spans="9:10" hidden="1" x14ac:dyDescent="0.35">
      <c r="I703" s="185"/>
      <c r="J703" s="184"/>
    </row>
    <row r="704" spans="9:10" hidden="1" x14ac:dyDescent="0.35">
      <c r="I704" s="185"/>
      <c r="J704" s="184"/>
    </row>
    <row r="705" spans="9:10" hidden="1" x14ac:dyDescent="0.35">
      <c r="I705" s="185"/>
      <c r="J705" s="184"/>
    </row>
    <row r="706" spans="9:10" hidden="1" x14ac:dyDescent="0.35">
      <c r="I706" s="185"/>
      <c r="J706" s="184"/>
    </row>
    <row r="707" spans="9:10" hidden="1" x14ac:dyDescent="0.35">
      <c r="I707" s="185"/>
      <c r="J707" s="184"/>
    </row>
    <row r="708" spans="9:10" hidden="1" x14ac:dyDescent="0.35">
      <c r="I708" s="185"/>
      <c r="J708" s="184"/>
    </row>
    <row r="709" spans="9:10" hidden="1" x14ac:dyDescent="0.35">
      <c r="I709" s="185"/>
      <c r="J709" s="184"/>
    </row>
    <row r="710" spans="9:10" hidden="1" x14ac:dyDescent="0.35">
      <c r="I710" s="185"/>
      <c r="J710" s="184"/>
    </row>
    <row r="711" spans="9:10" hidden="1" x14ac:dyDescent="0.35">
      <c r="I711" s="185"/>
      <c r="J711" s="184"/>
    </row>
    <row r="712" spans="9:10" hidden="1" x14ac:dyDescent="0.35">
      <c r="I712" s="185"/>
      <c r="J712" s="184"/>
    </row>
    <row r="713" spans="9:10" hidden="1" x14ac:dyDescent="0.35">
      <c r="I713" s="185"/>
      <c r="J713" s="184"/>
    </row>
    <row r="714" spans="9:10" hidden="1" x14ac:dyDescent="0.35">
      <c r="I714" s="185"/>
      <c r="J714" s="184"/>
    </row>
    <row r="715" spans="9:10" hidden="1" x14ac:dyDescent="0.35">
      <c r="I715" s="185"/>
      <c r="J715" s="184"/>
    </row>
    <row r="716" spans="9:10" hidden="1" x14ac:dyDescent="0.35">
      <c r="I716" s="185"/>
      <c r="J716" s="184"/>
    </row>
    <row r="717" spans="9:10" hidden="1" x14ac:dyDescent="0.35">
      <c r="I717" s="185"/>
      <c r="J717" s="184"/>
    </row>
    <row r="718" spans="9:10" hidden="1" x14ac:dyDescent="0.35">
      <c r="I718" s="185"/>
      <c r="J718" s="184"/>
    </row>
    <row r="719" spans="9:10" hidden="1" x14ac:dyDescent="0.35">
      <c r="I719" s="185"/>
      <c r="J719" s="184"/>
    </row>
    <row r="720" spans="9:10" hidden="1" x14ac:dyDescent="0.35">
      <c r="I720" s="185"/>
      <c r="J720" s="184"/>
    </row>
    <row r="721" spans="9:10" hidden="1" x14ac:dyDescent="0.35">
      <c r="I721" s="185"/>
      <c r="J721" s="184"/>
    </row>
    <row r="722" spans="9:10" hidden="1" x14ac:dyDescent="0.35">
      <c r="I722" s="185"/>
      <c r="J722" s="184"/>
    </row>
    <row r="723" spans="9:10" hidden="1" x14ac:dyDescent="0.35">
      <c r="I723" s="185"/>
      <c r="J723" s="184"/>
    </row>
    <row r="724" spans="9:10" hidden="1" x14ac:dyDescent="0.35">
      <c r="I724" s="185"/>
      <c r="J724" s="184"/>
    </row>
    <row r="725" spans="9:10" hidden="1" x14ac:dyDescent="0.35">
      <c r="I725" s="185"/>
      <c r="J725" s="184"/>
    </row>
    <row r="726" spans="9:10" hidden="1" x14ac:dyDescent="0.35">
      <c r="I726" s="185"/>
      <c r="J726" s="184"/>
    </row>
    <row r="727" spans="9:10" hidden="1" x14ac:dyDescent="0.35">
      <c r="I727" s="185"/>
      <c r="J727" s="184"/>
    </row>
    <row r="728" spans="9:10" hidden="1" x14ac:dyDescent="0.35">
      <c r="I728" s="185"/>
      <c r="J728" s="184"/>
    </row>
    <row r="729" spans="9:10" hidden="1" x14ac:dyDescent="0.35">
      <c r="I729" s="185"/>
      <c r="J729" s="184"/>
    </row>
    <row r="730" spans="9:10" hidden="1" x14ac:dyDescent="0.35">
      <c r="I730" s="185"/>
      <c r="J730" s="184"/>
    </row>
    <row r="731" spans="9:10" hidden="1" x14ac:dyDescent="0.35">
      <c r="I731" s="185"/>
      <c r="J731" s="184"/>
    </row>
    <row r="732" spans="9:10" hidden="1" x14ac:dyDescent="0.35">
      <c r="I732" s="185"/>
      <c r="J732" s="184"/>
    </row>
    <row r="733" spans="9:10" hidden="1" x14ac:dyDescent="0.35">
      <c r="I733" s="185"/>
      <c r="J733" s="184"/>
    </row>
    <row r="734" spans="9:10" hidden="1" x14ac:dyDescent="0.35">
      <c r="I734" s="185"/>
      <c r="J734" s="184"/>
    </row>
    <row r="735" spans="9:10" hidden="1" x14ac:dyDescent="0.35">
      <c r="I735" s="185"/>
      <c r="J735" s="184"/>
    </row>
    <row r="736" spans="9:10" hidden="1" x14ac:dyDescent="0.35">
      <c r="I736" s="185"/>
      <c r="J736" s="184"/>
    </row>
    <row r="737" spans="9:10" hidden="1" x14ac:dyDescent="0.35">
      <c r="I737" s="185"/>
      <c r="J737" s="184"/>
    </row>
    <row r="738" spans="9:10" hidden="1" x14ac:dyDescent="0.35">
      <c r="I738" s="185"/>
      <c r="J738" s="184"/>
    </row>
    <row r="739" spans="9:10" hidden="1" x14ac:dyDescent="0.35">
      <c r="I739" s="185"/>
      <c r="J739" s="184"/>
    </row>
    <row r="740" spans="9:10" hidden="1" x14ac:dyDescent="0.35">
      <c r="I740" s="185"/>
      <c r="J740" s="184"/>
    </row>
    <row r="741" spans="9:10" hidden="1" x14ac:dyDescent="0.35">
      <c r="I741" s="185"/>
      <c r="J741" s="184"/>
    </row>
    <row r="742" spans="9:10" hidden="1" x14ac:dyDescent="0.35">
      <c r="I742" s="185"/>
      <c r="J742" s="184"/>
    </row>
    <row r="743" spans="9:10" hidden="1" x14ac:dyDescent="0.35">
      <c r="I743" s="185"/>
      <c r="J743" s="184"/>
    </row>
    <row r="744" spans="9:10" hidden="1" x14ac:dyDescent="0.35">
      <c r="I744" s="185"/>
      <c r="J744" s="184"/>
    </row>
    <row r="745" spans="9:10" hidden="1" x14ac:dyDescent="0.35">
      <c r="I745" s="185"/>
      <c r="J745" s="184"/>
    </row>
    <row r="746" spans="9:10" hidden="1" x14ac:dyDescent="0.35">
      <c r="I746" s="185"/>
      <c r="J746" s="184"/>
    </row>
    <row r="747" spans="9:10" hidden="1" x14ac:dyDescent="0.35">
      <c r="I747" s="185"/>
      <c r="J747" s="184"/>
    </row>
    <row r="748" spans="9:10" hidden="1" x14ac:dyDescent="0.35">
      <c r="I748" s="185"/>
      <c r="J748" s="184"/>
    </row>
    <row r="749" spans="9:10" hidden="1" x14ac:dyDescent="0.35">
      <c r="I749" s="185"/>
      <c r="J749" s="184"/>
    </row>
    <row r="750" spans="9:10" hidden="1" x14ac:dyDescent="0.35">
      <c r="I750" s="185"/>
      <c r="J750" s="184"/>
    </row>
    <row r="751" spans="9:10" hidden="1" x14ac:dyDescent="0.35">
      <c r="I751" s="185"/>
      <c r="J751" s="184"/>
    </row>
    <row r="752" spans="9:10" hidden="1" x14ac:dyDescent="0.35">
      <c r="I752" s="185"/>
      <c r="J752" s="184"/>
    </row>
    <row r="753" spans="9:10" hidden="1" x14ac:dyDescent="0.35">
      <c r="I753" s="185"/>
      <c r="J753" s="184"/>
    </row>
    <row r="754" spans="9:10" hidden="1" x14ac:dyDescent="0.35">
      <c r="I754" s="185"/>
      <c r="J754" s="184"/>
    </row>
    <row r="755" spans="9:10" hidden="1" x14ac:dyDescent="0.35">
      <c r="I755" s="185"/>
      <c r="J755" s="184"/>
    </row>
    <row r="756" spans="9:10" hidden="1" x14ac:dyDescent="0.35">
      <c r="I756" s="185"/>
      <c r="J756" s="184"/>
    </row>
    <row r="757" spans="9:10" hidden="1" x14ac:dyDescent="0.35">
      <c r="I757" s="185"/>
      <c r="J757" s="184"/>
    </row>
    <row r="758" spans="9:10" hidden="1" x14ac:dyDescent="0.35">
      <c r="I758" s="185"/>
      <c r="J758" s="184"/>
    </row>
    <row r="759" spans="9:10" hidden="1" x14ac:dyDescent="0.35">
      <c r="I759" s="185"/>
      <c r="J759" s="184"/>
    </row>
    <row r="760" spans="9:10" hidden="1" x14ac:dyDescent="0.35">
      <c r="I760" s="185"/>
      <c r="J760" s="184"/>
    </row>
    <row r="761" spans="9:10" hidden="1" x14ac:dyDescent="0.35">
      <c r="I761" s="185"/>
      <c r="J761" s="184"/>
    </row>
    <row r="762" spans="9:10" hidden="1" x14ac:dyDescent="0.35">
      <c r="I762" s="185"/>
      <c r="J762" s="184"/>
    </row>
    <row r="763" spans="9:10" hidden="1" x14ac:dyDescent="0.35">
      <c r="I763" s="185"/>
      <c r="J763" s="184"/>
    </row>
    <row r="764" spans="9:10" hidden="1" x14ac:dyDescent="0.35">
      <c r="I764" s="185"/>
      <c r="J764" s="184"/>
    </row>
    <row r="765" spans="9:10" hidden="1" x14ac:dyDescent="0.35">
      <c r="I765" s="185"/>
      <c r="J765" s="184"/>
    </row>
    <row r="766" spans="9:10" hidden="1" x14ac:dyDescent="0.35">
      <c r="I766" s="185"/>
      <c r="J766" s="184"/>
    </row>
    <row r="767" spans="9:10" hidden="1" x14ac:dyDescent="0.35">
      <c r="I767" s="185"/>
      <c r="J767" s="184"/>
    </row>
    <row r="768" spans="9:10" hidden="1" x14ac:dyDescent="0.35">
      <c r="I768" s="185"/>
      <c r="J768" s="184"/>
    </row>
    <row r="769" spans="9:10" hidden="1" x14ac:dyDescent="0.35">
      <c r="I769" s="185"/>
      <c r="J769" s="184"/>
    </row>
    <row r="770" spans="9:10" hidden="1" x14ac:dyDescent="0.35">
      <c r="I770" s="185"/>
      <c r="J770" s="184"/>
    </row>
    <row r="771" spans="9:10" hidden="1" x14ac:dyDescent="0.35">
      <c r="I771" s="185"/>
      <c r="J771" s="184"/>
    </row>
    <row r="772" spans="9:10" hidden="1" x14ac:dyDescent="0.35">
      <c r="I772" s="185"/>
      <c r="J772" s="184"/>
    </row>
    <row r="773" spans="9:10" hidden="1" x14ac:dyDescent="0.35">
      <c r="I773" s="185"/>
      <c r="J773" s="184"/>
    </row>
    <row r="774" spans="9:10" hidden="1" x14ac:dyDescent="0.35">
      <c r="I774" s="185"/>
      <c r="J774" s="184"/>
    </row>
    <row r="775" spans="9:10" hidden="1" x14ac:dyDescent="0.35">
      <c r="I775" s="185"/>
      <c r="J775" s="184"/>
    </row>
    <row r="776" spans="9:10" hidden="1" x14ac:dyDescent="0.35">
      <c r="I776" s="185"/>
      <c r="J776" s="184"/>
    </row>
    <row r="777" spans="9:10" hidden="1" x14ac:dyDescent="0.35">
      <c r="I777" s="185"/>
      <c r="J777" s="184"/>
    </row>
    <row r="778" spans="9:10" hidden="1" x14ac:dyDescent="0.35">
      <c r="I778" s="185"/>
      <c r="J778" s="184"/>
    </row>
    <row r="779" spans="9:10" hidden="1" x14ac:dyDescent="0.35">
      <c r="I779" s="185"/>
      <c r="J779" s="184"/>
    </row>
    <row r="780" spans="9:10" hidden="1" x14ac:dyDescent="0.35">
      <c r="I780" s="185"/>
      <c r="J780" s="184"/>
    </row>
    <row r="781" spans="9:10" hidden="1" x14ac:dyDescent="0.35">
      <c r="I781" s="185"/>
      <c r="J781" s="184"/>
    </row>
    <row r="782" spans="9:10" hidden="1" x14ac:dyDescent="0.35">
      <c r="I782" s="185"/>
      <c r="J782" s="184"/>
    </row>
    <row r="783" spans="9:10" hidden="1" x14ac:dyDescent="0.35">
      <c r="I783" s="185"/>
      <c r="J783" s="184"/>
    </row>
    <row r="784" spans="9:10" hidden="1" x14ac:dyDescent="0.35">
      <c r="I784" s="185"/>
      <c r="J784" s="184"/>
    </row>
    <row r="785" spans="9:10" hidden="1" x14ac:dyDescent="0.35">
      <c r="I785" s="185"/>
      <c r="J785" s="184"/>
    </row>
    <row r="786" spans="9:10" hidden="1" x14ac:dyDescent="0.35">
      <c r="I786" s="185"/>
      <c r="J786" s="184"/>
    </row>
    <row r="787" spans="9:10" hidden="1" x14ac:dyDescent="0.35">
      <c r="I787" s="185"/>
      <c r="J787" s="184"/>
    </row>
    <row r="788" spans="9:10" hidden="1" x14ac:dyDescent="0.35">
      <c r="I788" s="185"/>
      <c r="J788" s="184"/>
    </row>
    <row r="789" spans="9:10" hidden="1" x14ac:dyDescent="0.35">
      <c r="I789" s="185"/>
      <c r="J789" s="184"/>
    </row>
    <row r="790" spans="9:10" hidden="1" x14ac:dyDescent="0.35">
      <c r="I790" s="185"/>
      <c r="J790" s="184"/>
    </row>
    <row r="791" spans="9:10" hidden="1" x14ac:dyDescent="0.35">
      <c r="I791" s="185"/>
      <c r="J791" s="184"/>
    </row>
    <row r="792" spans="9:10" hidden="1" x14ac:dyDescent="0.35">
      <c r="I792" s="185"/>
      <c r="J792" s="184"/>
    </row>
    <row r="793" spans="9:10" hidden="1" x14ac:dyDescent="0.35">
      <c r="I793" s="185"/>
      <c r="J793" s="184"/>
    </row>
    <row r="794" spans="9:10" hidden="1" x14ac:dyDescent="0.35">
      <c r="I794" s="185"/>
      <c r="J794" s="184"/>
    </row>
    <row r="795" spans="9:10" hidden="1" x14ac:dyDescent="0.35">
      <c r="I795" s="185"/>
      <c r="J795" s="184"/>
    </row>
    <row r="796" spans="9:10" hidden="1" x14ac:dyDescent="0.35">
      <c r="I796" s="185"/>
      <c r="J796" s="184"/>
    </row>
    <row r="797" spans="9:10" hidden="1" x14ac:dyDescent="0.35">
      <c r="I797" s="185"/>
      <c r="J797" s="184"/>
    </row>
    <row r="798" spans="9:10" hidden="1" x14ac:dyDescent="0.35">
      <c r="I798" s="185"/>
      <c r="J798" s="184"/>
    </row>
    <row r="799" spans="9:10" hidden="1" x14ac:dyDescent="0.35">
      <c r="I799" s="185"/>
      <c r="J799" s="184"/>
    </row>
    <row r="800" spans="9:10" hidden="1" x14ac:dyDescent="0.35">
      <c r="I800" s="185"/>
      <c r="J800" s="184"/>
    </row>
    <row r="801" spans="9:10" hidden="1" x14ac:dyDescent="0.35">
      <c r="I801" s="185"/>
      <c r="J801" s="184"/>
    </row>
    <row r="802" spans="9:10" hidden="1" x14ac:dyDescent="0.35">
      <c r="I802" s="185"/>
      <c r="J802" s="184"/>
    </row>
    <row r="803" spans="9:10" hidden="1" x14ac:dyDescent="0.35">
      <c r="I803" s="185"/>
      <c r="J803" s="184"/>
    </row>
    <row r="804" spans="9:10" hidden="1" x14ac:dyDescent="0.35">
      <c r="I804" s="185"/>
      <c r="J804" s="184"/>
    </row>
    <row r="805" spans="9:10" hidden="1" x14ac:dyDescent="0.35">
      <c r="I805" s="185"/>
      <c r="J805" s="184"/>
    </row>
    <row r="806" spans="9:10" hidden="1" x14ac:dyDescent="0.35">
      <c r="I806" s="185"/>
      <c r="J806" s="184"/>
    </row>
    <row r="807" spans="9:10" hidden="1" x14ac:dyDescent="0.35">
      <c r="I807" s="185"/>
      <c r="J807" s="184"/>
    </row>
    <row r="808" spans="9:10" hidden="1" x14ac:dyDescent="0.35">
      <c r="I808" s="185"/>
      <c r="J808" s="184"/>
    </row>
    <row r="809" spans="9:10" hidden="1" x14ac:dyDescent="0.35">
      <c r="I809" s="185"/>
      <c r="J809" s="184"/>
    </row>
    <row r="810" spans="9:10" hidden="1" x14ac:dyDescent="0.35">
      <c r="I810" s="185"/>
      <c r="J810" s="184"/>
    </row>
    <row r="811" spans="9:10" hidden="1" x14ac:dyDescent="0.35">
      <c r="I811" s="185"/>
      <c r="J811" s="184"/>
    </row>
    <row r="812" spans="9:10" hidden="1" x14ac:dyDescent="0.35">
      <c r="I812" s="185"/>
      <c r="J812" s="184"/>
    </row>
    <row r="813" spans="9:10" hidden="1" x14ac:dyDescent="0.35">
      <c r="I813" s="185"/>
      <c r="J813" s="184"/>
    </row>
    <row r="814" spans="9:10" hidden="1" x14ac:dyDescent="0.35">
      <c r="I814" s="185"/>
      <c r="J814" s="184"/>
    </row>
    <row r="815" spans="9:10" hidden="1" x14ac:dyDescent="0.35">
      <c r="I815" s="185"/>
      <c r="J815" s="184"/>
    </row>
    <row r="816" spans="9:10" hidden="1" x14ac:dyDescent="0.35">
      <c r="I816" s="185"/>
      <c r="J816" s="184"/>
    </row>
    <row r="817" spans="9:10" hidden="1" x14ac:dyDescent="0.35">
      <c r="I817" s="185"/>
      <c r="J817" s="184"/>
    </row>
    <row r="818" spans="9:10" hidden="1" x14ac:dyDescent="0.35">
      <c r="I818" s="185"/>
      <c r="J818" s="184"/>
    </row>
    <row r="819" spans="9:10" hidden="1" x14ac:dyDescent="0.35">
      <c r="I819" s="185"/>
      <c r="J819" s="184"/>
    </row>
    <row r="820" spans="9:10" hidden="1" x14ac:dyDescent="0.35">
      <c r="I820" s="185"/>
      <c r="J820" s="184"/>
    </row>
    <row r="821" spans="9:10" hidden="1" x14ac:dyDescent="0.35">
      <c r="I821" s="185"/>
      <c r="J821" s="184"/>
    </row>
    <row r="822" spans="9:10" hidden="1" x14ac:dyDescent="0.35">
      <c r="I822" s="185"/>
      <c r="J822" s="184"/>
    </row>
    <row r="823" spans="9:10" hidden="1" x14ac:dyDescent="0.35">
      <c r="I823" s="185"/>
      <c r="J823" s="184"/>
    </row>
    <row r="824" spans="9:10" hidden="1" x14ac:dyDescent="0.35">
      <c r="I824" s="185"/>
      <c r="J824" s="184"/>
    </row>
    <row r="825" spans="9:10" hidden="1" x14ac:dyDescent="0.35">
      <c r="I825" s="185"/>
      <c r="J825" s="184"/>
    </row>
    <row r="826" spans="9:10" hidden="1" x14ac:dyDescent="0.35">
      <c r="I826" s="185"/>
      <c r="J826" s="184"/>
    </row>
    <row r="827" spans="9:10" hidden="1" x14ac:dyDescent="0.35">
      <c r="I827" s="185"/>
      <c r="J827" s="184"/>
    </row>
    <row r="828" spans="9:10" hidden="1" x14ac:dyDescent="0.35">
      <c r="I828" s="185"/>
      <c r="J828" s="184"/>
    </row>
    <row r="829" spans="9:10" hidden="1" x14ac:dyDescent="0.35">
      <c r="I829" s="185"/>
      <c r="J829" s="184"/>
    </row>
    <row r="830" spans="9:10" hidden="1" x14ac:dyDescent="0.35">
      <c r="I830" s="185"/>
      <c r="J830" s="184"/>
    </row>
    <row r="831" spans="9:10" hidden="1" x14ac:dyDescent="0.35">
      <c r="I831" s="185"/>
      <c r="J831" s="184"/>
    </row>
    <row r="832" spans="9:10" hidden="1" x14ac:dyDescent="0.35">
      <c r="I832" s="185"/>
      <c r="J832" s="184"/>
    </row>
    <row r="833" spans="9:10" hidden="1" x14ac:dyDescent="0.35">
      <c r="I833" s="185"/>
      <c r="J833" s="184"/>
    </row>
    <row r="834" spans="9:10" hidden="1" x14ac:dyDescent="0.35">
      <c r="I834" s="185"/>
      <c r="J834" s="184"/>
    </row>
    <row r="835" spans="9:10" hidden="1" x14ac:dyDescent="0.35">
      <c r="I835" s="185"/>
      <c r="J835" s="184"/>
    </row>
    <row r="836" spans="9:10" hidden="1" x14ac:dyDescent="0.35">
      <c r="I836" s="185"/>
      <c r="J836" s="184"/>
    </row>
    <row r="837" spans="9:10" hidden="1" x14ac:dyDescent="0.35">
      <c r="I837" s="185"/>
      <c r="J837" s="184"/>
    </row>
    <row r="838" spans="9:10" hidden="1" x14ac:dyDescent="0.35">
      <c r="I838" s="185"/>
      <c r="J838" s="184"/>
    </row>
    <row r="839" spans="9:10" hidden="1" x14ac:dyDescent="0.35">
      <c r="I839" s="185"/>
      <c r="J839" s="184"/>
    </row>
    <row r="840" spans="9:10" hidden="1" x14ac:dyDescent="0.35">
      <c r="I840" s="185"/>
      <c r="J840" s="184"/>
    </row>
    <row r="841" spans="9:10" hidden="1" x14ac:dyDescent="0.35">
      <c r="I841" s="185"/>
      <c r="J841" s="184"/>
    </row>
    <row r="842" spans="9:10" hidden="1" x14ac:dyDescent="0.35">
      <c r="I842" s="185"/>
      <c r="J842" s="184"/>
    </row>
    <row r="843" spans="9:10" hidden="1" x14ac:dyDescent="0.35">
      <c r="I843" s="185"/>
      <c r="J843" s="184"/>
    </row>
    <row r="844" spans="9:10" hidden="1" x14ac:dyDescent="0.35">
      <c r="I844" s="185"/>
      <c r="J844" s="184"/>
    </row>
    <row r="845" spans="9:10" hidden="1" x14ac:dyDescent="0.35">
      <c r="I845" s="185"/>
      <c r="J845" s="184"/>
    </row>
    <row r="846" spans="9:10" hidden="1" x14ac:dyDescent="0.35">
      <c r="I846" s="185"/>
      <c r="J846" s="184"/>
    </row>
    <row r="847" spans="9:10" hidden="1" x14ac:dyDescent="0.35">
      <c r="I847" s="185"/>
      <c r="J847" s="184"/>
    </row>
    <row r="848" spans="9:10" hidden="1" x14ac:dyDescent="0.35">
      <c r="I848" s="185"/>
      <c r="J848" s="184"/>
    </row>
    <row r="849" spans="9:10" hidden="1" x14ac:dyDescent="0.35">
      <c r="I849" s="185"/>
      <c r="J849" s="184"/>
    </row>
    <row r="850" spans="9:10" hidden="1" x14ac:dyDescent="0.35">
      <c r="I850" s="185"/>
      <c r="J850" s="184"/>
    </row>
    <row r="851" spans="9:10" hidden="1" x14ac:dyDescent="0.35">
      <c r="I851" s="185"/>
      <c r="J851" s="184"/>
    </row>
    <row r="852" spans="9:10" hidden="1" x14ac:dyDescent="0.35">
      <c r="I852" s="185"/>
      <c r="J852" s="184"/>
    </row>
    <row r="853" spans="9:10" hidden="1" x14ac:dyDescent="0.35">
      <c r="I853" s="185"/>
      <c r="J853" s="184"/>
    </row>
    <row r="854" spans="9:10" hidden="1" x14ac:dyDescent="0.35">
      <c r="I854" s="185"/>
      <c r="J854" s="184"/>
    </row>
    <row r="855" spans="9:10" hidden="1" x14ac:dyDescent="0.35">
      <c r="I855" s="185"/>
      <c r="J855" s="184"/>
    </row>
    <row r="856" spans="9:10" hidden="1" x14ac:dyDescent="0.35">
      <c r="I856" s="185"/>
      <c r="J856" s="184"/>
    </row>
    <row r="857" spans="9:10" hidden="1" x14ac:dyDescent="0.35">
      <c r="I857" s="185"/>
      <c r="J857" s="184"/>
    </row>
    <row r="858" spans="9:10" hidden="1" x14ac:dyDescent="0.35">
      <c r="I858" s="185"/>
      <c r="J858" s="184"/>
    </row>
    <row r="859" spans="9:10" hidden="1" x14ac:dyDescent="0.35">
      <c r="I859" s="185"/>
      <c r="J859" s="184"/>
    </row>
    <row r="860" spans="9:10" hidden="1" x14ac:dyDescent="0.35">
      <c r="I860" s="185"/>
      <c r="J860" s="184"/>
    </row>
    <row r="861" spans="9:10" hidden="1" x14ac:dyDescent="0.35">
      <c r="I861" s="185"/>
      <c r="J861" s="184"/>
    </row>
    <row r="862" spans="9:10" hidden="1" x14ac:dyDescent="0.35">
      <c r="I862" s="185"/>
      <c r="J862" s="184"/>
    </row>
    <row r="863" spans="9:10" hidden="1" x14ac:dyDescent="0.35">
      <c r="I863" s="185"/>
      <c r="J863" s="184"/>
    </row>
    <row r="864" spans="9:10" hidden="1" x14ac:dyDescent="0.35">
      <c r="I864" s="185"/>
      <c r="J864" s="184"/>
    </row>
    <row r="865" spans="9:10" hidden="1" x14ac:dyDescent="0.35">
      <c r="I865" s="185"/>
      <c r="J865" s="184"/>
    </row>
    <row r="866" spans="9:10" hidden="1" x14ac:dyDescent="0.35">
      <c r="I866" s="185"/>
      <c r="J866" s="184"/>
    </row>
    <row r="867" spans="9:10" hidden="1" x14ac:dyDescent="0.35">
      <c r="I867" s="185"/>
      <c r="J867" s="184"/>
    </row>
    <row r="868" spans="9:10" hidden="1" x14ac:dyDescent="0.35">
      <c r="I868" s="185"/>
      <c r="J868" s="184"/>
    </row>
    <row r="869" spans="9:10" hidden="1" x14ac:dyDescent="0.35">
      <c r="I869" s="185"/>
      <c r="J869" s="184"/>
    </row>
    <row r="870" spans="9:10" hidden="1" x14ac:dyDescent="0.35">
      <c r="I870" s="185"/>
      <c r="J870" s="184"/>
    </row>
    <row r="871" spans="9:10" hidden="1" x14ac:dyDescent="0.35">
      <c r="I871" s="185"/>
      <c r="J871" s="184"/>
    </row>
    <row r="872" spans="9:10" hidden="1" x14ac:dyDescent="0.35">
      <c r="I872" s="185"/>
      <c r="J872" s="184"/>
    </row>
    <row r="873" spans="9:10" hidden="1" x14ac:dyDescent="0.35">
      <c r="I873" s="185"/>
      <c r="J873" s="184"/>
    </row>
    <row r="874" spans="9:10" hidden="1" x14ac:dyDescent="0.35">
      <c r="I874" s="185"/>
      <c r="J874" s="184"/>
    </row>
    <row r="875" spans="9:10" hidden="1" x14ac:dyDescent="0.35">
      <c r="I875" s="185"/>
      <c r="J875" s="184"/>
    </row>
    <row r="876" spans="9:10" hidden="1" x14ac:dyDescent="0.35">
      <c r="I876" s="185"/>
      <c r="J876" s="184"/>
    </row>
    <row r="877" spans="9:10" hidden="1" x14ac:dyDescent="0.35">
      <c r="I877" s="185"/>
      <c r="J877" s="184"/>
    </row>
    <row r="878" spans="9:10" hidden="1" x14ac:dyDescent="0.35">
      <c r="I878" s="185"/>
      <c r="J878" s="184"/>
    </row>
    <row r="879" spans="9:10" hidden="1" x14ac:dyDescent="0.35">
      <c r="I879" s="185"/>
      <c r="J879" s="184"/>
    </row>
    <row r="880" spans="9:10" hidden="1" x14ac:dyDescent="0.35">
      <c r="I880" s="185"/>
      <c r="J880" s="184"/>
    </row>
    <row r="881" spans="9:10" hidden="1" x14ac:dyDescent="0.35">
      <c r="I881" s="185"/>
      <c r="J881" s="184"/>
    </row>
    <row r="882" spans="9:10" hidden="1" x14ac:dyDescent="0.35">
      <c r="I882" s="185"/>
      <c r="J882" s="184"/>
    </row>
    <row r="883" spans="9:10" hidden="1" x14ac:dyDescent="0.35">
      <c r="I883" s="185"/>
      <c r="J883" s="184"/>
    </row>
    <row r="884" spans="9:10" hidden="1" x14ac:dyDescent="0.35">
      <c r="I884" s="185"/>
      <c r="J884" s="184"/>
    </row>
    <row r="885" spans="9:10" hidden="1" x14ac:dyDescent="0.35">
      <c r="I885" s="185"/>
      <c r="J885" s="184"/>
    </row>
    <row r="886" spans="9:10" hidden="1" x14ac:dyDescent="0.35">
      <c r="I886" s="185"/>
      <c r="J886" s="184"/>
    </row>
    <row r="887" spans="9:10" hidden="1" x14ac:dyDescent="0.35">
      <c r="I887" s="185"/>
      <c r="J887" s="184"/>
    </row>
    <row r="888" spans="9:10" hidden="1" x14ac:dyDescent="0.35">
      <c r="I888" s="185"/>
      <c r="J888" s="184"/>
    </row>
    <row r="889" spans="9:10" hidden="1" x14ac:dyDescent="0.35">
      <c r="I889" s="185"/>
      <c r="J889" s="184"/>
    </row>
    <row r="890" spans="9:10" hidden="1" x14ac:dyDescent="0.35">
      <c r="I890" s="185"/>
      <c r="J890" s="184"/>
    </row>
    <row r="891" spans="9:10" hidden="1" x14ac:dyDescent="0.35">
      <c r="I891" s="185"/>
      <c r="J891" s="184"/>
    </row>
    <row r="892" spans="9:10" hidden="1" x14ac:dyDescent="0.35">
      <c r="I892" s="185"/>
      <c r="J892" s="184"/>
    </row>
    <row r="893" spans="9:10" hidden="1" x14ac:dyDescent="0.35">
      <c r="I893" s="185"/>
      <c r="J893" s="184"/>
    </row>
    <row r="894" spans="9:10" hidden="1" x14ac:dyDescent="0.35">
      <c r="I894" s="185"/>
      <c r="J894" s="184"/>
    </row>
    <row r="895" spans="9:10" hidden="1" x14ac:dyDescent="0.35">
      <c r="I895" s="185"/>
      <c r="J895" s="184"/>
    </row>
    <row r="896" spans="9:10" hidden="1" x14ac:dyDescent="0.35">
      <c r="I896" s="185"/>
      <c r="J896" s="184"/>
    </row>
    <row r="897" spans="9:10" hidden="1" x14ac:dyDescent="0.35">
      <c r="I897" s="185"/>
      <c r="J897" s="184"/>
    </row>
    <row r="898" spans="9:10" hidden="1" x14ac:dyDescent="0.35">
      <c r="I898" s="185"/>
      <c r="J898" s="184"/>
    </row>
    <row r="899" spans="9:10" hidden="1" x14ac:dyDescent="0.35">
      <c r="I899" s="185"/>
      <c r="J899" s="184"/>
    </row>
    <row r="900" spans="9:10" hidden="1" x14ac:dyDescent="0.35">
      <c r="I900" s="185"/>
      <c r="J900" s="184"/>
    </row>
  </sheetData>
  <sheetProtection algorithmName="SHA-512" hashValue="epATkY7f2FddGqEUmA3iuEeZH0YrzvZEfyd0/gKr3A+aYgnCDo1fPcTJzW8SVWe4EKhAyknIQUEY6etlbUGVXg==" saltValue="XktgoJK9svqVMXFmKqyS3w==" spinCount="100000" sheet="1" sort="0" autoFilter="0"/>
  <dataValidations count="3">
    <dataValidation type="list" allowBlank="1" showInputMessage="1" showErrorMessage="1" sqref="E24:E500" xr:uid="{31AAB9B3-2BCC-47C0-A1E3-556773ED3347}">
      <formula1>CEMID</formula1>
    </dataValidation>
    <dataValidation type="list" allowBlank="1" showInputMessage="1" showErrorMessage="1" sqref="F24:F500" xr:uid="{5F80BE89-A9D6-4AC2-BE32-C97DF8FCCE10}">
      <formula1>"Inoperative, Out of Control"</formula1>
    </dataValidation>
    <dataValidation type="date" operator="greaterThan" allowBlank="1" showInputMessage="1" showErrorMessage="1" sqref="G24:G500 I24:I500" xr:uid="{AF2B0033-EFE2-4D9F-9FD4-3C6EE2A8AA49}">
      <formula1>43101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39CDF12-B469-4D77-944C-CDC20CEB5C06}">
          <x14:formula1>
            <xm:f>Lists!$G$8:$G$12</xm:f>
          </x14:formula1>
          <xm:sqref>L24:L500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165B-826C-489A-AA1B-F007271DC6D2}">
  <sheetPr>
    <tabColor rgb="FF00B0F0"/>
  </sheetPr>
  <dimension ref="B1:M707"/>
  <sheetViews>
    <sheetView showGridLines="0" topLeftCell="F7" workbookViewId="0">
      <selection activeCell="I14" sqref="I14"/>
    </sheetView>
  </sheetViews>
  <sheetFormatPr defaultColWidth="0" defaultRowHeight="14.5" zeroHeight="1" x14ac:dyDescent="0.35"/>
  <cols>
    <col min="1" max="1" width="9.1796875" hidden="1" customWidth="1"/>
    <col min="2" max="2" width="17.81640625" bestFit="1" customWidth="1"/>
    <col min="3" max="3" width="31.54296875" customWidth="1"/>
    <col min="4" max="4" width="50.453125" customWidth="1"/>
    <col min="5" max="6" width="19.1796875" customWidth="1"/>
    <col min="7" max="7" width="22.1796875" customWidth="1"/>
    <col min="8" max="9" width="24" customWidth="1"/>
    <col min="10" max="10" width="28.81640625" customWidth="1"/>
    <col min="11" max="11" width="31" bestFit="1" customWidth="1"/>
    <col min="12" max="12" width="28.81640625" bestFit="1" customWidth="1"/>
    <col min="13" max="13" width="29.81640625" bestFit="1" customWidth="1"/>
    <col min="14" max="16384" width="9.1796875" hidden="1"/>
  </cols>
  <sheetData>
    <row r="1" spans="2:13" s="3" customFormat="1" ht="24.75" hidden="1" customHeight="1" x14ac:dyDescent="0.3">
      <c r="B1" s="1" t="s">
        <v>0</v>
      </c>
      <c r="C1" s="1"/>
      <c r="D1" s="1"/>
      <c r="E1" s="1"/>
      <c r="F1" s="1"/>
      <c r="G1" s="1"/>
      <c r="H1" s="1"/>
      <c r="I1" s="1"/>
      <c r="J1" s="1"/>
      <c r="K1" s="1"/>
      <c r="L1" s="1"/>
      <c r="M1" s="72"/>
    </row>
    <row r="2" spans="2:13" s="3" customFormat="1" ht="13" hidden="1" x14ac:dyDescent="0.3">
      <c r="B2" s="4" t="s">
        <v>1</v>
      </c>
      <c r="C2" s="20" t="str">
        <f>Welcome!B2</f>
        <v>§63.8818(e) Compliance Report Spreadsheet Template</v>
      </c>
      <c r="D2" s="4"/>
      <c r="E2" s="20"/>
      <c r="F2" s="20"/>
      <c r="G2" s="5"/>
      <c r="H2" s="5"/>
      <c r="I2" s="5"/>
      <c r="J2" s="5"/>
      <c r="K2" s="5"/>
      <c r="L2" s="5"/>
      <c r="M2" s="20"/>
    </row>
    <row r="3" spans="2:13" s="3" customFormat="1" ht="13" hidden="1" x14ac:dyDescent="0.3">
      <c r="B3" s="6" t="s">
        <v>2</v>
      </c>
      <c r="C3" s="20" t="str">
        <f>Welcome!B3</f>
        <v xml:space="preserve">63.8818(e) </v>
      </c>
      <c r="D3" s="6"/>
      <c r="E3" s="21"/>
      <c r="F3" s="21"/>
      <c r="G3" s="7"/>
      <c r="H3" s="7"/>
      <c r="I3" s="7"/>
      <c r="J3" s="7"/>
      <c r="K3" s="7"/>
      <c r="L3" s="7"/>
      <c r="M3" s="21"/>
    </row>
    <row r="4" spans="2:13" s="3" customFormat="1" ht="13" hidden="1" x14ac:dyDescent="0.3">
      <c r="B4" s="6" t="s">
        <v>3</v>
      </c>
      <c r="C4" s="20" t="str">
        <f>Welcome!B4</f>
        <v>v2.01</v>
      </c>
      <c r="D4" s="6"/>
      <c r="E4" s="22"/>
      <c r="F4" s="22"/>
      <c r="G4" s="8"/>
      <c r="H4" s="8"/>
      <c r="I4" s="8"/>
      <c r="J4" s="8"/>
      <c r="K4" s="8"/>
      <c r="L4" s="8"/>
      <c r="M4" s="22"/>
    </row>
    <row r="5" spans="2:13" s="3" customFormat="1" ht="13" hidden="1" x14ac:dyDescent="0.3">
      <c r="B5" s="6" t="s">
        <v>4</v>
      </c>
      <c r="C5" s="134">
        <f>Welcome!B5</f>
        <v>45405</v>
      </c>
      <c r="D5" s="6"/>
      <c r="E5" s="10"/>
      <c r="F5" s="10"/>
      <c r="G5" s="23"/>
      <c r="H5" s="23"/>
      <c r="I5" s="23"/>
      <c r="J5" s="23"/>
      <c r="K5" s="23"/>
      <c r="L5" s="23"/>
      <c r="M5" s="10"/>
    </row>
    <row r="7" spans="2:13" ht="20.149999999999999" customHeight="1" x14ac:dyDescent="0.35">
      <c r="B7" s="24" t="s">
        <v>333</v>
      </c>
      <c r="C7" s="73"/>
      <c r="D7" s="73"/>
      <c r="E7" s="74"/>
      <c r="F7" s="74"/>
      <c r="G7" s="74"/>
      <c r="H7" s="74"/>
      <c r="I7" s="74"/>
      <c r="J7" s="74"/>
      <c r="K7" s="74"/>
      <c r="L7" s="74"/>
      <c r="M7" s="25"/>
    </row>
    <row r="8" spans="2:13" ht="17.25" customHeight="1" x14ac:dyDescent="0.35">
      <c r="B8" s="96" t="s">
        <v>332</v>
      </c>
      <c r="C8" s="27"/>
      <c r="D8" s="27"/>
      <c r="E8" s="27"/>
      <c r="F8" s="27"/>
      <c r="G8" s="27"/>
      <c r="H8" s="27"/>
      <c r="I8" s="27"/>
      <c r="J8" s="27"/>
      <c r="K8" s="27"/>
      <c r="L8" s="27"/>
      <c r="M8" s="27"/>
    </row>
    <row r="9" spans="2:13" ht="17.149999999999999" customHeight="1" x14ac:dyDescent="0.35">
      <c r="B9" s="25" t="s">
        <v>334</v>
      </c>
      <c r="C9" s="29"/>
      <c r="D9" s="29"/>
      <c r="E9" s="29"/>
      <c r="F9" s="29"/>
      <c r="G9" s="29"/>
      <c r="H9" s="29"/>
      <c r="I9" s="29"/>
      <c r="J9" s="29"/>
      <c r="K9" s="29"/>
      <c r="L9" s="29"/>
      <c r="M9" s="29"/>
    </row>
    <row r="10" spans="2:13" hidden="1" x14ac:dyDescent="0.35">
      <c r="G10" s="75"/>
      <c r="H10" s="75"/>
      <c r="I10" s="75"/>
      <c r="J10" s="75"/>
      <c r="K10" s="75"/>
      <c r="L10" s="75"/>
      <c r="M10" s="75"/>
    </row>
    <row r="11" spans="2:13" hidden="1" x14ac:dyDescent="0.35">
      <c r="B11" s="28"/>
      <c r="C11" s="76"/>
      <c r="D11" s="76"/>
      <c r="E11" s="76"/>
      <c r="F11" s="76"/>
      <c r="G11" s="106"/>
      <c r="H11" s="106"/>
      <c r="I11" s="106"/>
      <c r="J11" s="106"/>
      <c r="K11" s="106"/>
      <c r="L11" s="77"/>
      <c r="M11" s="77"/>
    </row>
    <row r="12" spans="2:13" s="79" customFormat="1" ht="131" thickBot="1" x14ac:dyDescent="0.4">
      <c r="B12" s="137" t="s">
        <v>98</v>
      </c>
      <c r="C12" s="151" t="s">
        <v>99</v>
      </c>
      <c r="D12" s="150" t="s">
        <v>255</v>
      </c>
      <c r="E12" s="151" t="s">
        <v>274</v>
      </c>
      <c r="F12" s="151" t="s">
        <v>305</v>
      </c>
      <c r="G12" s="151" t="s">
        <v>202</v>
      </c>
      <c r="H12" s="151" t="s">
        <v>259</v>
      </c>
      <c r="I12" s="151" t="s">
        <v>203</v>
      </c>
      <c r="J12" s="151" t="s">
        <v>204</v>
      </c>
      <c r="K12" s="151" t="s">
        <v>205</v>
      </c>
      <c r="L12" s="151" t="s">
        <v>206</v>
      </c>
      <c r="M12" s="151" t="s">
        <v>207</v>
      </c>
    </row>
    <row r="13" spans="2:13" x14ac:dyDescent="0.35">
      <c r="B13" s="80" t="s">
        <v>15</v>
      </c>
      <c r="C13" s="81" t="s">
        <v>40</v>
      </c>
      <c r="D13" s="81" t="s">
        <v>65</v>
      </c>
      <c r="E13" s="83" t="s">
        <v>42</v>
      </c>
      <c r="F13" s="152" t="s">
        <v>276</v>
      </c>
      <c r="G13" s="84" t="s">
        <v>66</v>
      </c>
      <c r="H13" s="84" t="s">
        <v>67</v>
      </c>
      <c r="I13" s="84" t="s">
        <v>341</v>
      </c>
      <c r="J13" s="84" t="s">
        <v>68</v>
      </c>
      <c r="K13" s="84" t="s">
        <v>69</v>
      </c>
      <c r="L13" s="84" t="s">
        <v>70</v>
      </c>
      <c r="M13" s="84" t="s">
        <v>71</v>
      </c>
    </row>
    <row r="14" spans="2:13" x14ac:dyDescent="0.35">
      <c r="B14" s="65" t="s">
        <v>28</v>
      </c>
      <c r="C14" s="85" t="s">
        <v>50</v>
      </c>
      <c r="D14" s="85" t="s">
        <v>72</v>
      </c>
      <c r="E14" s="43" t="s">
        <v>52</v>
      </c>
      <c r="F14" s="153" t="s">
        <v>240</v>
      </c>
      <c r="G14" s="43" t="s">
        <v>241</v>
      </c>
      <c r="H14" s="43" t="s">
        <v>243</v>
      </c>
      <c r="I14" s="43" t="s">
        <v>239</v>
      </c>
      <c r="J14" s="43" t="s">
        <v>238</v>
      </c>
      <c r="K14" s="43" t="s">
        <v>53</v>
      </c>
      <c r="L14" s="43" t="s">
        <v>53</v>
      </c>
      <c r="M14" s="154" t="s">
        <v>53</v>
      </c>
    </row>
    <row r="15" spans="2:13" hidden="1" x14ac:dyDescent="0.35">
      <c r="B15" s="65" t="s">
        <v>106</v>
      </c>
      <c r="C15" s="85" t="s">
        <v>106</v>
      </c>
      <c r="D15" s="85" t="s">
        <v>106</v>
      </c>
      <c r="E15" s="43" t="s">
        <v>106</v>
      </c>
      <c r="F15" s="153" t="s">
        <v>106</v>
      </c>
      <c r="G15" s="43" t="s">
        <v>106</v>
      </c>
      <c r="H15" s="43" t="s">
        <v>106</v>
      </c>
      <c r="I15" s="43" t="s">
        <v>106</v>
      </c>
      <c r="J15" s="43" t="s">
        <v>106</v>
      </c>
      <c r="K15" s="43" t="s">
        <v>106</v>
      </c>
      <c r="L15" s="43" t="s">
        <v>106</v>
      </c>
      <c r="M15" s="154" t="s">
        <v>106</v>
      </c>
    </row>
    <row r="16" spans="2:13" hidden="1" x14ac:dyDescent="0.35">
      <c r="B16" s="65" t="s">
        <v>106</v>
      </c>
      <c r="C16" s="85" t="s">
        <v>106</v>
      </c>
      <c r="D16" s="85" t="s">
        <v>106</v>
      </c>
      <c r="E16" s="43" t="s">
        <v>106</v>
      </c>
      <c r="F16" s="153" t="s">
        <v>106</v>
      </c>
      <c r="G16" s="43" t="s">
        <v>106</v>
      </c>
      <c r="H16" s="43" t="s">
        <v>106</v>
      </c>
      <c r="I16" s="43" t="s">
        <v>106</v>
      </c>
      <c r="J16" s="43" t="s">
        <v>106</v>
      </c>
      <c r="K16" s="43" t="s">
        <v>106</v>
      </c>
      <c r="L16" s="43" t="s">
        <v>106</v>
      </c>
      <c r="M16" s="154" t="s">
        <v>106</v>
      </c>
    </row>
    <row r="17" spans="2:13" hidden="1" x14ac:dyDescent="0.35">
      <c r="B17" s="65" t="s">
        <v>106</v>
      </c>
      <c r="C17" s="85" t="s">
        <v>106</v>
      </c>
      <c r="D17" s="85" t="s">
        <v>106</v>
      </c>
      <c r="E17" s="43" t="s">
        <v>106</v>
      </c>
      <c r="F17" s="153" t="s">
        <v>106</v>
      </c>
      <c r="G17" s="43" t="s">
        <v>106</v>
      </c>
      <c r="H17" s="43" t="s">
        <v>106</v>
      </c>
      <c r="I17" s="43" t="s">
        <v>106</v>
      </c>
      <c r="J17" s="43" t="s">
        <v>106</v>
      </c>
      <c r="K17" s="43" t="s">
        <v>106</v>
      </c>
      <c r="L17" s="43" t="s">
        <v>106</v>
      </c>
      <c r="M17" s="154" t="s">
        <v>106</v>
      </c>
    </row>
    <row r="18" spans="2:13" hidden="1" x14ac:dyDescent="0.35">
      <c r="B18" s="65" t="s">
        <v>106</v>
      </c>
      <c r="C18" s="85" t="s">
        <v>106</v>
      </c>
      <c r="D18" s="85" t="s">
        <v>106</v>
      </c>
      <c r="E18" s="43" t="s">
        <v>106</v>
      </c>
      <c r="F18" s="153" t="s">
        <v>106</v>
      </c>
      <c r="G18" s="43" t="s">
        <v>106</v>
      </c>
      <c r="H18" s="43" t="s">
        <v>106</v>
      </c>
      <c r="I18" s="43" t="s">
        <v>106</v>
      </c>
      <c r="J18" s="43" t="s">
        <v>106</v>
      </c>
      <c r="K18" s="43" t="s">
        <v>106</v>
      </c>
      <c r="L18" s="43" t="s">
        <v>106</v>
      </c>
      <c r="M18" s="154" t="s">
        <v>106</v>
      </c>
    </row>
    <row r="19" spans="2:13" hidden="1" x14ac:dyDescent="0.35">
      <c r="B19" s="65" t="s">
        <v>106</v>
      </c>
      <c r="C19" s="85" t="s">
        <v>106</v>
      </c>
      <c r="D19" s="85" t="s">
        <v>106</v>
      </c>
      <c r="E19" s="43" t="s">
        <v>106</v>
      </c>
      <c r="F19" s="153" t="s">
        <v>106</v>
      </c>
      <c r="G19" s="43" t="s">
        <v>106</v>
      </c>
      <c r="H19" s="43" t="s">
        <v>106</v>
      </c>
      <c r="I19" s="43" t="s">
        <v>106</v>
      </c>
      <c r="J19" s="43" t="s">
        <v>106</v>
      </c>
      <c r="K19" s="43" t="s">
        <v>106</v>
      </c>
      <c r="L19" s="43" t="s">
        <v>106</v>
      </c>
      <c r="M19" s="154" t="s">
        <v>106</v>
      </c>
    </row>
    <row r="20" spans="2:13" hidden="1" x14ac:dyDescent="0.35">
      <c r="B20" s="65" t="s">
        <v>106</v>
      </c>
      <c r="C20" s="85" t="s">
        <v>106</v>
      </c>
      <c r="D20" s="85" t="s">
        <v>106</v>
      </c>
      <c r="E20" s="43" t="s">
        <v>106</v>
      </c>
      <c r="F20" s="153" t="s">
        <v>106</v>
      </c>
      <c r="G20" s="43" t="s">
        <v>106</v>
      </c>
      <c r="H20" s="43" t="s">
        <v>106</v>
      </c>
      <c r="I20" s="43" t="s">
        <v>106</v>
      </c>
      <c r="J20" s="43" t="s">
        <v>106</v>
      </c>
      <c r="K20" s="43" t="s">
        <v>106</v>
      </c>
      <c r="L20" s="43" t="s">
        <v>106</v>
      </c>
      <c r="M20" s="154" t="s">
        <v>106</v>
      </c>
    </row>
    <row r="21" spans="2:13" hidden="1" x14ac:dyDescent="0.35">
      <c r="B21" s="65" t="s">
        <v>106</v>
      </c>
      <c r="C21" s="85" t="s">
        <v>106</v>
      </c>
      <c r="D21" s="85" t="s">
        <v>106</v>
      </c>
      <c r="E21" s="43" t="s">
        <v>106</v>
      </c>
      <c r="F21" s="153" t="s">
        <v>106</v>
      </c>
      <c r="G21" s="43" t="s">
        <v>106</v>
      </c>
      <c r="H21" s="43" t="s">
        <v>106</v>
      </c>
      <c r="I21" s="43" t="s">
        <v>106</v>
      </c>
      <c r="J21" s="43" t="s">
        <v>106</v>
      </c>
      <c r="K21" s="43" t="s">
        <v>106</v>
      </c>
      <c r="L21" s="43" t="s">
        <v>106</v>
      </c>
      <c r="M21" s="154" t="s">
        <v>106</v>
      </c>
    </row>
    <row r="22" spans="2:13" hidden="1" x14ac:dyDescent="0.35">
      <c r="B22" s="65" t="s">
        <v>106</v>
      </c>
      <c r="C22" s="85" t="s">
        <v>106</v>
      </c>
      <c r="D22" s="85" t="s">
        <v>106</v>
      </c>
      <c r="E22" s="43" t="s">
        <v>106</v>
      </c>
      <c r="F22" s="153" t="s">
        <v>106</v>
      </c>
      <c r="G22" s="43" t="s">
        <v>106</v>
      </c>
      <c r="H22" s="43" t="s">
        <v>106</v>
      </c>
      <c r="I22" s="43" t="s">
        <v>106</v>
      </c>
      <c r="J22" s="43" t="s">
        <v>106</v>
      </c>
      <c r="K22" s="43" t="s">
        <v>106</v>
      </c>
      <c r="L22" s="43" t="s">
        <v>106</v>
      </c>
      <c r="M22" s="154" t="s">
        <v>106</v>
      </c>
    </row>
    <row r="23" spans="2:13" hidden="1" x14ac:dyDescent="0.35">
      <c r="B23" s="65" t="s">
        <v>106</v>
      </c>
      <c r="C23" s="85" t="s">
        <v>106</v>
      </c>
      <c r="D23" s="85" t="s">
        <v>106</v>
      </c>
      <c r="E23" s="43" t="s">
        <v>106</v>
      </c>
      <c r="F23" s="153" t="s">
        <v>106</v>
      </c>
      <c r="G23" s="43" t="s">
        <v>106</v>
      </c>
      <c r="H23" s="43" t="s">
        <v>106</v>
      </c>
      <c r="I23" s="43" t="s">
        <v>106</v>
      </c>
      <c r="J23" s="43" t="s">
        <v>106</v>
      </c>
      <c r="K23" s="43" t="s">
        <v>106</v>
      </c>
      <c r="L23" s="43" t="s">
        <v>106</v>
      </c>
      <c r="M23" s="154" t="s">
        <v>106</v>
      </c>
    </row>
    <row r="24" spans="2:13" s="223" customFormat="1" x14ac:dyDescent="0.35">
      <c r="B24" s="238" t="str">
        <f>IF(Lists!P2="","",Lists!P2)</f>
        <v/>
      </c>
      <c r="C24" s="239" t="str">
        <f>IF(Lists!Q2="","",Lists!Q2)</f>
        <v/>
      </c>
      <c r="D24" s="239" t="str">
        <f>IF(Lists!R2="","",Lists!R2)</f>
        <v/>
      </c>
      <c r="E24" s="240" t="str">
        <f>IF(B24="","",VLOOKUP(B24&amp;" "&amp;C24,Lists!$AX$2:$BA$478,4,FALSE))</f>
        <v/>
      </c>
      <c r="F24" s="259"/>
      <c r="G24" s="241" t="str">
        <f>IF($E24="","",SUMIFS(Deviation_Detail!$K$24:$K$500,Deviation_Detail!$B$24:$B$500,$B24,Deviation_Detail!$C$24:$C$500,$C24,Deviation_Detail!$E$24:$E$500,$D24))</f>
        <v/>
      </c>
      <c r="H24" s="242" t="str">
        <f>IF($E24="","",IF(G24=0,"N/A",G24/$E24))</f>
        <v/>
      </c>
      <c r="I24" s="241" t="str">
        <f>IF($E24="","",SUMIFS(Deviation_Detail!$K$24:$K$500,Deviation_Detail!$B$24:$B$500,$B24,Deviation_Detail!$C$24:$C$500,$C24,Deviation_Detail!$E$24:$E$500,$D24,Deviation_Detail!$L$24:$L$500,"Startup/Shutdown"))</f>
        <v/>
      </c>
      <c r="J24" s="241" t="str">
        <f>IF($E24="","",SUMIFS(Deviation_Detail!$K$24:$K$500,Deviation_Detail!$B$24:$B$500,$B24,Deviation_Detail!$C$24:$C$500,$C24,Deviation_Detail!$E$24:$E$500,$D24,Deviation_Detail!$L$24:$L$500,"Control Equipment Problem"))</f>
        <v/>
      </c>
      <c r="K24" s="241" t="str">
        <f>IF($E24="","",SUMIFS(Deviation_Detail!$K$24:$K$500,Deviation_Detail!$B$24:$B$500,$B24,Deviation_Detail!$C$24:$C$500,$C24,Deviation_Detail!$E$24:$E$500,$D24,Deviation_Detail!$L$24:$L$500,"Process Problem"))</f>
        <v/>
      </c>
      <c r="L24" s="241" t="str">
        <f>IF($E24="","",SUMIFS(Deviation_Detail!$K$24:$K$500,Deviation_Detail!$B$24:$B$500,$B24,Deviation_Detail!$C$24:$C$500,$C24,Deviation_Detail!$E$24:$E$500,$D24,Deviation_Detail!$L$24:$L$500,"Other Known Cause"))</f>
        <v/>
      </c>
      <c r="M24" s="241" t="str">
        <f>IF($E24="","",SUMIFS(Deviation_Detail!$K$24:$K$500,Deviation_Detail!$B$24:$B$500,$B24,Deviation_Detail!$C$24:$C$500,$C24,Deviation_Detail!$E$24:$E$500,$D24,Deviation_Detail!$L$24:$L$500,"Other Unknown Cause"))</f>
        <v/>
      </c>
    </row>
    <row r="25" spans="2:13" s="223" customFormat="1" x14ac:dyDescent="0.35">
      <c r="B25" s="238" t="str">
        <f>IF(Lists!P3="","",Lists!P3)</f>
        <v/>
      </c>
      <c r="C25" s="239" t="str">
        <f>IF(Lists!Q3="","",Lists!Q3)</f>
        <v/>
      </c>
      <c r="D25" s="239" t="str">
        <f>IF(Lists!R3="","",Lists!R3)</f>
        <v/>
      </c>
      <c r="E25" s="240" t="str">
        <f>IF(B25="","",VLOOKUP(B25&amp;" "&amp;C25,Lists!$AX$2:$BA$478,4,FALSE))</f>
        <v/>
      </c>
      <c r="F25" s="259"/>
      <c r="G25" s="241" t="str">
        <f>IF($E25="","",SUMIFS(Deviation_Detail!$K$24:$K$500,Deviation_Detail!$B$24:$B$500,$B25,Deviation_Detail!$C$24:$C$500,$C25,Deviation_Detail!$E$24:$E$500,$D25))</f>
        <v/>
      </c>
      <c r="H25" s="242" t="str">
        <f t="shared" ref="H25:H88" si="0">IF($E25="","",IF(G25=0,"N/A",G25/$E25))</f>
        <v/>
      </c>
      <c r="I25" s="241" t="str">
        <f>IF($E25="","",SUMIFS(Deviation_Detail!$K$24:$K$500,Deviation_Detail!$B$24:$B$500,$B25,Deviation_Detail!$C$24:$C$500,$C25,Deviation_Detail!$E$24:$E$500,$D25,Deviation_Detail!$L$24:$L$500,"Startup/Shutdown"))</f>
        <v/>
      </c>
      <c r="J25" s="241" t="str">
        <f>IF($E25="","",SUMIFS(Deviation_Detail!$K$24:$K$500,Deviation_Detail!$B$24:$B$500,$B25,Deviation_Detail!$C$24:$C$500,$C25,Deviation_Detail!$E$24:$E$500,$D25,Deviation_Detail!$L$24:$L$500,"Control Equipment Problem"))</f>
        <v/>
      </c>
      <c r="K25" s="241" t="str">
        <f>IF($E25="","",SUMIFS(Deviation_Detail!$K$24:$K$500,Deviation_Detail!$B$24:$B$500,$B25,Deviation_Detail!$C$24:$C$500,$C25,Deviation_Detail!$E$24:$E$500,$D25,Deviation_Detail!$L$24:$L$500,"Process Problem"))</f>
        <v/>
      </c>
      <c r="L25" s="241" t="str">
        <f>IF($E25="","",SUMIFS(Deviation_Detail!$K$24:$K$500,Deviation_Detail!$B$24:$B$500,$B25,Deviation_Detail!$C$24:$C$500,$C25,Deviation_Detail!$E$24:$E$500,$D25,Deviation_Detail!$L$24:$L$500,"Other Known Cause"))</f>
        <v/>
      </c>
      <c r="M25" s="241" t="str">
        <f>IF($E25="","",SUMIFS(Deviation_Detail!$K$24:$K$500,Deviation_Detail!$B$24:$B$500,$B25,Deviation_Detail!$C$24:$C$500,$C25,Deviation_Detail!$E$24:$E$500,$D25,Deviation_Detail!$L$24:$L$500,"Other Unknown Cause"))</f>
        <v/>
      </c>
    </row>
    <row r="26" spans="2:13" s="223" customFormat="1" x14ac:dyDescent="0.35">
      <c r="B26" s="238" t="str">
        <f>IF(Lists!P4="","",Lists!P4)</f>
        <v/>
      </c>
      <c r="C26" s="239" t="str">
        <f>IF(Lists!Q4="","",Lists!Q4)</f>
        <v/>
      </c>
      <c r="D26" s="239" t="str">
        <f>IF(Lists!R4="","",Lists!R4)</f>
        <v/>
      </c>
      <c r="E26" s="240" t="str">
        <f>IF(B26="","",VLOOKUP(B26&amp;" "&amp;C26,Lists!$AX$2:$BA$478,4,FALSE))</f>
        <v/>
      </c>
      <c r="F26" s="259"/>
      <c r="G26" s="241" t="str">
        <f>IF($E26="","",SUMIFS(Deviation_Detail!$K$24:$K$500,Deviation_Detail!$B$24:$B$500,$B26,Deviation_Detail!$C$24:$C$500,$C26,Deviation_Detail!$E$24:$E$500,$D26))</f>
        <v/>
      </c>
      <c r="H26" s="242" t="str">
        <f t="shared" si="0"/>
        <v/>
      </c>
      <c r="I26" s="241" t="str">
        <f>IF($E26="","",SUMIFS(Deviation_Detail!$K$24:$K$500,Deviation_Detail!$B$24:$B$500,$B26,Deviation_Detail!$C$24:$C$500,$C26,Deviation_Detail!$E$24:$E$500,$D26,Deviation_Detail!$L$24:$L$500,"Startup/Shutdown"))</f>
        <v/>
      </c>
      <c r="J26" s="241" t="str">
        <f>IF($E26="","",SUMIFS(Deviation_Detail!$K$24:$K$500,Deviation_Detail!$B$24:$B$500,$B26,Deviation_Detail!$C$24:$C$500,$C26,Deviation_Detail!$E$24:$E$500,$D26,Deviation_Detail!$L$24:$L$500,"Control Equipment Problem"))</f>
        <v/>
      </c>
      <c r="K26" s="241" t="str">
        <f>IF($E26="","",SUMIFS(Deviation_Detail!$K$24:$K$500,Deviation_Detail!$B$24:$B$500,$B26,Deviation_Detail!$C$24:$C$500,$C26,Deviation_Detail!$E$24:$E$500,$D26,Deviation_Detail!$L$24:$L$500,"Process Problem"))</f>
        <v/>
      </c>
      <c r="L26" s="241" t="str">
        <f>IF($E26="","",SUMIFS(Deviation_Detail!$K$24:$K$500,Deviation_Detail!$B$24:$B$500,$B26,Deviation_Detail!$C$24:$C$500,$C26,Deviation_Detail!$E$24:$E$500,$D26,Deviation_Detail!$L$24:$L$500,"Other Known Cause"))</f>
        <v/>
      </c>
      <c r="M26" s="241" t="str">
        <f>IF($E26="","",SUMIFS(Deviation_Detail!$K$24:$K$500,Deviation_Detail!$B$24:$B$500,$B26,Deviation_Detail!$C$24:$C$500,$C26,Deviation_Detail!$E$24:$E$500,$D26,Deviation_Detail!$L$24:$L$500,"Other Unknown Cause"))</f>
        <v/>
      </c>
    </row>
    <row r="27" spans="2:13" s="223" customFormat="1" x14ac:dyDescent="0.35">
      <c r="B27" s="238" t="str">
        <f>IF(Lists!P5="","",Lists!P5)</f>
        <v/>
      </c>
      <c r="C27" s="239" t="str">
        <f>IF(Lists!Q5="","",Lists!Q5)</f>
        <v/>
      </c>
      <c r="D27" s="239" t="str">
        <f>IF(Lists!R5="","",Lists!R5)</f>
        <v/>
      </c>
      <c r="E27" s="240" t="str">
        <f>IF(B27="","",VLOOKUP(B27&amp;" "&amp;C27,Lists!$AX$2:$BA$478,4,FALSE))</f>
        <v/>
      </c>
      <c r="F27" s="259"/>
      <c r="G27" s="241" t="str">
        <f>IF($E27="","",SUMIFS(Deviation_Detail!$K$24:$K$500,Deviation_Detail!$B$24:$B$500,$B27,Deviation_Detail!$C$24:$C$500,$C27,Deviation_Detail!$E$24:$E$500,$D27))</f>
        <v/>
      </c>
      <c r="H27" s="242" t="str">
        <f t="shared" si="0"/>
        <v/>
      </c>
      <c r="I27" s="241" t="str">
        <f>IF($E27="","",SUMIFS(Deviation_Detail!$K$24:$K$500,Deviation_Detail!$B$24:$B$500,$B27,Deviation_Detail!$C$24:$C$500,$C27,Deviation_Detail!$E$24:$E$500,$D27,Deviation_Detail!$L$24:$L$500,"Startup/Shutdown"))</f>
        <v/>
      </c>
      <c r="J27" s="241" t="str">
        <f>IF($E27="","",SUMIFS(Deviation_Detail!$K$24:$K$500,Deviation_Detail!$B$24:$B$500,$B27,Deviation_Detail!$C$24:$C$500,$C27,Deviation_Detail!$E$24:$E$500,$D27,Deviation_Detail!$L$24:$L$500,"Control Equipment Problem"))</f>
        <v/>
      </c>
      <c r="K27" s="241" t="str">
        <f>IF($E27="","",SUMIFS(Deviation_Detail!$K$24:$K$500,Deviation_Detail!$B$24:$B$500,$B27,Deviation_Detail!$C$24:$C$500,$C27,Deviation_Detail!$E$24:$E$500,$D27,Deviation_Detail!$L$24:$L$500,"Process Problem"))</f>
        <v/>
      </c>
      <c r="L27" s="241" t="str">
        <f>IF($E27="","",SUMIFS(Deviation_Detail!$K$24:$K$500,Deviation_Detail!$B$24:$B$500,$B27,Deviation_Detail!$C$24:$C$500,$C27,Deviation_Detail!$E$24:$E$500,$D27,Deviation_Detail!$L$24:$L$500,"Other Known Cause"))</f>
        <v/>
      </c>
      <c r="M27" s="241" t="str">
        <f>IF($E27="","",SUMIFS(Deviation_Detail!$K$24:$K$500,Deviation_Detail!$B$24:$B$500,$B27,Deviation_Detail!$C$24:$C$500,$C27,Deviation_Detail!$E$24:$E$500,$D27,Deviation_Detail!$L$24:$L$500,"Other Unknown Cause"))</f>
        <v/>
      </c>
    </row>
    <row r="28" spans="2:13" s="223" customFormat="1" x14ac:dyDescent="0.35">
      <c r="B28" s="238" t="str">
        <f>IF(Lists!P6="","",Lists!P6)</f>
        <v/>
      </c>
      <c r="C28" s="239" t="str">
        <f>IF(Lists!Q6="","",Lists!Q6)</f>
        <v/>
      </c>
      <c r="D28" s="239" t="str">
        <f>IF(Lists!R6="","",Lists!R6)</f>
        <v/>
      </c>
      <c r="E28" s="240" t="str">
        <f>IF(B28="","",VLOOKUP(B28&amp;" "&amp;C28,Lists!$AX$2:$BA$478,4,FALSE))</f>
        <v/>
      </c>
      <c r="F28" s="259"/>
      <c r="G28" s="241" t="str">
        <f>IF($E28="","",SUMIFS(Deviation_Detail!$K$24:$K$500,Deviation_Detail!$B$24:$B$500,$B28,Deviation_Detail!$C$24:$C$500,$C28,Deviation_Detail!$E$24:$E$500,$D28))</f>
        <v/>
      </c>
      <c r="H28" s="242" t="str">
        <f t="shared" si="0"/>
        <v/>
      </c>
      <c r="I28" s="241" t="str">
        <f>IF($E28="","",SUMIFS(Deviation_Detail!$K$24:$K$500,Deviation_Detail!$B$24:$B$500,$B28,Deviation_Detail!$C$24:$C$500,$C28,Deviation_Detail!$E$24:$E$500,$D28,Deviation_Detail!$L$24:$L$500,"Startup/Shutdown"))</f>
        <v/>
      </c>
      <c r="J28" s="241" t="str">
        <f>IF($E28="","",SUMIFS(Deviation_Detail!$K$24:$K$500,Deviation_Detail!$B$24:$B$500,$B28,Deviation_Detail!$C$24:$C$500,$C28,Deviation_Detail!$E$24:$E$500,$D28,Deviation_Detail!$L$24:$L$500,"Control Equipment Problem"))</f>
        <v/>
      </c>
      <c r="K28" s="241" t="str">
        <f>IF($E28="","",SUMIFS(Deviation_Detail!$K$24:$K$500,Deviation_Detail!$B$24:$B$500,$B28,Deviation_Detail!$C$24:$C$500,$C28,Deviation_Detail!$E$24:$E$500,$D28,Deviation_Detail!$L$24:$L$500,"Process Problem"))</f>
        <v/>
      </c>
      <c r="L28" s="241" t="str">
        <f>IF($E28="","",SUMIFS(Deviation_Detail!$K$24:$K$500,Deviation_Detail!$B$24:$B$500,$B28,Deviation_Detail!$C$24:$C$500,$C28,Deviation_Detail!$E$24:$E$500,$D28,Deviation_Detail!$L$24:$L$500,"Other Known Cause"))</f>
        <v/>
      </c>
      <c r="M28" s="241" t="str">
        <f>IF($E28="","",SUMIFS(Deviation_Detail!$K$24:$K$500,Deviation_Detail!$B$24:$B$500,$B28,Deviation_Detail!$C$24:$C$500,$C28,Deviation_Detail!$E$24:$E$500,$D28,Deviation_Detail!$L$24:$L$500,"Other Unknown Cause"))</f>
        <v/>
      </c>
    </row>
    <row r="29" spans="2:13" s="223" customFormat="1" ht="17.5" x14ac:dyDescent="0.35">
      <c r="B29" s="238" t="str">
        <f>IF(Lists!P7="","",Lists!P7)</f>
        <v/>
      </c>
      <c r="C29" s="239" t="str">
        <f>IF(Lists!Q7="","",Lists!Q7)</f>
        <v/>
      </c>
      <c r="D29" s="239" t="str">
        <f>IF(Lists!R7="","",Lists!R7)</f>
        <v/>
      </c>
      <c r="E29" s="243" t="str">
        <f>IF(B29="","",VLOOKUP(B29&amp;" "&amp;C29,Lists!$AX$2:$BA$478,4,FALSE))</f>
        <v/>
      </c>
      <c r="F29" s="260"/>
      <c r="G29" s="241" t="str">
        <f>IF($E29="","",SUMIFS(Deviation_Detail!$K$24:$K$500,Deviation_Detail!$B$24:$B$500,$B29,Deviation_Detail!$C$24:$C$500,$C29,Deviation_Detail!$E$24:$E$500,$D29))</f>
        <v/>
      </c>
      <c r="H29" s="242" t="str">
        <f t="shared" si="0"/>
        <v/>
      </c>
      <c r="I29" s="241" t="str">
        <f>IF($E29="","",SUMIFS(Deviation_Detail!$K$24:$K$500,Deviation_Detail!$B$24:$B$500,$B29,Deviation_Detail!$C$24:$C$500,$C29,Deviation_Detail!$E$24:$E$500,$D29,Deviation_Detail!$L$24:$L$500,"Startup/Shutdown"))</f>
        <v/>
      </c>
      <c r="J29" s="241" t="str">
        <f>IF($E29="","",SUMIFS(Deviation_Detail!$K$24:$K$500,Deviation_Detail!$B$24:$B$500,$B29,Deviation_Detail!$C$24:$C$500,$C29,Deviation_Detail!$E$24:$E$500,$D29,Deviation_Detail!$L$24:$L$500,"Control Equipment Problem"))</f>
        <v/>
      </c>
      <c r="K29" s="241" t="str">
        <f>IF($E29="","",SUMIFS(Deviation_Detail!$K$24:$K$500,Deviation_Detail!$B$24:$B$500,$B29,Deviation_Detail!$C$24:$C$500,$C29,Deviation_Detail!$E$24:$E$500,$D29,Deviation_Detail!$L$24:$L$500,"Process Problem"))</f>
        <v/>
      </c>
      <c r="L29" s="241" t="str">
        <f>IF($E29="","",SUMIFS(Deviation_Detail!$K$24:$K$500,Deviation_Detail!$B$24:$B$500,$B29,Deviation_Detail!$C$24:$C$500,$C29,Deviation_Detail!$E$24:$E$500,$D29,Deviation_Detail!$L$24:$L$500,"Other Known Cause"))</f>
        <v/>
      </c>
      <c r="M29" s="241" t="str">
        <f>IF($E29="","",SUMIFS(Deviation_Detail!$K$24:$K$500,Deviation_Detail!$B$24:$B$500,$B29,Deviation_Detail!$C$24:$C$500,$C29,Deviation_Detail!$E$24:$E$500,$D29,Deviation_Detail!$L$24:$L$500,"Other Unknown Cause"))</f>
        <v/>
      </c>
    </row>
    <row r="30" spans="2:13" s="223" customFormat="1" x14ac:dyDescent="0.35">
      <c r="B30" s="238" t="str">
        <f>IF(Lists!P8="","",Lists!P8)</f>
        <v/>
      </c>
      <c r="C30" s="239" t="str">
        <f>IF(Lists!Q8="","",Lists!Q8)</f>
        <v/>
      </c>
      <c r="D30" s="239" t="str">
        <f>IF(Lists!R8="","",Lists!R8)</f>
        <v/>
      </c>
      <c r="E30" s="240" t="str">
        <f>IF(B30="","",VLOOKUP(B30&amp;" "&amp;C30,Lists!$AX$2:$BA$478,4,FALSE))</f>
        <v/>
      </c>
      <c r="F30" s="259"/>
      <c r="G30" s="241" t="str">
        <f>IF($E30="","",SUMIFS(Deviation_Detail!$K$24:$K$500,Deviation_Detail!$B$24:$B$500,$B30,Deviation_Detail!$C$24:$C$500,$C30,Deviation_Detail!$E$24:$E$500,$D30))</f>
        <v/>
      </c>
      <c r="H30" s="242" t="str">
        <f t="shared" si="0"/>
        <v/>
      </c>
      <c r="I30" s="241" t="str">
        <f>IF($E30="","",SUMIFS(Deviation_Detail!$K$24:$K$500,Deviation_Detail!$B$24:$B$500,$B30,Deviation_Detail!$C$24:$C$500,$C30,Deviation_Detail!$E$24:$E$500,$D30,Deviation_Detail!$L$24:$L$500,"Startup/Shutdown"))</f>
        <v/>
      </c>
      <c r="J30" s="241" t="str">
        <f>IF($E30="","",SUMIFS(Deviation_Detail!$K$24:$K$500,Deviation_Detail!$B$24:$B$500,$B30,Deviation_Detail!$C$24:$C$500,$C30,Deviation_Detail!$E$24:$E$500,$D30,Deviation_Detail!$L$24:$L$500,"Control Equipment Problem"))</f>
        <v/>
      </c>
      <c r="K30" s="241" t="str">
        <f>IF($E30="","",SUMIFS(Deviation_Detail!$K$24:$K$500,Deviation_Detail!$B$24:$B$500,$B30,Deviation_Detail!$C$24:$C$500,$C30,Deviation_Detail!$E$24:$E$500,$D30,Deviation_Detail!$L$24:$L$500,"Process Problem"))</f>
        <v/>
      </c>
      <c r="L30" s="241" t="str">
        <f>IF($E30="","",SUMIFS(Deviation_Detail!$K$24:$K$500,Deviation_Detail!$B$24:$B$500,$B30,Deviation_Detail!$C$24:$C$500,$C30,Deviation_Detail!$E$24:$E$500,$D30,Deviation_Detail!$L$24:$L$500,"Other Known Cause"))</f>
        <v/>
      </c>
      <c r="M30" s="241" t="str">
        <f>IF($E30="","",SUMIFS(Deviation_Detail!$K$24:$K$500,Deviation_Detail!$B$24:$B$500,$B30,Deviation_Detail!$C$24:$C$500,$C30,Deviation_Detail!$E$24:$E$500,$D30,Deviation_Detail!$L$24:$L$500,"Other Unknown Cause"))</f>
        <v/>
      </c>
    </row>
    <row r="31" spans="2:13" s="223" customFormat="1" x14ac:dyDescent="0.35">
      <c r="B31" s="238" t="str">
        <f>IF(Lists!P9="","",Lists!P9)</f>
        <v/>
      </c>
      <c r="C31" s="239" t="str">
        <f>IF(Lists!Q9="","",Lists!Q9)</f>
        <v/>
      </c>
      <c r="D31" s="239" t="str">
        <f>IF(Lists!R9="","",Lists!R9)</f>
        <v/>
      </c>
      <c r="E31" s="240" t="str">
        <f>IF(B31="","",VLOOKUP(B31&amp;" "&amp;C31,Lists!$AX$2:$BA$478,4,FALSE))</f>
        <v/>
      </c>
      <c r="F31" s="259"/>
      <c r="G31" s="241" t="str">
        <f>IF($E31="","",SUMIFS(Deviation_Detail!$K$24:$K$500,Deviation_Detail!$B$24:$B$500,$B31,Deviation_Detail!$C$24:$C$500,$C31,Deviation_Detail!$E$24:$E$500,$D31))</f>
        <v/>
      </c>
      <c r="H31" s="242" t="str">
        <f t="shared" si="0"/>
        <v/>
      </c>
      <c r="I31" s="241" t="str">
        <f>IF($E31="","",SUMIFS(Deviation_Detail!$K$24:$K$500,Deviation_Detail!$B$24:$B$500,$B31,Deviation_Detail!$C$24:$C$500,$C31,Deviation_Detail!$E$24:$E$500,$D31,Deviation_Detail!$L$24:$L$500,"Startup/Shutdown"))</f>
        <v/>
      </c>
      <c r="J31" s="241" t="str">
        <f>IF($E31="","",SUMIFS(Deviation_Detail!$K$24:$K$500,Deviation_Detail!$B$24:$B$500,$B31,Deviation_Detail!$C$24:$C$500,$C31,Deviation_Detail!$E$24:$E$500,$D31,Deviation_Detail!$L$24:$L$500,"Control Equipment Problem"))</f>
        <v/>
      </c>
      <c r="K31" s="241" t="str">
        <f>IF($E31="","",SUMIFS(Deviation_Detail!$K$24:$K$500,Deviation_Detail!$B$24:$B$500,$B31,Deviation_Detail!$C$24:$C$500,$C31,Deviation_Detail!$E$24:$E$500,$D31,Deviation_Detail!$L$24:$L$500,"Process Problem"))</f>
        <v/>
      </c>
      <c r="L31" s="241" t="str">
        <f>IF($E31="","",SUMIFS(Deviation_Detail!$K$24:$K$500,Deviation_Detail!$B$24:$B$500,$B31,Deviation_Detail!$C$24:$C$500,$C31,Deviation_Detail!$E$24:$E$500,$D31,Deviation_Detail!$L$24:$L$500,"Other Known Cause"))</f>
        <v/>
      </c>
      <c r="M31" s="241" t="str">
        <f>IF($E31="","",SUMIFS(Deviation_Detail!$K$24:$K$500,Deviation_Detail!$B$24:$B$500,$B31,Deviation_Detail!$C$24:$C$500,$C31,Deviation_Detail!$E$24:$E$500,$D31,Deviation_Detail!$L$24:$L$500,"Other Unknown Cause"))</f>
        <v/>
      </c>
    </row>
    <row r="32" spans="2:13" s="223" customFormat="1" x14ac:dyDescent="0.35">
      <c r="B32" s="238" t="str">
        <f>IF(Lists!P10="","",Lists!P10)</f>
        <v/>
      </c>
      <c r="C32" s="239" t="str">
        <f>IF(Lists!Q10="","",Lists!Q10)</f>
        <v/>
      </c>
      <c r="D32" s="239" t="str">
        <f>IF(Lists!R10="","",Lists!R10)</f>
        <v/>
      </c>
      <c r="E32" s="240" t="str">
        <f>IF(B32="","",VLOOKUP(B32&amp;" "&amp;C32,Lists!$AX$2:$BA$478,4,FALSE))</f>
        <v/>
      </c>
      <c r="F32" s="259"/>
      <c r="G32" s="241" t="str">
        <f>IF($E32="","",SUMIFS(Deviation_Detail!$K$24:$K$500,Deviation_Detail!$B$24:$B$500,$B32,Deviation_Detail!$C$24:$C$500,$C32,Deviation_Detail!$E$24:$E$500,$D32))</f>
        <v/>
      </c>
      <c r="H32" s="242" t="str">
        <f t="shared" si="0"/>
        <v/>
      </c>
      <c r="I32" s="241" t="str">
        <f>IF($E32="","",SUMIFS(Deviation_Detail!$K$24:$K$500,Deviation_Detail!$B$24:$B$500,$B32,Deviation_Detail!$C$24:$C$500,$C32,Deviation_Detail!$E$24:$E$500,$D32,Deviation_Detail!$L$24:$L$500,"Startup/Shutdown"))</f>
        <v/>
      </c>
      <c r="J32" s="241" t="str">
        <f>IF($E32="","",SUMIFS(Deviation_Detail!$K$24:$K$500,Deviation_Detail!$B$24:$B$500,$B32,Deviation_Detail!$C$24:$C$500,$C32,Deviation_Detail!$E$24:$E$500,$D32,Deviation_Detail!$L$24:$L$500,"Control Equipment Problem"))</f>
        <v/>
      </c>
      <c r="K32" s="241" t="str">
        <f>IF($E32="","",SUMIFS(Deviation_Detail!$K$24:$K$500,Deviation_Detail!$B$24:$B$500,$B32,Deviation_Detail!$C$24:$C$500,$C32,Deviation_Detail!$E$24:$E$500,$D32,Deviation_Detail!$L$24:$L$500,"Process Problem"))</f>
        <v/>
      </c>
      <c r="L32" s="241" t="str">
        <f>IF($E32="","",SUMIFS(Deviation_Detail!$K$24:$K$500,Deviation_Detail!$B$24:$B$500,$B32,Deviation_Detail!$C$24:$C$500,$C32,Deviation_Detail!$E$24:$E$500,$D32,Deviation_Detail!$L$24:$L$500,"Other Known Cause"))</f>
        <v/>
      </c>
      <c r="M32" s="241" t="str">
        <f>IF($E32="","",SUMIFS(Deviation_Detail!$K$24:$K$500,Deviation_Detail!$B$24:$B$500,$B32,Deviation_Detail!$C$24:$C$500,$C32,Deviation_Detail!$E$24:$E$500,$D32,Deviation_Detail!$L$24:$L$500,"Other Unknown Cause"))</f>
        <v/>
      </c>
    </row>
    <row r="33" spans="2:13" s="223" customFormat="1" x14ac:dyDescent="0.35">
      <c r="B33" s="238" t="str">
        <f>IF(Lists!P11="","",Lists!P11)</f>
        <v/>
      </c>
      <c r="C33" s="239" t="str">
        <f>IF(Lists!Q11="","",Lists!Q11)</f>
        <v/>
      </c>
      <c r="D33" s="239" t="str">
        <f>IF(Lists!R11="","",Lists!R11)</f>
        <v/>
      </c>
      <c r="E33" s="240" t="str">
        <f>IF(B33="","",VLOOKUP(B33&amp;" "&amp;C33,Lists!$AX$2:$BA$478,4,FALSE))</f>
        <v/>
      </c>
      <c r="F33" s="259"/>
      <c r="G33" s="241" t="str">
        <f>IF($E33="","",SUMIFS(Deviation_Detail!$K$24:$K$500,Deviation_Detail!$B$24:$B$500,$B33,Deviation_Detail!$C$24:$C$500,$C33,Deviation_Detail!$E$24:$E$500,$D33))</f>
        <v/>
      </c>
      <c r="H33" s="242" t="str">
        <f t="shared" si="0"/>
        <v/>
      </c>
      <c r="I33" s="241" t="str">
        <f>IF($E33="","",SUMIFS(Deviation_Detail!$K$24:$K$500,Deviation_Detail!$B$24:$B$500,$B33,Deviation_Detail!$C$24:$C$500,$C33,Deviation_Detail!$E$24:$E$500,$D33,Deviation_Detail!$L$24:$L$500,"Startup/Shutdown"))</f>
        <v/>
      </c>
      <c r="J33" s="241" t="str">
        <f>IF($E33="","",SUMIFS(Deviation_Detail!$K$24:$K$500,Deviation_Detail!$B$24:$B$500,$B33,Deviation_Detail!$C$24:$C$500,$C33,Deviation_Detail!$E$24:$E$500,$D33,Deviation_Detail!$L$24:$L$500,"Control Equipment Problem"))</f>
        <v/>
      </c>
      <c r="K33" s="241" t="str">
        <f>IF($E33="","",SUMIFS(Deviation_Detail!$K$24:$K$500,Deviation_Detail!$B$24:$B$500,$B33,Deviation_Detail!$C$24:$C$500,$C33,Deviation_Detail!$E$24:$E$500,$D33,Deviation_Detail!$L$24:$L$500,"Process Problem"))</f>
        <v/>
      </c>
      <c r="L33" s="241" t="str">
        <f>IF($E33="","",SUMIFS(Deviation_Detail!$K$24:$K$500,Deviation_Detail!$B$24:$B$500,$B33,Deviation_Detail!$C$24:$C$500,$C33,Deviation_Detail!$E$24:$E$500,$D33,Deviation_Detail!$L$24:$L$500,"Other Known Cause"))</f>
        <v/>
      </c>
      <c r="M33" s="241" t="str">
        <f>IF($E33="","",SUMIFS(Deviation_Detail!$K$24:$K$500,Deviation_Detail!$B$24:$B$500,$B33,Deviation_Detail!$C$24:$C$500,$C33,Deviation_Detail!$E$24:$E$500,$D33,Deviation_Detail!$L$24:$L$500,"Other Unknown Cause"))</f>
        <v/>
      </c>
    </row>
    <row r="34" spans="2:13" s="223" customFormat="1" x14ac:dyDescent="0.35">
      <c r="B34" s="238" t="str">
        <f>IF(Lists!P12="","",Lists!P12)</f>
        <v/>
      </c>
      <c r="C34" s="239" t="str">
        <f>IF(Lists!Q12="","",Lists!Q12)</f>
        <v/>
      </c>
      <c r="D34" s="239" t="str">
        <f>IF(Lists!R12="","",Lists!R12)</f>
        <v/>
      </c>
      <c r="E34" s="240" t="str">
        <f>IF(B34="","",VLOOKUP(B34&amp;" "&amp;C34,Lists!$AX$2:$BA$478,4,FALSE))</f>
        <v/>
      </c>
      <c r="F34" s="259"/>
      <c r="G34" s="241" t="str">
        <f>IF($E34="","",SUMIFS(Deviation_Detail!$K$24:$K$500,Deviation_Detail!$B$24:$B$500,$B34,Deviation_Detail!$C$24:$C$500,$C34,Deviation_Detail!$E$24:$E$500,$D34))</f>
        <v/>
      </c>
      <c r="H34" s="242" t="str">
        <f t="shared" si="0"/>
        <v/>
      </c>
      <c r="I34" s="241" t="str">
        <f>IF($E34="","",SUMIFS(Deviation_Detail!$K$24:$K$500,Deviation_Detail!$B$24:$B$500,$B34,Deviation_Detail!$C$24:$C$500,$C34,Deviation_Detail!$E$24:$E$500,$D34,Deviation_Detail!$L$24:$L$500,"Startup/Shutdown"))</f>
        <v/>
      </c>
      <c r="J34" s="241" t="str">
        <f>IF($E34="","",SUMIFS(Deviation_Detail!$K$24:$K$500,Deviation_Detail!$B$24:$B$500,$B34,Deviation_Detail!$C$24:$C$500,$C34,Deviation_Detail!$E$24:$E$500,$D34,Deviation_Detail!$L$24:$L$500,"Control Equipment Problem"))</f>
        <v/>
      </c>
      <c r="K34" s="241" t="str">
        <f>IF($E34="","",SUMIFS(Deviation_Detail!$K$24:$K$500,Deviation_Detail!$B$24:$B$500,$B34,Deviation_Detail!$C$24:$C$500,$C34,Deviation_Detail!$E$24:$E$500,$D34,Deviation_Detail!$L$24:$L$500,"Process Problem"))</f>
        <v/>
      </c>
      <c r="L34" s="241" t="str">
        <f>IF($E34="","",SUMIFS(Deviation_Detail!$K$24:$K$500,Deviation_Detail!$B$24:$B$500,$B34,Deviation_Detail!$C$24:$C$500,$C34,Deviation_Detail!$E$24:$E$500,$D34,Deviation_Detail!$L$24:$L$500,"Other Known Cause"))</f>
        <v/>
      </c>
      <c r="M34" s="241" t="str">
        <f>IF($E34="","",SUMIFS(Deviation_Detail!$K$24:$K$500,Deviation_Detail!$B$24:$B$500,$B34,Deviation_Detail!$C$24:$C$500,$C34,Deviation_Detail!$E$24:$E$500,$D34,Deviation_Detail!$L$24:$L$500,"Other Unknown Cause"))</f>
        <v/>
      </c>
    </row>
    <row r="35" spans="2:13" s="223" customFormat="1" x14ac:dyDescent="0.35">
      <c r="B35" s="238" t="str">
        <f>IF(Lists!P13="","",Lists!P13)</f>
        <v/>
      </c>
      <c r="C35" s="239" t="str">
        <f>IF(Lists!Q13="","",Lists!Q13)</f>
        <v/>
      </c>
      <c r="D35" s="239" t="str">
        <f>IF(Lists!R13="","",Lists!R13)</f>
        <v/>
      </c>
      <c r="E35" s="240" t="str">
        <f>IF(B35="","",VLOOKUP(B35&amp;" "&amp;C35,Lists!$AX$2:$BA$478,4,FALSE))</f>
        <v/>
      </c>
      <c r="F35" s="259"/>
      <c r="G35" s="241" t="str">
        <f>IF($E35="","",SUMIFS(Deviation_Detail!$K$24:$K$500,Deviation_Detail!$B$24:$B$500,$B35,Deviation_Detail!$C$24:$C$500,$C35,Deviation_Detail!$E$24:$E$500,$D35))</f>
        <v/>
      </c>
      <c r="H35" s="242" t="str">
        <f t="shared" si="0"/>
        <v/>
      </c>
      <c r="I35" s="241" t="str">
        <f>IF($E35="","",SUMIFS(Deviation_Detail!$K$24:$K$500,Deviation_Detail!$B$24:$B$500,$B35,Deviation_Detail!$C$24:$C$500,$C35,Deviation_Detail!$E$24:$E$500,$D35,Deviation_Detail!$L$24:$L$500,"Startup/Shutdown"))</f>
        <v/>
      </c>
      <c r="J35" s="241" t="str">
        <f>IF($E35="","",SUMIFS(Deviation_Detail!$K$24:$K$500,Deviation_Detail!$B$24:$B$500,$B35,Deviation_Detail!$C$24:$C$500,$C35,Deviation_Detail!$E$24:$E$500,$D35,Deviation_Detail!$L$24:$L$500,"Control Equipment Problem"))</f>
        <v/>
      </c>
      <c r="K35" s="241" t="str">
        <f>IF($E35="","",SUMIFS(Deviation_Detail!$K$24:$K$500,Deviation_Detail!$B$24:$B$500,$B35,Deviation_Detail!$C$24:$C$500,$C35,Deviation_Detail!$E$24:$E$500,$D35,Deviation_Detail!$L$24:$L$500,"Process Problem"))</f>
        <v/>
      </c>
      <c r="L35" s="241" t="str">
        <f>IF($E35="","",SUMIFS(Deviation_Detail!$K$24:$K$500,Deviation_Detail!$B$24:$B$500,$B35,Deviation_Detail!$C$24:$C$500,$C35,Deviation_Detail!$E$24:$E$500,$D35,Deviation_Detail!$L$24:$L$500,"Other Known Cause"))</f>
        <v/>
      </c>
      <c r="M35" s="241" t="str">
        <f>IF($E35="","",SUMIFS(Deviation_Detail!$K$24:$K$500,Deviation_Detail!$B$24:$B$500,$B35,Deviation_Detail!$C$24:$C$500,$C35,Deviation_Detail!$E$24:$E$500,$D35,Deviation_Detail!$L$24:$L$500,"Other Unknown Cause"))</f>
        <v/>
      </c>
    </row>
    <row r="36" spans="2:13" s="223" customFormat="1" x14ac:dyDescent="0.35">
      <c r="B36" s="238" t="str">
        <f>IF(Lists!P14="","",Lists!P14)</f>
        <v/>
      </c>
      <c r="C36" s="239" t="str">
        <f>IF(Lists!Q14="","",Lists!Q14)</f>
        <v/>
      </c>
      <c r="D36" s="239" t="str">
        <f>IF(Lists!R14="","",Lists!R14)</f>
        <v/>
      </c>
      <c r="E36" s="240" t="str">
        <f>IF(B36="","",VLOOKUP(B36&amp;" "&amp;C36,Lists!$AX$2:$BA$478,4,FALSE))</f>
        <v/>
      </c>
      <c r="F36" s="259"/>
      <c r="G36" s="241" t="str">
        <f>IF($E36="","",SUMIFS(Deviation_Detail!$K$24:$K$500,Deviation_Detail!$B$24:$B$500,$B36,Deviation_Detail!$C$24:$C$500,$C36,Deviation_Detail!$E$24:$E$500,$D36))</f>
        <v/>
      </c>
      <c r="H36" s="242" t="str">
        <f t="shared" si="0"/>
        <v/>
      </c>
      <c r="I36" s="241" t="str">
        <f>IF($E36="","",SUMIFS(Deviation_Detail!$K$24:$K$500,Deviation_Detail!$B$24:$B$500,$B36,Deviation_Detail!$C$24:$C$500,$C36,Deviation_Detail!$E$24:$E$500,$D36,Deviation_Detail!$L$24:$L$500,"Startup/Shutdown"))</f>
        <v/>
      </c>
      <c r="J36" s="241" t="str">
        <f>IF($E36="","",SUMIFS(Deviation_Detail!$K$24:$K$500,Deviation_Detail!$B$24:$B$500,$B36,Deviation_Detail!$C$24:$C$500,$C36,Deviation_Detail!$E$24:$E$500,$D36,Deviation_Detail!$L$24:$L$500,"Control Equipment Problem"))</f>
        <v/>
      </c>
      <c r="K36" s="241" t="str">
        <f>IF($E36="","",SUMIFS(Deviation_Detail!$K$24:$K$500,Deviation_Detail!$B$24:$B$500,$B36,Deviation_Detail!$C$24:$C$500,$C36,Deviation_Detail!$E$24:$E$500,$D36,Deviation_Detail!$L$24:$L$500,"Process Problem"))</f>
        <v/>
      </c>
      <c r="L36" s="241" t="str">
        <f>IF($E36="","",SUMIFS(Deviation_Detail!$K$24:$K$500,Deviation_Detail!$B$24:$B$500,$B36,Deviation_Detail!$C$24:$C$500,$C36,Deviation_Detail!$E$24:$E$500,$D36,Deviation_Detail!$L$24:$L$500,"Other Known Cause"))</f>
        <v/>
      </c>
      <c r="M36" s="241" t="str">
        <f>IF($E36="","",SUMIFS(Deviation_Detail!$K$24:$K$500,Deviation_Detail!$B$24:$B$500,$B36,Deviation_Detail!$C$24:$C$500,$C36,Deviation_Detail!$E$24:$E$500,$D36,Deviation_Detail!$L$24:$L$500,"Other Unknown Cause"))</f>
        <v/>
      </c>
    </row>
    <row r="37" spans="2:13" s="223" customFormat="1" x14ac:dyDescent="0.35">
      <c r="B37" s="238" t="str">
        <f>IF(Lists!P15="","",Lists!P15)</f>
        <v/>
      </c>
      <c r="C37" s="239" t="str">
        <f>IF(Lists!Q15="","",Lists!Q15)</f>
        <v/>
      </c>
      <c r="D37" s="239" t="str">
        <f>IF(Lists!R15="","",Lists!R15)</f>
        <v/>
      </c>
      <c r="E37" s="240" t="str">
        <f>IF(B37="","",VLOOKUP(B37&amp;" "&amp;C37,Lists!$AX$2:$BA$478,4,FALSE))</f>
        <v/>
      </c>
      <c r="F37" s="259"/>
      <c r="G37" s="241" t="str">
        <f>IF($E37="","",SUMIFS(Deviation_Detail!$K$24:$K$500,Deviation_Detail!$B$24:$B$500,$B37,Deviation_Detail!$C$24:$C$500,$C37,Deviation_Detail!$E$24:$E$500,$D37))</f>
        <v/>
      </c>
      <c r="H37" s="242" t="str">
        <f t="shared" si="0"/>
        <v/>
      </c>
      <c r="I37" s="241" t="str">
        <f>IF($E37="","",SUMIFS(Deviation_Detail!$K$24:$K$500,Deviation_Detail!$B$24:$B$500,$B37,Deviation_Detail!$C$24:$C$500,$C37,Deviation_Detail!$E$24:$E$500,$D37,Deviation_Detail!$L$24:$L$500,"Startup/Shutdown"))</f>
        <v/>
      </c>
      <c r="J37" s="241" t="str">
        <f>IF($E37="","",SUMIFS(Deviation_Detail!$K$24:$K$500,Deviation_Detail!$B$24:$B$500,$B37,Deviation_Detail!$C$24:$C$500,$C37,Deviation_Detail!$E$24:$E$500,$D37,Deviation_Detail!$L$24:$L$500,"Control Equipment Problem"))</f>
        <v/>
      </c>
      <c r="K37" s="241" t="str">
        <f>IF($E37="","",SUMIFS(Deviation_Detail!$K$24:$K$500,Deviation_Detail!$B$24:$B$500,$B37,Deviation_Detail!$C$24:$C$500,$C37,Deviation_Detail!$E$24:$E$500,$D37,Deviation_Detail!$L$24:$L$500,"Process Problem"))</f>
        <v/>
      </c>
      <c r="L37" s="241" t="str">
        <f>IF($E37="","",SUMIFS(Deviation_Detail!$K$24:$K$500,Deviation_Detail!$B$24:$B$500,$B37,Deviation_Detail!$C$24:$C$500,$C37,Deviation_Detail!$E$24:$E$500,$D37,Deviation_Detail!$L$24:$L$500,"Other Known Cause"))</f>
        <v/>
      </c>
      <c r="M37" s="241" t="str">
        <f>IF($E37="","",SUMIFS(Deviation_Detail!$K$24:$K$500,Deviation_Detail!$B$24:$B$500,$B37,Deviation_Detail!$C$24:$C$500,$C37,Deviation_Detail!$E$24:$E$500,$D37,Deviation_Detail!$L$24:$L$500,"Other Unknown Cause"))</f>
        <v/>
      </c>
    </row>
    <row r="38" spans="2:13" s="223" customFormat="1" x14ac:dyDescent="0.35">
      <c r="B38" s="238" t="str">
        <f>IF(Lists!P16="","",Lists!P16)</f>
        <v/>
      </c>
      <c r="C38" s="239" t="str">
        <f>IF(Lists!Q16="","",Lists!Q16)</f>
        <v/>
      </c>
      <c r="D38" s="239" t="str">
        <f>IF(Lists!R16="","",Lists!R16)</f>
        <v/>
      </c>
      <c r="E38" s="240" t="str">
        <f>IF(B38="","",VLOOKUP(B38&amp;" "&amp;C38,Lists!$AX$2:$BA$478,4,FALSE))</f>
        <v/>
      </c>
      <c r="F38" s="259"/>
      <c r="G38" s="241" t="str">
        <f>IF($E38="","",SUMIFS(Deviation_Detail!$K$24:$K$500,Deviation_Detail!$B$24:$B$500,$B38,Deviation_Detail!$C$24:$C$500,$C38,Deviation_Detail!$E$24:$E$500,$D38))</f>
        <v/>
      </c>
      <c r="H38" s="242" t="str">
        <f t="shared" si="0"/>
        <v/>
      </c>
      <c r="I38" s="241" t="str">
        <f>IF($E38="","",SUMIFS(Deviation_Detail!$K$24:$K$500,Deviation_Detail!$B$24:$B$500,$B38,Deviation_Detail!$C$24:$C$500,$C38,Deviation_Detail!$E$24:$E$500,$D38,Deviation_Detail!$L$24:$L$500,"Startup/Shutdown"))</f>
        <v/>
      </c>
      <c r="J38" s="241" t="str">
        <f>IF($E38="","",SUMIFS(Deviation_Detail!$K$24:$K$500,Deviation_Detail!$B$24:$B$500,$B38,Deviation_Detail!$C$24:$C$500,$C38,Deviation_Detail!$E$24:$E$500,$D38,Deviation_Detail!$L$24:$L$500,"Control Equipment Problem"))</f>
        <v/>
      </c>
      <c r="K38" s="241" t="str">
        <f>IF($E38="","",SUMIFS(Deviation_Detail!$K$24:$K$500,Deviation_Detail!$B$24:$B$500,$B38,Deviation_Detail!$C$24:$C$500,$C38,Deviation_Detail!$E$24:$E$500,$D38,Deviation_Detail!$L$24:$L$500,"Process Problem"))</f>
        <v/>
      </c>
      <c r="L38" s="241" t="str">
        <f>IF($E38="","",SUMIFS(Deviation_Detail!$K$24:$K$500,Deviation_Detail!$B$24:$B$500,$B38,Deviation_Detail!$C$24:$C$500,$C38,Deviation_Detail!$E$24:$E$500,$D38,Deviation_Detail!$L$24:$L$500,"Other Known Cause"))</f>
        <v/>
      </c>
      <c r="M38" s="241" t="str">
        <f>IF($E38="","",SUMIFS(Deviation_Detail!$K$24:$K$500,Deviation_Detail!$B$24:$B$500,$B38,Deviation_Detail!$C$24:$C$500,$C38,Deviation_Detail!$E$24:$E$500,$D38,Deviation_Detail!$L$24:$L$500,"Other Unknown Cause"))</f>
        <v/>
      </c>
    </row>
    <row r="39" spans="2:13" s="223" customFormat="1" x14ac:dyDescent="0.35">
      <c r="B39" s="238" t="str">
        <f>IF(Lists!P17="","",Lists!P17)</f>
        <v/>
      </c>
      <c r="C39" s="239" t="str">
        <f>IF(Lists!Q17="","",Lists!Q17)</f>
        <v/>
      </c>
      <c r="D39" s="239" t="str">
        <f>IF(Lists!R17="","",Lists!R17)</f>
        <v/>
      </c>
      <c r="E39" s="240" t="str">
        <f>IF(B39="","",VLOOKUP(B39&amp;" "&amp;C39,Lists!$AX$2:$BA$478,4,FALSE))</f>
        <v/>
      </c>
      <c r="F39" s="259"/>
      <c r="G39" s="241" t="str">
        <f>IF($E39="","",SUMIFS(Deviation_Detail!$K$24:$K$500,Deviation_Detail!$B$24:$B$500,$B39,Deviation_Detail!$C$24:$C$500,$C39,Deviation_Detail!$E$24:$E$500,$D39))</f>
        <v/>
      </c>
      <c r="H39" s="242" t="str">
        <f t="shared" si="0"/>
        <v/>
      </c>
      <c r="I39" s="241" t="str">
        <f>IF($E39="","",SUMIFS(Deviation_Detail!$K$24:$K$500,Deviation_Detail!$B$24:$B$500,$B39,Deviation_Detail!$C$24:$C$500,$C39,Deviation_Detail!$E$24:$E$500,$D39,Deviation_Detail!$L$24:$L$500,"Startup/Shutdown"))</f>
        <v/>
      </c>
      <c r="J39" s="241" t="str">
        <f>IF($E39="","",SUMIFS(Deviation_Detail!$K$24:$K$500,Deviation_Detail!$B$24:$B$500,$B39,Deviation_Detail!$C$24:$C$500,$C39,Deviation_Detail!$E$24:$E$500,$D39,Deviation_Detail!$L$24:$L$500,"Control Equipment Problem"))</f>
        <v/>
      </c>
      <c r="K39" s="241" t="str">
        <f>IF($E39="","",SUMIFS(Deviation_Detail!$K$24:$K$500,Deviation_Detail!$B$24:$B$500,$B39,Deviation_Detail!$C$24:$C$500,$C39,Deviation_Detail!$E$24:$E$500,$D39,Deviation_Detail!$L$24:$L$500,"Process Problem"))</f>
        <v/>
      </c>
      <c r="L39" s="241" t="str">
        <f>IF($E39="","",SUMIFS(Deviation_Detail!$K$24:$K$500,Deviation_Detail!$B$24:$B$500,$B39,Deviation_Detail!$C$24:$C$500,$C39,Deviation_Detail!$E$24:$E$500,$D39,Deviation_Detail!$L$24:$L$500,"Other Known Cause"))</f>
        <v/>
      </c>
      <c r="M39" s="241" t="str">
        <f>IF($E39="","",SUMIFS(Deviation_Detail!$K$24:$K$500,Deviation_Detail!$B$24:$B$500,$B39,Deviation_Detail!$C$24:$C$500,$C39,Deviation_Detail!$E$24:$E$500,$D39,Deviation_Detail!$L$24:$L$500,"Other Unknown Cause"))</f>
        <v/>
      </c>
    </row>
    <row r="40" spans="2:13" s="223" customFormat="1" x14ac:dyDescent="0.35">
      <c r="B40" s="238" t="str">
        <f>IF(Lists!P18="","",Lists!P18)</f>
        <v/>
      </c>
      <c r="C40" s="239" t="str">
        <f>IF(Lists!Q18="","",Lists!Q18)</f>
        <v/>
      </c>
      <c r="D40" s="239" t="str">
        <f>IF(Lists!R18="","",Lists!R18)</f>
        <v/>
      </c>
      <c r="E40" s="240" t="str">
        <f>IF(B40="","",VLOOKUP(B40&amp;" "&amp;C40,Lists!$AX$2:$BA$478,4,FALSE))</f>
        <v/>
      </c>
      <c r="F40" s="259"/>
      <c r="G40" s="241" t="str">
        <f>IF($E40="","",SUMIFS(Deviation_Detail!$K$24:$K$500,Deviation_Detail!$B$24:$B$500,$B40,Deviation_Detail!$C$24:$C$500,$C40,Deviation_Detail!$E$24:$E$500,$D40))</f>
        <v/>
      </c>
      <c r="H40" s="242" t="str">
        <f t="shared" si="0"/>
        <v/>
      </c>
      <c r="I40" s="241" t="str">
        <f>IF($E40="","",SUMIFS(Deviation_Detail!$K$24:$K$500,Deviation_Detail!$B$24:$B$500,$B40,Deviation_Detail!$C$24:$C$500,$C40,Deviation_Detail!$E$24:$E$500,$D40,Deviation_Detail!$L$24:$L$500,"Startup/Shutdown"))</f>
        <v/>
      </c>
      <c r="J40" s="241" t="str">
        <f>IF($E40="","",SUMIFS(Deviation_Detail!$K$24:$K$500,Deviation_Detail!$B$24:$B$500,$B40,Deviation_Detail!$C$24:$C$500,$C40,Deviation_Detail!$E$24:$E$500,$D40,Deviation_Detail!$L$24:$L$500,"Control Equipment Problem"))</f>
        <v/>
      </c>
      <c r="K40" s="241" t="str">
        <f>IF($E40="","",SUMIFS(Deviation_Detail!$K$24:$K$500,Deviation_Detail!$B$24:$B$500,$B40,Deviation_Detail!$C$24:$C$500,$C40,Deviation_Detail!$E$24:$E$500,$D40,Deviation_Detail!$L$24:$L$500,"Process Problem"))</f>
        <v/>
      </c>
      <c r="L40" s="241" t="str">
        <f>IF($E40="","",SUMIFS(Deviation_Detail!$K$24:$K$500,Deviation_Detail!$B$24:$B$500,$B40,Deviation_Detail!$C$24:$C$500,$C40,Deviation_Detail!$E$24:$E$500,$D40,Deviation_Detail!$L$24:$L$500,"Other Known Cause"))</f>
        <v/>
      </c>
      <c r="M40" s="241" t="str">
        <f>IF($E40="","",SUMIFS(Deviation_Detail!$K$24:$K$500,Deviation_Detail!$B$24:$B$500,$B40,Deviation_Detail!$C$24:$C$500,$C40,Deviation_Detail!$E$24:$E$500,$D40,Deviation_Detail!$L$24:$L$500,"Other Unknown Cause"))</f>
        <v/>
      </c>
    </row>
    <row r="41" spans="2:13" s="223" customFormat="1" x14ac:dyDescent="0.35">
      <c r="B41" s="238" t="str">
        <f>IF(Lists!P19="","",Lists!P19)</f>
        <v/>
      </c>
      <c r="C41" s="239" t="str">
        <f>IF(Lists!Q19="","",Lists!Q19)</f>
        <v/>
      </c>
      <c r="D41" s="239" t="str">
        <f>IF(Lists!R19="","",Lists!R19)</f>
        <v/>
      </c>
      <c r="E41" s="240" t="str">
        <f>IF(B41="","",VLOOKUP(B41&amp;" "&amp;C41,Lists!$AX$2:$BA$478,4,FALSE))</f>
        <v/>
      </c>
      <c r="F41" s="259"/>
      <c r="G41" s="241" t="str">
        <f>IF($E41="","",SUMIFS(Deviation_Detail!$K$24:$K$500,Deviation_Detail!$B$24:$B$500,$B41,Deviation_Detail!$C$24:$C$500,$C41,Deviation_Detail!$E$24:$E$500,$D41))</f>
        <v/>
      </c>
      <c r="H41" s="242" t="str">
        <f t="shared" si="0"/>
        <v/>
      </c>
      <c r="I41" s="241" t="str">
        <f>IF($E41="","",SUMIFS(Deviation_Detail!$K$24:$K$500,Deviation_Detail!$B$24:$B$500,$B41,Deviation_Detail!$C$24:$C$500,$C41,Deviation_Detail!$E$24:$E$500,$D41,Deviation_Detail!$L$24:$L$500,"Startup/Shutdown"))</f>
        <v/>
      </c>
      <c r="J41" s="241" t="str">
        <f>IF($E41="","",SUMIFS(Deviation_Detail!$K$24:$K$500,Deviation_Detail!$B$24:$B$500,$B41,Deviation_Detail!$C$24:$C$500,$C41,Deviation_Detail!$E$24:$E$500,$D41,Deviation_Detail!$L$24:$L$500,"Control Equipment Problem"))</f>
        <v/>
      </c>
      <c r="K41" s="241" t="str">
        <f>IF($E41="","",SUMIFS(Deviation_Detail!$K$24:$K$500,Deviation_Detail!$B$24:$B$500,$B41,Deviation_Detail!$C$24:$C$500,$C41,Deviation_Detail!$E$24:$E$500,$D41,Deviation_Detail!$L$24:$L$500,"Process Problem"))</f>
        <v/>
      </c>
      <c r="L41" s="241" t="str">
        <f>IF($E41="","",SUMIFS(Deviation_Detail!$K$24:$K$500,Deviation_Detail!$B$24:$B$500,$B41,Deviation_Detail!$C$24:$C$500,$C41,Deviation_Detail!$E$24:$E$500,$D41,Deviation_Detail!$L$24:$L$500,"Other Known Cause"))</f>
        <v/>
      </c>
      <c r="M41" s="241" t="str">
        <f>IF($E41="","",SUMIFS(Deviation_Detail!$K$24:$K$500,Deviation_Detail!$B$24:$B$500,$B41,Deviation_Detail!$C$24:$C$500,$C41,Deviation_Detail!$E$24:$E$500,$D41,Deviation_Detail!$L$24:$L$500,"Other Unknown Cause"))</f>
        <v/>
      </c>
    </row>
    <row r="42" spans="2:13" s="223" customFormat="1" x14ac:dyDescent="0.35">
      <c r="B42" s="238" t="str">
        <f>IF(Lists!P20="","",Lists!P20)</f>
        <v/>
      </c>
      <c r="C42" s="239" t="str">
        <f>IF(Lists!Q20="","",Lists!Q20)</f>
        <v/>
      </c>
      <c r="D42" s="239" t="str">
        <f>IF(Lists!R20="","",Lists!R20)</f>
        <v/>
      </c>
      <c r="E42" s="240" t="str">
        <f>IF(B42="","",VLOOKUP(B42&amp;" "&amp;C42,Lists!$AX$2:$BA$478,4,FALSE))</f>
        <v/>
      </c>
      <c r="F42" s="259"/>
      <c r="G42" s="241" t="str">
        <f>IF($E42="","",SUMIFS(Deviation_Detail!$K$24:$K$500,Deviation_Detail!$B$24:$B$500,$B42,Deviation_Detail!$C$24:$C$500,$C42,Deviation_Detail!$E$24:$E$500,$D42))</f>
        <v/>
      </c>
      <c r="H42" s="242" t="str">
        <f t="shared" si="0"/>
        <v/>
      </c>
      <c r="I42" s="241" t="str">
        <f>IF($E42="","",SUMIFS(Deviation_Detail!$K$24:$K$500,Deviation_Detail!$B$24:$B$500,$B42,Deviation_Detail!$C$24:$C$500,$C42,Deviation_Detail!$E$24:$E$500,$D42,Deviation_Detail!$L$24:$L$500,"Startup/Shutdown"))</f>
        <v/>
      </c>
      <c r="J42" s="241" t="str">
        <f>IF($E42="","",SUMIFS(Deviation_Detail!$K$24:$K$500,Deviation_Detail!$B$24:$B$500,$B42,Deviation_Detail!$C$24:$C$500,$C42,Deviation_Detail!$E$24:$E$500,$D42,Deviation_Detail!$L$24:$L$500,"Control Equipment Problem"))</f>
        <v/>
      </c>
      <c r="K42" s="241" t="str">
        <f>IF($E42="","",SUMIFS(Deviation_Detail!$K$24:$K$500,Deviation_Detail!$B$24:$B$500,$B42,Deviation_Detail!$C$24:$C$500,$C42,Deviation_Detail!$E$24:$E$500,$D42,Deviation_Detail!$L$24:$L$500,"Process Problem"))</f>
        <v/>
      </c>
      <c r="L42" s="241" t="str">
        <f>IF($E42="","",SUMIFS(Deviation_Detail!$K$24:$K$500,Deviation_Detail!$B$24:$B$500,$B42,Deviation_Detail!$C$24:$C$500,$C42,Deviation_Detail!$E$24:$E$500,$D42,Deviation_Detail!$L$24:$L$500,"Other Known Cause"))</f>
        <v/>
      </c>
      <c r="M42" s="241" t="str">
        <f>IF($E42="","",SUMIFS(Deviation_Detail!$K$24:$K$500,Deviation_Detail!$B$24:$B$500,$B42,Deviation_Detail!$C$24:$C$500,$C42,Deviation_Detail!$E$24:$E$500,$D42,Deviation_Detail!$L$24:$L$500,"Other Unknown Cause"))</f>
        <v/>
      </c>
    </row>
    <row r="43" spans="2:13" s="223" customFormat="1" x14ac:dyDescent="0.35">
      <c r="B43" s="238" t="str">
        <f>IF(Lists!P21="","",Lists!P21)</f>
        <v/>
      </c>
      <c r="C43" s="239" t="str">
        <f>IF(Lists!Q21="","",Lists!Q21)</f>
        <v/>
      </c>
      <c r="D43" s="239" t="str">
        <f>IF(Lists!R21="","",Lists!R21)</f>
        <v/>
      </c>
      <c r="E43" s="240" t="str">
        <f>IF(B43="","",VLOOKUP(B43&amp;" "&amp;C43,Lists!$AX$2:$BA$478,4,FALSE))</f>
        <v/>
      </c>
      <c r="F43" s="259"/>
      <c r="G43" s="241" t="str">
        <f>IF($E43="","",SUMIFS(Deviation_Detail!$K$24:$K$500,Deviation_Detail!$B$24:$B$500,$B43,Deviation_Detail!$C$24:$C$500,$C43,Deviation_Detail!$E$24:$E$500,$D43))</f>
        <v/>
      </c>
      <c r="H43" s="242" t="str">
        <f t="shared" si="0"/>
        <v/>
      </c>
      <c r="I43" s="241" t="str">
        <f>IF($E43="","",SUMIFS(Deviation_Detail!$K$24:$K$500,Deviation_Detail!$B$24:$B$500,$B43,Deviation_Detail!$C$24:$C$500,$C43,Deviation_Detail!$E$24:$E$500,$D43,Deviation_Detail!$L$24:$L$500,"Startup/Shutdown"))</f>
        <v/>
      </c>
      <c r="J43" s="241" t="str">
        <f>IF($E43="","",SUMIFS(Deviation_Detail!$K$24:$K$500,Deviation_Detail!$B$24:$B$500,$B43,Deviation_Detail!$C$24:$C$500,$C43,Deviation_Detail!$E$24:$E$500,$D43,Deviation_Detail!$L$24:$L$500,"Control Equipment Problem"))</f>
        <v/>
      </c>
      <c r="K43" s="241" t="str">
        <f>IF($E43="","",SUMIFS(Deviation_Detail!$K$24:$K$500,Deviation_Detail!$B$24:$B$500,$B43,Deviation_Detail!$C$24:$C$500,$C43,Deviation_Detail!$E$24:$E$500,$D43,Deviation_Detail!$L$24:$L$500,"Process Problem"))</f>
        <v/>
      </c>
      <c r="L43" s="241" t="str">
        <f>IF($E43="","",SUMIFS(Deviation_Detail!$K$24:$K$500,Deviation_Detail!$B$24:$B$500,$B43,Deviation_Detail!$C$24:$C$500,$C43,Deviation_Detail!$E$24:$E$500,$D43,Deviation_Detail!$L$24:$L$500,"Other Known Cause"))</f>
        <v/>
      </c>
      <c r="M43" s="241" t="str">
        <f>IF($E43="","",SUMIFS(Deviation_Detail!$K$24:$K$500,Deviation_Detail!$B$24:$B$500,$B43,Deviation_Detail!$C$24:$C$500,$C43,Deviation_Detail!$E$24:$E$500,$D43,Deviation_Detail!$L$24:$L$500,"Other Unknown Cause"))</f>
        <v/>
      </c>
    </row>
    <row r="44" spans="2:13" s="223" customFormat="1" x14ac:dyDescent="0.35">
      <c r="B44" s="238" t="str">
        <f>IF(Lists!P22="","",Lists!P22)</f>
        <v/>
      </c>
      <c r="C44" s="239" t="str">
        <f>IF(Lists!Q22="","",Lists!Q22)</f>
        <v/>
      </c>
      <c r="D44" s="239" t="str">
        <f>IF(Lists!R22="","",Lists!R22)</f>
        <v/>
      </c>
      <c r="E44" s="240" t="str">
        <f>IF(B44="","",VLOOKUP(B44&amp;" "&amp;C44,Lists!$AX$2:$BA$478,4,FALSE))</f>
        <v/>
      </c>
      <c r="F44" s="259"/>
      <c r="G44" s="241" t="str">
        <f>IF($E44="","",SUMIFS(Deviation_Detail!$K$24:$K$500,Deviation_Detail!$B$24:$B$500,$B44,Deviation_Detail!$C$24:$C$500,$C44,Deviation_Detail!$E$24:$E$500,$D44))</f>
        <v/>
      </c>
      <c r="H44" s="242" t="str">
        <f t="shared" si="0"/>
        <v/>
      </c>
      <c r="I44" s="241" t="str">
        <f>IF($E44="","",SUMIFS(Deviation_Detail!$K$24:$K$500,Deviation_Detail!$B$24:$B$500,$B44,Deviation_Detail!$C$24:$C$500,$C44,Deviation_Detail!$E$24:$E$500,$D44,Deviation_Detail!$L$24:$L$500,"Startup/Shutdown"))</f>
        <v/>
      </c>
      <c r="J44" s="241" t="str">
        <f>IF($E44="","",SUMIFS(Deviation_Detail!$K$24:$K$500,Deviation_Detail!$B$24:$B$500,$B44,Deviation_Detail!$C$24:$C$500,$C44,Deviation_Detail!$E$24:$E$500,$D44,Deviation_Detail!$L$24:$L$500,"Control Equipment Problem"))</f>
        <v/>
      </c>
      <c r="K44" s="241" t="str">
        <f>IF($E44="","",SUMIFS(Deviation_Detail!$K$24:$K$500,Deviation_Detail!$B$24:$B$500,$B44,Deviation_Detail!$C$24:$C$500,$C44,Deviation_Detail!$E$24:$E$500,$D44,Deviation_Detail!$L$24:$L$500,"Process Problem"))</f>
        <v/>
      </c>
      <c r="L44" s="241" t="str">
        <f>IF($E44="","",SUMIFS(Deviation_Detail!$K$24:$K$500,Deviation_Detail!$B$24:$B$500,$B44,Deviation_Detail!$C$24:$C$500,$C44,Deviation_Detail!$E$24:$E$500,$D44,Deviation_Detail!$L$24:$L$500,"Other Known Cause"))</f>
        <v/>
      </c>
      <c r="M44" s="241" t="str">
        <f>IF($E44="","",SUMIFS(Deviation_Detail!$K$24:$K$500,Deviation_Detail!$B$24:$B$500,$B44,Deviation_Detail!$C$24:$C$500,$C44,Deviation_Detail!$E$24:$E$500,$D44,Deviation_Detail!$L$24:$L$500,"Other Unknown Cause"))</f>
        <v/>
      </c>
    </row>
    <row r="45" spans="2:13" s="223" customFormat="1" x14ac:dyDescent="0.35">
      <c r="B45" s="238" t="str">
        <f>IF(Lists!P23="","",Lists!P23)</f>
        <v/>
      </c>
      <c r="C45" s="239" t="str">
        <f>IF(Lists!Q23="","",Lists!Q23)</f>
        <v/>
      </c>
      <c r="D45" s="239" t="str">
        <f>IF(Lists!R23="","",Lists!R23)</f>
        <v/>
      </c>
      <c r="E45" s="240" t="str">
        <f>IF(B45="","",VLOOKUP(B45&amp;" "&amp;C45,Lists!$AX$2:$BA$478,4,FALSE))</f>
        <v/>
      </c>
      <c r="F45" s="259"/>
      <c r="G45" s="241" t="str">
        <f>IF($E45="","",SUMIFS(Deviation_Detail!$K$24:$K$500,Deviation_Detail!$B$24:$B$500,$B45,Deviation_Detail!$C$24:$C$500,$C45,Deviation_Detail!$E$24:$E$500,$D45))</f>
        <v/>
      </c>
      <c r="H45" s="242" t="str">
        <f t="shared" si="0"/>
        <v/>
      </c>
      <c r="I45" s="241" t="str">
        <f>IF($E45="","",SUMIFS(Deviation_Detail!$K$24:$K$500,Deviation_Detail!$B$24:$B$500,$B45,Deviation_Detail!$C$24:$C$500,$C45,Deviation_Detail!$E$24:$E$500,$D45,Deviation_Detail!$L$24:$L$500,"Startup/Shutdown"))</f>
        <v/>
      </c>
      <c r="J45" s="241" t="str">
        <f>IF($E45="","",SUMIFS(Deviation_Detail!$K$24:$K$500,Deviation_Detail!$B$24:$B$500,$B45,Deviation_Detail!$C$24:$C$500,$C45,Deviation_Detail!$E$24:$E$500,$D45,Deviation_Detail!$L$24:$L$500,"Control Equipment Problem"))</f>
        <v/>
      </c>
      <c r="K45" s="241" t="str">
        <f>IF($E45="","",SUMIFS(Deviation_Detail!$K$24:$K$500,Deviation_Detail!$B$24:$B$500,$B45,Deviation_Detail!$C$24:$C$500,$C45,Deviation_Detail!$E$24:$E$500,$D45,Deviation_Detail!$L$24:$L$500,"Process Problem"))</f>
        <v/>
      </c>
      <c r="L45" s="241" t="str">
        <f>IF($E45="","",SUMIFS(Deviation_Detail!$K$24:$K$500,Deviation_Detail!$B$24:$B$500,$B45,Deviation_Detail!$C$24:$C$500,$C45,Deviation_Detail!$E$24:$E$500,$D45,Deviation_Detail!$L$24:$L$500,"Other Known Cause"))</f>
        <v/>
      </c>
      <c r="M45" s="241" t="str">
        <f>IF($E45="","",SUMIFS(Deviation_Detail!$K$24:$K$500,Deviation_Detail!$B$24:$B$500,$B45,Deviation_Detail!$C$24:$C$500,$C45,Deviation_Detail!$E$24:$E$500,$D45,Deviation_Detail!$L$24:$L$500,"Other Unknown Cause"))</f>
        <v/>
      </c>
    </row>
    <row r="46" spans="2:13" s="223" customFormat="1" x14ac:dyDescent="0.35">
      <c r="B46" s="238" t="str">
        <f>IF(Lists!P24="","",Lists!P24)</f>
        <v/>
      </c>
      <c r="C46" s="239" t="str">
        <f>IF(Lists!Q24="","",Lists!Q24)</f>
        <v/>
      </c>
      <c r="D46" s="239" t="str">
        <f>IF(Lists!R24="","",Lists!R24)</f>
        <v/>
      </c>
      <c r="E46" s="240" t="str">
        <f>IF(B46="","",VLOOKUP(B46&amp;" "&amp;C46,Lists!$AX$2:$BA$478,4,FALSE))</f>
        <v/>
      </c>
      <c r="F46" s="259"/>
      <c r="G46" s="241" t="str">
        <f>IF($E46="","",SUMIFS(Deviation_Detail!$K$24:$K$500,Deviation_Detail!$B$24:$B$500,$B46,Deviation_Detail!$C$24:$C$500,$C46,Deviation_Detail!$E$24:$E$500,$D46))</f>
        <v/>
      </c>
      <c r="H46" s="242" t="str">
        <f t="shared" si="0"/>
        <v/>
      </c>
      <c r="I46" s="241" t="str">
        <f>IF($E46="","",SUMIFS(Deviation_Detail!$K$24:$K$500,Deviation_Detail!$B$24:$B$500,$B46,Deviation_Detail!$C$24:$C$500,$C46,Deviation_Detail!$E$24:$E$500,$D46,Deviation_Detail!$L$24:$L$500,"Startup/Shutdown"))</f>
        <v/>
      </c>
      <c r="J46" s="241" t="str">
        <f>IF($E46="","",SUMIFS(Deviation_Detail!$K$24:$K$500,Deviation_Detail!$B$24:$B$500,$B46,Deviation_Detail!$C$24:$C$500,$C46,Deviation_Detail!$E$24:$E$500,$D46,Deviation_Detail!$L$24:$L$500,"Control Equipment Problem"))</f>
        <v/>
      </c>
      <c r="K46" s="241" t="str">
        <f>IF($E46="","",SUMIFS(Deviation_Detail!$K$24:$K$500,Deviation_Detail!$B$24:$B$500,$B46,Deviation_Detail!$C$24:$C$500,$C46,Deviation_Detail!$E$24:$E$500,$D46,Deviation_Detail!$L$24:$L$500,"Process Problem"))</f>
        <v/>
      </c>
      <c r="L46" s="241" t="str">
        <f>IF($E46="","",SUMIFS(Deviation_Detail!$K$24:$K$500,Deviation_Detail!$B$24:$B$500,$B46,Deviation_Detail!$C$24:$C$500,$C46,Deviation_Detail!$E$24:$E$500,$D46,Deviation_Detail!$L$24:$L$500,"Other Known Cause"))</f>
        <v/>
      </c>
      <c r="M46" s="241" t="str">
        <f>IF($E46="","",SUMIFS(Deviation_Detail!$K$24:$K$500,Deviation_Detail!$B$24:$B$500,$B46,Deviation_Detail!$C$24:$C$500,$C46,Deviation_Detail!$E$24:$E$500,$D46,Deviation_Detail!$L$24:$L$500,"Other Unknown Cause"))</f>
        <v/>
      </c>
    </row>
    <row r="47" spans="2:13" s="223" customFormat="1" x14ac:dyDescent="0.35">
      <c r="B47" s="238" t="str">
        <f>IF(Lists!P25="","",Lists!P25)</f>
        <v/>
      </c>
      <c r="C47" s="239" t="str">
        <f>IF(Lists!Q25="","",Lists!Q25)</f>
        <v/>
      </c>
      <c r="D47" s="239" t="str">
        <f>IF(Lists!R25="","",Lists!R25)</f>
        <v/>
      </c>
      <c r="E47" s="240" t="str">
        <f>IF(B47="","",VLOOKUP(B47&amp;" "&amp;C47,Lists!$AX$2:$BA$478,4,FALSE))</f>
        <v/>
      </c>
      <c r="F47" s="259"/>
      <c r="G47" s="241" t="str">
        <f>IF($E47="","",SUMIFS(Deviation_Detail!$K$24:$K$500,Deviation_Detail!$B$24:$B$500,$B47,Deviation_Detail!$C$24:$C$500,$C47,Deviation_Detail!$E$24:$E$500,$D47))</f>
        <v/>
      </c>
      <c r="H47" s="242" t="str">
        <f t="shared" si="0"/>
        <v/>
      </c>
      <c r="I47" s="241" t="str">
        <f>IF($E47="","",SUMIFS(Deviation_Detail!$K$24:$K$500,Deviation_Detail!$B$24:$B$500,$B47,Deviation_Detail!$C$24:$C$500,$C47,Deviation_Detail!$E$24:$E$500,$D47,Deviation_Detail!$L$24:$L$500,"Startup/Shutdown"))</f>
        <v/>
      </c>
      <c r="J47" s="241" t="str">
        <f>IF($E47="","",SUMIFS(Deviation_Detail!$K$24:$K$500,Deviation_Detail!$B$24:$B$500,$B47,Deviation_Detail!$C$24:$C$500,$C47,Deviation_Detail!$E$24:$E$500,$D47,Deviation_Detail!$L$24:$L$500,"Control Equipment Problem"))</f>
        <v/>
      </c>
      <c r="K47" s="241" t="str">
        <f>IF($E47="","",SUMIFS(Deviation_Detail!$K$24:$K$500,Deviation_Detail!$B$24:$B$500,$B47,Deviation_Detail!$C$24:$C$500,$C47,Deviation_Detail!$E$24:$E$500,$D47,Deviation_Detail!$L$24:$L$500,"Process Problem"))</f>
        <v/>
      </c>
      <c r="L47" s="241" t="str">
        <f>IF($E47="","",SUMIFS(Deviation_Detail!$K$24:$K$500,Deviation_Detail!$B$24:$B$500,$B47,Deviation_Detail!$C$24:$C$500,$C47,Deviation_Detail!$E$24:$E$500,$D47,Deviation_Detail!$L$24:$L$500,"Other Known Cause"))</f>
        <v/>
      </c>
      <c r="M47" s="241" t="str">
        <f>IF($E47="","",SUMIFS(Deviation_Detail!$K$24:$K$500,Deviation_Detail!$B$24:$B$500,$B47,Deviation_Detail!$C$24:$C$500,$C47,Deviation_Detail!$E$24:$E$500,$D47,Deviation_Detail!$L$24:$L$500,"Other Unknown Cause"))</f>
        <v/>
      </c>
    </row>
    <row r="48" spans="2:13" s="223" customFormat="1" x14ac:dyDescent="0.35">
      <c r="B48" s="238" t="str">
        <f>IF(Lists!P26="","",Lists!P26)</f>
        <v/>
      </c>
      <c r="C48" s="239" t="str">
        <f>IF(Lists!Q26="","",Lists!Q26)</f>
        <v/>
      </c>
      <c r="D48" s="239" t="str">
        <f>IF(Lists!R26="","",Lists!R26)</f>
        <v/>
      </c>
      <c r="E48" s="240" t="str">
        <f>IF(B48="","",VLOOKUP(B48&amp;" "&amp;C48,Lists!$AX$2:$BA$478,4,FALSE))</f>
        <v/>
      </c>
      <c r="F48" s="259"/>
      <c r="G48" s="241" t="str">
        <f>IF($E48="","",SUMIFS(Deviation_Detail!$K$24:$K$500,Deviation_Detail!$B$24:$B$500,$B48,Deviation_Detail!$C$24:$C$500,$C48,Deviation_Detail!$E$24:$E$500,$D48))</f>
        <v/>
      </c>
      <c r="H48" s="242" t="str">
        <f t="shared" si="0"/>
        <v/>
      </c>
      <c r="I48" s="241" t="str">
        <f>IF($E48="","",SUMIFS(Deviation_Detail!$K$24:$K$500,Deviation_Detail!$B$24:$B$500,$B48,Deviation_Detail!$C$24:$C$500,$C48,Deviation_Detail!$E$24:$E$500,$D48,Deviation_Detail!$L$24:$L$500,"Startup/Shutdown"))</f>
        <v/>
      </c>
      <c r="J48" s="241" t="str">
        <f>IF($E48="","",SUMIFS(Deviation_Detail!$K$24:$K$500,Deviation_Detail!$B$24:$B$500,$B48,Deviation_Detail!$C$24:$C$500,$C48,Deviation_Detail!$E$24:$E$500,$D48,Deviation_Detail!$L$24:$L$500,"Control Equipment Problem"))</f>
        <v/>
      </c>
      <c r="K48" s="241" t="str">
        <f>IF($E48="","",SUMIFS(Deviation_Detail!$K$24:$K$500,Deviation_Detail!$B$24:$B$500,$B48,Deviation_Detail!$C$24:$C$500,$C48,Deviation_Detail!$E$24:$E$500,$D48,Deviation_Detail!$L$24:$L$500,"Process Problem"))</f>
        <v/>
      </c>
      <c r="L48" s="241" t="str">
        <f>IF($E48="","",SUMIFS(Deviation_Detail!$K$24:$K$500,Deviation_Detail!$B$24:$B$500,$B48,Deviation_Detail!$C$24:$C$500,$C48,Deviation_Detail!$E$24:$E$500,$D48,Deviation_Detail!$L$24:$L$500,"Other Known Cause"))</f>
        <v/>
      </c>
      <c r="M48" s="241" t="str">
        <f>IF($E48="","",SUMIFS(Deviation_Detail!$K$24:$K$500,Deviation_Detail!$B$24:$B$500,$B48,Deviation_Detail!$C$24:$C$500,$C48,Deviation_Detail!$E$24:$E$500,$D48,Deviation_Detail!$L$24:$L$500,"Other Unknown Cause"))</f>
        <v/>
      </c>
    </row>
    <row r="49" spans="2:13" s="223" customFormat="1" x14ac:dyDescent="0.35">
      <c r="B49" s="238" t="str">
        <f>IF(Lists!P27="","",Lists!P27)</f>
        <v/>
      </c>
      <c r="C49" s="239" t="str">
        <f>IF(Lists!Q27="","",Lists!Q27)</f>
        <v/>
      </c>
      <c r="D49" s="239" t="str">
        <f>IF(Lists!R27="","",Lists!R27)</f>
        <v/>
      </c>
      <c r="E49" s="240" t="str">
        <f>IF(B49="","",VLOOKUP(B49&amp;" "&amp;C49,Lists!$AX$2:$BA$478,4,FALSE))</f>
        <v/>
      </c>
      <c r="F49" s="259"/>
      <c r="G49" s="241" t="str">
        <f>IF($E49="","",SUMIFS(Deviation_Detail!$K$24:$K$500,Deviation_Detail!$B$24:$B$500,$B49,Deviation_Detail!$C$24:$C$500,$C49,Deviation_Detail!$E$24:$E$500,$D49))</f>
        <v/>
      </c>
      <c r="H49" s="242" t="str">
        <f t="shared" si="0"/>
        <v/>
      </c>
      <c r="I49" s="241" t="str">
        <f>IF($E49="","",SUMIFS(Deviation_Detail!$K$24:$K$500,Deviation_Detail!$B$24:$B$500,$B49,Deviation_Detail!$C$24:$C$500,$C49,Deviation_Detail!$E$24:$E$500,$D49,Deviation_Detail!$L$24:$L$500,"Startup/Shutdown"))</f>
        <v/>
      </c>
      <c r="J49" s="241" t="str">
        <f>IF($E49="","",SUMIFS(Deviation_Detail!$K$24:$K$500,Deviation_Detail!$B$24:$B$500,$B49,Deviation_Detail!$C$24:$C$500,$C49,Deviation_Detail!$E$24:$E$500,$D49,Deviation_Detail!$L$24:$L$500,"Control Equipment Problem"))</f>
        <v/>
      </c>
      <c r="K49" s="241" t="str">
        <f>IF($E49="","",SUMIFS(Deviation_Detail!$K$24:$K$500,Deviation_Detail!$B$24:$B$500,$B49,Deviation_Detail!$C$24:$C$500,$C49,Deviation_Detail!$E$24:$E$500,$D49,Deviation_Detail!$L$24:$L$500,"Process Problem"))</f>
        <v/>
      </c>
      <c r="L49" s="241" t="str">
        <f>IF($E49="","",SUMIFS(Deviation_Detail!$K$24:$K$500,Deviation_Detail!$B$24:$B$500,$B49,Deviation_Detail!$C$24:$C$500,$C49,Deviation_Detail!$E$24:$E$500,$D49,Deviation_Detail!$L$24:$L$500,"Other Known Cause"))</f>
        <v/>
      </c>
      <c r="M49" s="241" t="str">
        <f>IF($E49="","",SUMIFS(Deviation_Detail!$K$24:$K$500,Deviation_Detail!$B$24:$B$500,$B49,Deviation_Detail!$C$24:$C$500,$C49,Deviation_Detail!$E$24:$E$500,$D49,Deviation_Detail!$L$24:$L$500,"Other Unknown Cause"))</f>
        <v/>
      </c>
    </row>
    <row r="50" spans="2:13" s="223" customFormat="1" x14ac:dyDescent="0.35">
      <c r="B50" s="238" t="str">
        <f>IF(Lists!P28="","",Lists!P28)</f>
        <v/>
      </c>
      <c r="C50" s="239" t="str">
        <f>IF(Lists!Q28="","",Lists!Q28)</f>
        <v/>
      </c>
      <c r="D50" s="239" t="str">
        <f>IF(Lists!R28="","",Lists!R28)</f>
        <v/>
      </c>
      <c r="E50" s="240" t="str">
        <f>IF(B50="","",VLOOKUP(B50&amp;" "&amp;C50,Lists!$AX$2:$BA$478,4,FALSE))</f>
        <v/>
      </c>
      <c r="F50" s="259"/>
      <c r="G50" s="241" t="str">
        <f>IF($E50="","",SUMIFS(Deviation_Detail!$K$24:$K$500,Deviation_Detail!$B$24:$B$500,$B50,Deviation_Detail!$C$24:$C$500,$C50,Deviation_Detail!$E$24:$E$500,$D50))</f>
        <v/>
      </c>
      <c r="H50" s="242" t="str">
        <f t="shared" si="0"/>
        <v/>
      </c>
      <c r="I50" s="241" t="str">
        <f>IF($E50="","",SUMIFS(Deviation_Detail!$K$24:$K$500,Deviation_Detail!$B$24:$B$500,$B50,Deviation_Detail!$C$24:$C$500,$C50,Deviation_Detail!$E$24:$E$500,$D50,Deviation_Detail!$L$24:$L$500,"Startup/Shutdown"))</f>
        <v/>
      </c>
      <c r="J50" s="241" t="str">
        <f>IF($E50="","",SUMIFS(Deviation_Detail!$K$24:$K$500,Deviation_Detail!$B$24:$B$500,$B50,Deviation_Detail!$C$24:$C$500,$C50,Deviation_Detail!$E$24:$E$500,$D50,Deviation_Detail!$L$24:$L$500,"Control Equipment Problem"))</f>
        <v/>
      </c>
      <c r="K50" s="241" t="str">
        <f>IF($E50="","",SUMIFS(Deviation_Detail!$K$24:$K$500,Deviation_Detail!$B$24:$B$500,$B50,Deviation_Detail!$C$24:$C$500,$C50,Deviation_Detail!$E$24:$E$500,$D50,Deviation_Detail!$L$24:$L$500,"Process Problem"))</f>
        <v/>
      </c>
      <c r="L50" s="241" t="str">
        <f>IF($E50="","",SUMIFS(Deviation_Detail!$K$24:$K$500,Deviation_Detail!$B$24:$B$500,$B50,Deviation_Detail!$C$24:$C$500,$C50,Deviation_Detail!$E$24:$E$500,$D50,Deviation_Detail!$L$24:$L$500,"Other Known Cause"))</f>
        <v/>
      </c>
      <c r="M50" s="241" t="str">
        <f>IF($E50="","",SUMIFS(Deviation_Detail!$K$24:$K$500,Deviation_Detail!$B$24:$B$500,$B50,Deviation_Detail!$C$24:$C$500,$C50,Deviation_Detail!$E$24:$E$500,$D50,Deviation_Detail!$L$24:$L$500,"Other Unknown Cause"))</f>
        <v/>
      </c>
    </row>
    <row r="51" spans="2:13" s="223" customFormat="1" x14ac:dyDescent="0.35">
      <c r="B51" s="238" t="str">
        <f>IF(Lists!P29="","",Lists!P29)</f>
        <v/>
      </c>
      <c r="C51" s="239" t="str">
        <f>IF(Lists!Q29="","",Lists!Q29)</f>
        <v/>
      </c>
      <c r="D51" s="239" t="str">
        <f>IF(Lists!R29="","",Lists!R29)</f>
        <v/>
      </c>
      <c r="E51" s="240" t="str">
        <f>IF(B51="","",VLOOKUP(B51&amp;" "&amp;C51,Lists!$AX$2:$BA$478,4,FALSE))</f>
        <v/>
      </c>
      <c r="F51" s="259"/>
      <c r="G51" s="241" t="str">
        <f>IF($E51="","",SUMIFS(Deviation_Detail!$K$24:$K$500,Deviation_Detail!$B$24:$B$500,$B51,Deviation_Detail!$C$24:$C$500,$C51,Deviation_Detail!$E$24:$E$500,$D51))</f>
        <v/>
      </c>
      <c r="H51" s="242" t="str">
        <f t="shared" si="0"/>
        <v/>
      </c>
      <c r="I51" s="241" t="str">
        <f>IF($E51="","",SUMIFS(Deviation_Detail!$K$24:$K$500,Deviation_Detail!$B$24:$B$500,$B51,Deviation_Detail!$C$24:$C$500,$C51,Deviation_Detail!$E$24:$E$500,$D51,Deviation_Detail!$L$24:$L$500,"Startup/Shutdown"))</f>
        <v/>
      </c>
      <c r="J51" s="241" t="str">
        <f>IF($E51="","",SUMIFS(Deviation_Detail!$K$24:$K$500,Deviation_Detail!$B$24:$B$500,$B51,Deviation_Detail!$C$24:$C$500,$C51,Deviation_Detail!$E$24:$E$500,$D51,Deviation_Detail!$L$24:$L$500,"Control Equipment Problem"))</f>
        <v/>
      </c>
      <c r="K51" s="241" t="str">
        <f>IF($E51="","",SUMIFS(Deviation_Detail!$K$24:$K$500,Deviation_Detail!$B$24:$B$500,$B51,Deviation_Detail!$C$24:$C$500,$C51,Deviation_Detail!$E$24:$E$500,$D51,Deviation_Detail!$L$24:$L$500,"Process Problem"))</f>
        <v/>
      </c>
      <c r="L51" s="241" t="str">
        <f>IF($E51="","",SUMIFS(Deviation_Detail!$K$24:$K$500,Deviation_Detail!$B$24:$B$500,$B51,Deviation_Detail!$C$24:$C$500,$C51,Deviation_Detail!$E$24:$E$500,$D51,Deviation_Detail!$L$24:$L$500,"Other Known Cause"))</f>
        <v/>
      </c>
      <c r="M51" s="241" t="str">
        <f>IF($E51="","",SUMIFS(Deviation_Detail!$K$24:$K$500,Deviation_Detail!$B$24:$B$500,$B51,Deviation_Detail!$C$24:$C$500,$C51,Deviation_Detail!$E$24:$E$500,$D51,Deviation_Detail!$L$24:$L$500,"Other Unknown Cause"))</f>
        <v/>
      </c>
    </row>
    <row r="52" spans="2:13" s="223" customFormat="1" x14ac:dyDescent="0.35">
      <c r="B52" s="238" t="str">
        <f>IF(Lists!P30="","",Lists!P30)</f>
        <v/>
      </c>
      <c r="C52" s="239" t="str">
        <f>IF(Lists!Q30="","",Lists!Q30)</f>
        <v/>
      </c>
      <c r="D52" s="239" t="str">
        <f>IF(Lists!R30="","",Lists!R30)</f>
        <v/>
      </c>
      <c r="E52" s="240" t="str">
        <f>IF(B52="","",VLOOKUP(B52&amp;" "&amp;C52,Lists!$AX$2:$BA$478,4,FALSE))</f>
        <v/>
      </c>
      <c r="F52" s="259"/>
      <c r="G52" s="241" t="str">
        <f>IF($E52="","",SUMIFS(Deviation_Detail!$K$24:$K$500,Deviation_Detail!$B$24:$B$500,$B52,Deviation_Detail!$C$24:$C$500,$C52,Deviation_Detail!$E$24:$E$500,$D52))</f>
        <v/>
      </c>
      <c r="H52" s="242" t="str">
        <f t="shared" si="0"/>
        <v/>
      </c>
      <c r="I52" s="241" t="str">
        <f>IF($E52="","",SUMIFS(Deviation_Detail!$K$24:$K$500,Deviation_Detail!$B$24:$B$500,$B52,Deviation_Detail!$C$24:$C$500,$C52,Deviation_Detail!$E$24:$E$500,$D52,Deviation_Detail!$L$24:$L$500,"Startup/Shutdown"))</f>
        <v/>
      </c>
      <c r="J52" s="241" t="str">
        <f>IF($E52="","",SUMIFS(Deviation_Detail!$K$24:$K$500,Deviation_Detail!$B$24:$B$500,$B52,Deviation_Detail!$C$24:$C$500,$C52,Deviation_Detail!$E$24:$E$500,$D52,Deviation_Detail!$L$24:$L$500,"Control Equipment Problem"))</f>
        <v/>
      </c>
      <c r="K52" s="241" t="str">
        <f>IF($E52="","",SUMIFS(Deviation_Detail!$K$24:$K$500,Deviation_Detail!$B$24:$B$500,$B52,Deviation_Detail!$C$24:$C$500,$C52,Deviation_Detail!$E$24:$E$500,$D52,Deviation_Detail!$L$24:$L$500,"Process Problem"))</f>
        <v/>
      </c>
      <c r="L52" s="241" t="str">
        <f>IF($E52="","",SUMIFS(Deviation_Detail!$K$24:$K$500,Deviation_Detail!$B$24:$B$500,$B52,Deviation_Detail!$C$24:$C$500,$C52,Deviation_Detail!$E$24:$E$500,$D52,Deviation_Detail!$L$24:$L$500,"Other Known Cause"))</f>
        <v/>
      </c>
      <c r="M52" s="241" t="str">
        <f>IF($E52="","",SUMIFS(Deviation_Detail!$K$24:$K$500,Deviation_Detail!$B$24:$B$500,$B52,Deviation_Detail!$C$24:$C$500,$C52,Deviation_Detail!$E$24:$E$500,$D52,Deviation_Detail!$L$24:$L$500,"Other Unknown Cause"))</f>
        <v/>
      </c>
    </row>
    <row r="53" spans="2:13" s="223" customFormat="1" x14ac:dyDescent="0.35">
      <c r="B53" s="238" t="str">
        <f>IF(Lists!P31="","",Lists!P31)</f>
        <v/>
      </c>
      <c r="C53" s="239" t="str">
        <f>IF(Lists!Q31="","",Lists!Q31)</f>
        <v/>
      </c>
      <c r="D53" s="239" t="str">
        <f>IF(Lists!R31="","",Lists!R31)</f>
        <v/>
      </c>
      <c r="E53" s="240" t="str">
        <f>IF(B53="","",VLOOKUP(B53&amp;" "&amp;C53,Lists!$AX$2:$BA$478,4,FALSE))</f>
        <v/>
      </c>
      <c r="F53" s="259"/>
      <c r="G53" s="241" t="str">
        <f>IF($E53="","",SUMIFS(Deviation_Detail!$K$24:$K$500,Deviation_Detail!$B$24:$B$500,$B53,Deviation_Detail!$C$24:$C$500,$C53,Deviation_Detail!$E$24:$E$500,$D53))</f>
        <v/>
      </c>
      <c r="H53" s="242" t="str">
        <f t="shared" si="0"/>
        <v/>
      </c>
      <c r="I53" s="241" t="str">
        <f>IF($E53="","",SUMIFS(Deviation_Detail!$K$24:$K$500,Deviation_Detail!$B$24:$B$500,$B53,Deviation_Detail!$C$24:$C$500,$C53,Deviation_Detail!$E$24:$E$500,$D53,Deviation_Detail!$L$24:$L$500,"Startup/Shutdown"))</f>
        <v/>
      </c>
      <c r="J53" s="241" t="str">
        <f>IF($E53="","",SUMIFS(Deviation_Detail!$K$24:$K$500,Deviation_Detail!$B$24:$B$500,$B53,Deviation_Detail!$C$24:$C$500,$C53,Deviation_Detail!$E$24:$E$500,$D53,Deviation_Detail!$L$24:$L$500,"Control Equipment Problem"))</f>
        <v/>
      </c>
      <c r="K53" s="241" t="str">
        <f>IF($E53="","",SUMIFS(Deviation_Detail!$K$24:$K$500,Deviation_Detail!$B$24:$B$500,$B53,Deviation_Detail!$C$24:$C$500,$C53,Deviation_Detail!$E$24:$E$500,$D53,Deviation_Detail!$L$24:$L$500,"Process Problem"))</f>
        <v/>
      </c>
      <c r="L53" s="241" t="str">
        <f>IF($E53="","",SUMIFS(Deviation_Detail!$K$24:$K$500,Deviation_Detail!$B$24:$B$500,$B53,Deviation_Detail!$C$24:$C$500,$C53,Deviation_Detail!$E$24:$E$500,$D53,Deviation_Detail!$L$24:$L$500,"Other Known Cause"))</f>
        <v/>
      </c>
      <c r="M53" s="241" t="str">
        <f>IF($E53="","",SUMIFS(Deviation_Detail!$K$24:$K$500,Deviation_Detail!$B$24:$B$500,$B53,Deviation_Detail!$C$24:$C$500,$C53,Deviation_Detail!$E$24:$E$500,$D53,Deviation_Detail!$L$24:$L$500,"Other Unknown Cause"))</f>
        <v/>
      </c>
    </row>
    <row r="54" spans="2:13" s="223" customFormat="1" x14ac:dyDescent="0.35">
      <c r="B54" s="238" t="str">
        <f>IF(Lists!P32="","",Lists!P32)</f>
        <v/>
      </c>
      <c r="C54" s="239" t="str">
        <f>IF(Lists!Q32="","",Lists!Q32)</f>
        <v/>
      </c>
      <c r="D54" s="239" t="str">
        <f>IF(Lists!R32="","",Lists!R32)</f>
        <v/>
      </c>
      <c r="E54" s="240" t="str">
        <f>IF(B54="","",VLOOKUP(B54&amp;" "&amp;C54,Lists!$AX$2:$BA$478,4,FALSE))</f>
        <v/>
      </c>
      <c r="F54" s="259"/>
      <c r="G54" s="241" t="str">
        <f>IF($E54="","",SUMIFS(Deviation_Detail!$K$24:$K$500,Deviation_Detail!$B$24:$B$500,$B54,Deviation_Detail!$C$24:$C$500,$C54,Deviation_Detail!$E$24:$E$500,$D54))</f>
        <v/>
      </c>
      <c r="H54" s="242" t="str">
        <f t="shared" si="0"/>
        <v/>
      </c>
      <c r="I54" s="241" t="str">
        <f>IF($E54="","",SUMIFS(Deviation_Detail!$K$24:$K$500,Deviation_Detail!$B$24:$B$500,$B54,Deviation_Detail!$C$24:$C$500,$C54,Deviation_Detail!$E$24:$E$500,$D54,Deviation_Detail!$L$24:$L$500,"Startup/Shutdown"))</f>
        <v/>
      </c>
      <c r="J54" s="241" t="str">
        <f>IF($E54="","",SUMIFS(Deviation_Detail!$K$24:$K$500,Deviation_Detail!$B$24:$B$500,$B54,Deviation_Detail!$C$24:$C$500,$C54,Deviation_Detail!$E$24:$E$500,$D54,Deviation_Detail!$L$24:$L$500,"Control Equipment Problem"))</f>
        <v/>
      </c>
      <c r="K54" s="241" t="str">
        <f>IF($E54="","",SUMIFS(Deviation_Detail!$K$24:$K$500,Deviation_Detail!$B$24:$B$500,$B54,Deviation_Detail!$C$24:$C$500,$C54,Deviation_Detail!$E$24:$E$500,$D54,Deviation_Detail!$L$24:$L$500,"Process Problem"))</f>
        <v/>
      </c>
      <c r="L54" s="241" t="str">
        <f>IF($E54="","",SUMIFS(Deviation_Detail!$K$24:$K$500,Deviation_Detail!$B$24:$B$500,$B54,Deviation_Detail!$C$24:$C$500,$C54,Deviation_Detail!$E$24:$E$500,$D54,Deviation_Detail!$L$24:$L$500,"Other Known Cause"))</f>
        <v/>
      </c>
      <c r="M54" s="241" t="str">
        <f>IF($E54="","",SUMIFS(Deviation_Detail!$K$24:$K$500,Deviation_Detail!$B$24:$B$500,$B54,Deviation_Detail!$C$24:$C$500,$C54,Deviation_Detail!$E$24:$E$500,$D54,Deviation_Detail!$L$24:$L$500,"Other Unknown Cause"))</f>
        <v/>
      </c>
    </row>
    <row r="55" spans="2:13" s="223" customFormat="1" x14ac:dyDescent="0.35">
      <c r="B55" s="238" t="str">
        <f>IF(Lists!P33="","",Lists!P33)</f>
        <v/>
      </c>
      <c r="C55" s="239" t="str">
        <f>IF(Lists!Q33="","",Lists!Q33)</f>
        <v/>
      </c>
      <c r="D55" s="239" t="str">
        <f>IF(Lists!R33="","",Lists!R33)</f>
        <v/>
      </c>
      <c r="E55" s="240" t="str">
        <f>IF(B55="","",VLOOKUP(B55&amp;" "&amp;C55,Lists!$AX$2:$BA$478,4,FALSE))</f>
        <v/>
      </c>
      <c r="F55" s="259"/>
      <c r="G55" s="241" t="str">
        <f>IF($E55="","",SUMIFS(Deviation_Detail!$K$24:$K$500,Deviation_Detail!$B$24:$B$500,$B55,Deviation_Detail!$C$24:$C$500,$C55,Deviation_Detail!$E$24:$E$500,$D55))</f>
        <v/>
      </c>
      <c r="H55" s="242" t="str">
        <f t="shared" si="0"/>
        <v/>
      </c>
      <c r="I55" s="241" t="str">
        <f>IF($E55="","",SUMIFS(Deviation_Detail!$K$24:$K$500,Deviation_Detail!$B$24:$B$500,$B55,Deviation_Detail!$C$24:$C$500,$C55,Deviation_Detail!$E$24:$E$500,$D55,Deviation_Detail!$L$24:$L$500,"Startup/Shutdown"))</f>
        <v/>
      </c>
      <c r="J55" s="241" t="str">
        <f>IF($E55="","",SUMIFS(Deviation_Detail!$K$24:$K$500,Deviation_Detail!$B$24:$B$500,$B55,Deviation_Detail!$C$24:$C$500,$C55,Deviation_Detail!$E$24:$E$500,$D55,Deviation_Detail!$L$24:$L$500,"Control Equipment Problem"))</f>
        <v/>
      </c>
      <c r="K55" s="241" t="str">
        <f>IF($E55="","",SUMIFS(Deviation_Detail!$K$24:$K$500,Deviation_Detail!$B$24:$B$500,$B55,Deviation_Detail!$C$24:$C$500,$C55,Deviation_Detail!$E$24:$E$500,$D55,Deviation_Detail!$L$24:$L$500,"Process Problem"))</f>
        <v/>
      </c>
      <c r="L55" s="241" t="str">
        <f>IF($E55="","",SUMIFS(Deviation_Detail!$K$24:$K$500,Deviation_Detail!$B$24:$B$500,$B55,Deviation_Detail!$C$24:$C$500,$C55,Deviation_Detail!$E$24:$E$500,$D55,Deviation_Detail!$L$24:$L$500,"Other Known Cause"))</f>
        <v/>
      </c>
      <c r="M55" s="241" t="str">
        <f>IF($E55="","",SUMIFS(Deviation_Detail!$K$24:$K$500,Deviation_Detail!$B$24:$B$500,$B55,Deviation_Detail!$C$24:$C$500,$C55,Deviation_Detail!$E$24:$E$500,$D55,Deviation_Detail!$L$24:$L$500,"Other Unknown Cause"))</f>
        <v/>
      </c>
    </row>
    <row r="56" spans="2:13" s="223" customFormat="1" x14ac:dyDescent="0.35">
      <c r="B56" s="238" t="str">
        <f>IF(Lists!P34="","",Lists!P34)</f>
        <v/>
      </c>
      <c r="C56" s="239" t="str">
        <f>IF(Lists!Q34="","",Lists!Q34)</f>
        <v/>
      </c>
      <c r="D56" s="239" t="str">
        <f>IF(Lists!R34="","",Lists!R34)</f>
        <v/>
      </c>
      <c r="E56" s="240" t="str">
        <f>IF(B56="","",VLOOKUP(B56&amp;" "&amp;C56,Lists!$AX$2:$BA$478,4,FALSE))</f>
        <v/>
      </c>
      <c r="F56" s="259"/>
      <c r="G56" s="241" t="str">
        <f>IF($E56="","",SUMIFS(Deviation_Detail!$K$24:$K$500,Deviation_Detail!$B$24:$B$500,$B56,Deviation_Detail!$C$24:$C$500,$C56,Deviation_Detail!$E$24:$E$500,$D56))</f>
        <v/>
      </c>
      <c r="H56" s="242" t="str">
        <f t="shared" si="0"/>
        <v/>
      </c>
      <c r="I56" s="241" t="str">
        <f>IF($E56="","",SUMIFS(Deviation_Detail!$K$24:$K$500,Deviation_Detail!$B$24:$B$500,$B56,Deviation_Detail!$C$24:$C$500,$C56,Deviation_Detail!$E$24:$E$500,$D56,Deviation_Detail!$L$24:$L$500,"Startup/Shutdown"))</f>
        <v/>
      </c>
      <c r="J56" s="241" t="str">
        <f>IF($E56="","",SUMIFS(Deviation_Detail!$K$24:$K$500,Deviation_Detail!$B$24:$B$500,$B56,Deviation_Detail!$C$24:$C$500,$C56,Deviation_Detail!$E$24:$E$500,$D56,Deviation_Detail!$L$24:$L$500,"Control Equipment Problem"))</f>
        <v/>
      </c>
      <c r="K56" s="241" t="str">
        <f>IF($E56="","",SUMIFS(Deviation_Detail!$K$24:$K$500,Deviation_Detail!$B$24:$B$500,$B56,Deviation_Detail!$C$24:$C$500,$C56,Deviation_Detail!$E$24:$E$500,$D56,Deviation_Detail!$L$24:$L$500,"Process Problem"))</f>
        <v/>
      </c>
      <c r="L56" s="241" t="str">
        <f>IF($E56="","",SUMIFS(Deviation_Detail!$K$24:$K$500,Deviation_Detail!$B$24:$B$500,$B56,Deviation_Detail!$C$24:$C$500,$C56,Deviation_Detail!$E$24:$E$500,$D56,Deviation_Detail!$L$24:$L$500,"Other Known Cause"))</f>
        <v/>
      </c>
      <c r="M56" s="241" t="str">
        <f>IF($E56="","",SUMIFS(Deviation_Detail!$K$24:$K$500,Deviation_Detail!$B$24:$B$500,$B56,Deviation_Detail!$C$24:$C$500,$C56,Deviation_Detail!$E$24:$E$500,$D56,Deviation_Detail!$L$24:$L$500,"Other Unknown Cause"))</f>
        <v/>
      </c>
    </row>
    <row r="57" spans="2:13" s="223" customFormat="1" x14ac:dyDescent="0.35">
      <c r="B57" s="238" t="str">
        <f>IF(Lists!P35="","",Lists!P35)</f>
        <v/>
      </c>
      <c r="C57" s="239" t="str">
        <f>IF(Lists!Q35="","",Lists!Q35)</f>
        <v/>
      </c>
      <c r="D57" s="239" t="str">
        <f>IF(Lists!R35="","",Lists!R35)</f>
        <v/>
      </c>
      <c r="E57" s="240" t="str">
        <f>IF(B57="","",VLOOKUP(B57&amp;" "&amp;C57,Lists!$AX$2:$BA$478,4,FALSE))</f>
        <v/>
      </c>
      <c r="F57" s="259"/>
      <c r="G57" s="241" t="str">
        <f>IF($E57="","",SUMIFS(Deviation_Detail!$K$24:$K$500,Deviation_Detail!$B$24:$B$500,$B57,Deviation_Detail!$C$24:$C$500,$C57,Deviation_Detail!$E$24:$E$500,$D57))</f>
        <v/>
      </c>
      <c r="H57" s="242" t="str">
        <f t="shared" si="0"/>
        <v/>
      </c>
      <c r="I57" s="241" t="str">
        <f>IF($E57="","",SUMIFS(Deviation_Detail!$K$24:$K$500,Deviation_Detail!$B$24:$B$500,$B57,Deviation_Detail!$C$24:$C$500,$C57,Deviation_Detail!$E$24:$E$500,$D57,Deviation_Detail!$L$24:$L$500,"Startup/Shutdown"))</f>
        <v/>
      </c>
      <c r="J57" s="241" t="str">
        <f>IF($E57="","",SUMIFS(Deviation_Detail!$K$24:$K$500,Deviation_Detail!$B$24:$B$500,$B57,Deviation_Detail!$C$24:$C$500,$C57,Deviation_Detail!$E$24:$E$500,$D57,Deviation_Detail!$L$24:$L$500,"Control Equipment Problem"))</f>
        <v/>
      </c>
      <c r="K57" s="241" t="str">
        <f>IF($E57="","",SUMIFS(Deviation_Detail!$K$24:$K$500,Deviation_Detail!$B$24:$B$500,$B57,Deviation_Detail!$C$24:$C$500,$C57,Deviation_Detail!$E$24:$E$500,$D57,Deviation_Detail!$L$24:$L$500,"Process Problem"))</f>
        <v/>
      </c>
      <c r="L57" s="241" t="str">
        <f>IF($E57="","",SUMIFS(Deviation_Detail!$K$24:$K$500,Deviation_Detail!$B$24:$B$500,$B57,Deviation_Detail!$C$24:$C$500,$C57,Deviation_Detail!$E$24:$E$500,$D57,Deviation_Detail!$L$24:$L$500,"Other Known Cause"))</f>
        <v/>
      </c>
      <c r="M57" s="241" t="str">
        <f>IF($E57="","",SUMIFS(Deviation_Detail!$K$24:$K$500,Deviation_Detail!$B$24:$B$500,$B57,Deviation_Detail!$C$24:$C$500,$C57,Deviation_Detail!$E$24:$E$500,$D57,Deviation_Detail!$L$24:$L$500,"Other Unknown Cause"))</f>
        <v/>
      </c>
    </row>
    <row r="58" spans="2:13" s="223" customFormat="1" x14ac:dyDescent="0.35">
      <c r="B58" s="238" t="str">
        <f>IF(Lists!P36="","",Lists!P36)</f>
        <v/>
      </c>
      <c r="C58" s="239" t="str">
        <f>IF(Lists!Q36="","",Lists!Q36)</f>
        <v/>
      </c>
      <c r="D58" s="239" t="str">
        <f>IF(Lists!R36="","",Lists!R36)</f>
        <v/>
      </c>
      <c r="E58" s="240" t="str">
        <f>IF(B58="","",VLOOKUP(B58&amp;" "&amp;C58,Lists!$AX$2:$BA$478,4,FALSE))</f>
        <v/>
      </c>
      <c r="F58" s="259"/>
      <c r="G58" s="241" t="str">
        <f>IF($E58="","",SUMIFS(Deviation_Detail!$K$24:$K$500,Deviation_Detail!$B$24:$B$500,$B58,Deviation_Detail!$C$24:$C$500,$C58,Deviation_Detail!$E$24:$E$500,$D58))</f>
        <v/>
      </c>
      <c r="H58" s="242" t="str">
        <f t="shared" si="0"/>
        <v/>
      </c>
      <c r="I58" s="241" t="str">
        <f>IF($E58="","",SUMIFS(Deviation_Detail!$K$24:$K$500,Deviation_Detail!$B$24:$B$500,$B58,Deviation_Detail!$C$24:$C$500,$C58,Deviation_Detail!$E$24:$E$500,$D58,Deviation_Detail!$L$24:$L$500,"Startup/Shutdown"))</f>
        <v/>
      </c>
      <c r="J58" s="241" t="str">
        <f>IF($E58="","",SUMIFS(Deviation_Detail!$K$24:$K$500,Deviation_Detail!$B$24:$B$500,$B58,Deviation_Detail!$C$24:$C$500,$C58,Deviation_Detail!$E$24:$E$500,$D58,Deviation_Detail!$L$24:$L$500,"Control Equipment Problem"))</f>
        <v/>
      </c>
      <c r="K58" s="241" t="str">
        <f>IF($E58="","",SUMIFS(Deviation_Detail!$K$24:$K$500,Deviation_Detail!$B$24:$B$500,$B58,Deviation_Detail!$C$24:$C$500,$C58,Deviation_Detail!$E$24:$E$500,$D58,Deviation_Detail!$L$24:$L$500,"Process Problem"))</f>
        <v/>
      </c>
      <c r="L58" s="241" t="str">
        <f>IF($E58="","",SUMIFS(Deviation_Detail!$K$24:$K$500,Deviation_Detail!$B$24:$B$500,$B58,Deviation_Detail!$C$24:$C$500,$C58,Deviation_Detail!$E$24:$E$500,$D58,Deviation_Detail!$L$24:$L$500,"Other Known Cause"))</f>
        <v/>
      </c>
      <c r="M58" s="241" t="str">
        <f>IF($E58="","",SUMIFS(Deviation_Detail!$K$24:$K$500,Deviation_Detail!$B$24:$B$500,$B58,Deviation_Detail!$C$24:$C$500,$C58,Deviation_Detail!$E$24:$E$500,$D58,Deviation_Detail!$L$24:$L$500,"Other Unknown Cause"))</f>
        <v/>
      </c>
    </row>
    <row r="59" spans="2:13" s="223" customFormat="1" x14ac:dyDescent="0.35">
      <c r="B59" s="238" t="str">
        <f>IF(Lists!P37="","",Lists!P37)</f>
        <v/>
      </c>
      <c r="C59" s="239" t="str">
        <f>IF(Lists!Q37="","",Lists!Q37)</f>
        <v/>
      </c>
      <c r="D59" s="239" t="str">
        <f>IF(Lists!R37="","",Lists!R37)</f>
        <v/>
      </c>
      <c r="E59" s="240" t="str">
        <f>IF(B59="","",VLOOKUP(B59&amp;" "&amp;C59,Lists!$AX$2:$BA$478,4,FALSE))</f>
        <v/>
      </c>
      <c r="F59" s="259"/>
      <c r="G59" s="241" t="str">
        <f>IF($E59="","",SUMIFS(Deviation_Detail!$K$24:$K$500,Deviation_Detail!$B$24:$B$500,$B59,Deviation_Detail!$C$24:$C$500,$C59,Deviation_Detail!$E$24:$E$500,$D59))</f>
        <v/>
      </c>
      <c r="H59" s="242" t="str">
        <f t="shared" si="0"/>
        <v/>
      </c>
      <c r="I59" s="241" t="str">
        <f>IF($E59="","",SUMIFS(Deviation_Detail!$K$24:$K$500,Deviation_Detail!$B$24:$B$500,$B59,Deviation_Detail!$C$24:$C$500,$C59,Deviation_Detail!$E$24:$E$500,$D59,Deviation_Detail!$L$24:$L$500,"Startup/Shutdown"))</f>
        <v/>
      </c>
      <c r="J59" s="241" t="str">
        <f>IF($E59="","",SUMIFS(Deviation_Detail!$K$24:$K$500,Deviation_Detail!$B$24:$B$500,$B59,Deviation_Detail!$C$24:$C$500,$C59,Deviation_Detail!$E$24:$E$500,$D59,Deviation_Detail!$L$24:$L$500,"Control Equipment Problem"))</f>
        <v/>
      </c>
      <c r="K59" s="241" t="str">
        <f>IF($E59="","",SUMIFS(Deviation_Detail!$K$24:$K$500,Deviation_Detail!$B$24:$B$500,$B59,Deviation_Detail!$C$24:$C$500,$C59,Deviation_Detail!$E$24:$E$500,$D59,Deviation_Detail!$L$24:$L$500,"Process Problem"))</f>
        <v/>
      </c>
      <c r="L59" s="241" t="str">
        <f>IF($E59="","",SUMIFS(Deviation_Detail!$K$24:$K$500,Deviation_Detail!$B$24:$B$500,$B59,Deviation_Detail!$C$24:$C$500,$C59,Deviation_Detail!$E$24:$E$500,$D59,Deviation_Detail!$L$24:$L$500,"Other Known Cause"))</f>
        <v/>
      </c>
      <c r="M59" s="241" t="str">
        <f>IF($E59="","",SUMIFS(Deviation_Detail!$K$24:$K$500,Deviation_Detail!$B$24:$B$500,$B59,Deviation_Detail!$C$24:$C$500,$C59,Deviation_Detail!$E$24:$E$500,$D59,Deviation_Detail!$L$24:$L$500,"Other Unknown Cause"))</f>
        <v/>
      </c>
    </row>
    <row r="60" spans="2:13" s="223" customFormat="1" x14ac:dyDescent="0.35">
      <c r="B60" s="238" t="str">
        <f>IF(Lists!P38="","",Lists!P38)</f>
        <v/>
      </c>
      <c r="C60" s="239" t="str">
        <f>IF(Lists!Q38="","",Lists!Q38)</f>
        <v/>
      </c>
      <c r="D60" s="239" t="str">
        <f>IF(Lists!R38="","",Lists!R38)</f>
        <v/>
      </c>
      <c r="E60" s="240" t="str">
        <f>IF(B60="","",VLOOKUP(B60&amp;" "&amp;C60,Lists!$AX$2:$BA$478,4,FALSE))</f>
        <v/>
      </c>
      <c r="F60" s="259"/>
      <c r="G60" s="241" t="str">
        <f>IF($E60="","",SUMIFS(Deviation_Detail!$K$24:$K$500,Deviation_Detail!$B$24:$B$500,$B60,Deviation_Detail!$C$24:$C$500,$C60,Deviation_Detail!$E$24:$E$500,$D60))</f>
        <v/>
      </c>
      <c r="H60" s="242" t="str">
        <f t="shared" si="0"/>
        <v/>
      </c>
      <c r="I60" s="241" t="str">
        <f>IF($E60="","",SUMIFS(Deviation_Detail!$K$24:$K$500,Deviation_Detail!$B$24:$B$500,$B60,Deviation_Detail!$C$24:$C$500,$C60,Deviation_Detail!$E$24:$E$500,$D60,Deviation_Detail!$L$24:$L$500,"Startup/Shutdown"))</f>
        <v/>
      </c>
      <c r="J60" s="241" t="str">
        <f>IF($E60="","",SUMIFS(Deviation_Detail!$K$24:$K$500,Deviation_Detail!$B$24:$B$500,$B60,Deviation_Detail!$C$24:$C$500,$C60,Deviation_Detail!$E$24:$E$500,$D60,Deviation_Detail!$L$24:$L$500,"Control Equipment Problem"))</f>
        <v/>
      </c>
      <c r="K60" s="241" t="str">
        <f>IF($E60="","",SUMIFS(Deviation_Detail!$K$24:$K$500,Deviation_Detail!$B$24:$B$500,$B60,Deviation_Detail!$C$24:$C$500,$C60,Deviation_Detail!$E$24:$E$500,$D60,Deviation_Detail!$L$24:$L$500,"Process Problem"))</f>
        <v/>
      </c>
      <c r="L60" s="241" t="str">
        <f>IF($E60="","",SUMIFS(Deviation_Detail!$K$24:$K$500,Deviation_Detail!$B$24:$B$500,$B60,Deviation_Detail!$C$24:$C$500,$C60,Deviation_Detail!$E$24:$E$500,$D60,Deviation_Detail!$L$24:$L$500,"Other Known Cause"))</f>
        <v/>
      </c>
      <c r="M60" s="241" t="str">
        <f>IF($E60="","",SUMIFS(Deviation_Detail!$K$24:$K$500,Deviation_Detail!$B$24:$B$500,$B60,Deviation_Detail!$C$24:$C$500,$C60,Deviation_Detail!$E$24:$E$500,$D60,Deviation_Detail!$L$24:$L$500,"Other Unknown Cause"))</f>
        <v/>
      </c>
    </row>
    <row r="61" spans="2:13" s="223" customFormat="1" x14ac:dyDescent="0.35">
      <c r="B61" s="238" t="str">
        <f>IF(Lists!P39="","",Lists!P39)</f>
        <v/>
      </c>
      <c r="C61" s="239" t="str">
        <f>IF(Lists!Q39="","",Lists!Q39)</f>
        <v/>
      </c>
      <c r="D61" s="239" t="str">
        <f>IF(Lists!R39="","",Lists!R39)</f>
        <v/>
      </c>
      <c r="E61" s="240" t="str">
        <f>IF(B61="","",VLOOKUP(B61&amp;" "&amp;C61,Lists!$AX$2:$BA$478,4,FALSE))</f>
        <v/>
      </c>
      <c r="F61" s="259"/>
      <c r="G61" s="241" t="str">
        <f>IF($E61="","",SUMIFS(Deviation_Detail!$K$24:$K$500,Deviation_Detail!$B$24:$B$500,$B61,Deviation_Detail!$C$24:$C$500,$C61,Deviation_Detail!$E$24:$E$500,$D61))</f>
        <v/>
      </c>
      <c r="H61" s="242" t="str">
        <f t="shared" si="0"/>
        <v/>
      </c>
      <c r="I61" s="241" t="str">
        <f>IF($E61="","",SUMIFS(Deviation_Detail!$K$24:$K$500,Deviation_Detail!$B$24:$B$500,$B61,Deviation_Detail!$C$24:$C$500,$C61,Deviation_Detail!$E$24:$E$500,$D61,Deviation_Detail!$L$24:$L$500,"Startup/Shutdown"))</f>
        <v/>
      </c>
      <c r="J61" s="241" t="str">
        <f>IF($E61="","",SUMIFS(Deviation_Detail!$K$24:$K$500,Deviation_Detail!$B$24:$B$500,$B61,Deviation_Detail!$C$24:$C$500,$C61,Deviation_Detail!$E$24:$E$500,$D61,Deviation_Detail!$L$24:$L$500,"Control Equipment Problem"))</f>
        <v/>
      </c>
      <c r="K61" s="241" t="str">
        <f>IF($E61="","",SUMIFS(Deviation_Detail!$K$24:$K$500,Deviation_Detail!$B$24:$B$500,$B61,Deviation_Detail!$C$24:$C$500,$C61,Deviation_Detail!$E$24:$E$500,$D61,Deviation_Detail!$L$24:$L$500,"Process Problem"))</f>
        <v/>
      </c>
      <c r="L61" s="241" t="str">
        <f>IF($E61="","",SUMIFS(Deviation_Detail!$K$24:$K$500,Deviation_Detail!$B$24:$B$500,$B61,Deviation_Detail!$C$24:$C$500,$C61,Deviation_Detail!$E$24:$E$500,$D61,Deviation_Detail!$L$24:$L$500,"Other Known Cause"))</f>
        <v/>
      </c>
      <c r="M61" s="241" t="str">
        <f>IF($E61="","",SUMIFS(Deviation_Detail!$K$24:$K$500,Deviation_Detail!$B$24:$B$500,$B61,Deviation_Detail!$C$24:$C$500,$C61,Deviation_Detail!$E$24:$E$500,$D61,Deviation_Detail!$L$24:$L$500,"Other Unknown Cause"))</f>
        <v/>
      </c>
    </row>
    <row r="62" spans="2:13" s="223" customFormat="1" x14ac:dyDescent="0.35">
      <c r="B62" s="238" t="str">
        <f>IF(Lists!P40="","",Lists!P40)</f>
        <v/>
      </c>
      <c r="C62" s="239" t="str">
        <f>IF(Lists!Q40="","",Lists!Q40)</f>
        <v/>
      </c>
      <c r="D62" s="239" t="str">
        <f>IF(Lists!R40="","",Lists!R40)</f>
        <v/>
      </c>
      <c r="E62" s="240" t="str">
        <f>IF(B62="","",VLOOKUP(B62&amp;" "&amp;C62,Lists!$AX$2:$BA$478,4,FALSE))</f>
        <v/>
      </c>
      <c r="F62" s="259"/>
      <c r="G62" s="241" t="str">
        <f>IF($E62="","",SUMIFS(Deviation_Detail!$K$24:$K$500,Deviation_Detail!$B$24:$B$500,$B62,Deviation_Detail!$C$24:$C$500,$C62,Deviation_Detail!$E$24:$E$500,$D62))</f>
        <v/>
      </c>
      <c r="H62" s="242" t="str">
        <f t="shared" si="0"/>
        <v/>
      </c>
      <c r="I62" s="241" t="str">
        <f>IF($E62="","",SUMIFS(Deviation_Detail!$K$24:$K$500,Deviation_Detail!$B$24:$B$500,$B62,Deviation_Detail!$C$24:$C$500,$C62,Deviation_Detail!$E$24:$E$500,$D62,Deviation_Detail!$L$24:$L$500,"Startup/Shutdown"))</f>
        <v/>
      </c>
      <c r="J62" s="241" t="str">
        <f>IF($E62="","",SUMIFS(Deviation_Detail!$K$24:$K$500,Deviation_Detail!$B$24:$B$500,$B62,Deviation_Detail!$C$24:$C$500,$C62,Deviation_Detail!$E$24:$E$500,$D62,Deviation_Detail!$L$24:$L$500,"Control Equipment Problem"))</f>
        <v/>
      </c>
      <c r="K62" s="241" t="str">
        <f>IF($E62="","",SUMIFS(Deviation_Detail!$K$24:$K$500,Deviation_Detail!$B$24:$B$500,$B62,Deviation_Detail!$C$24:$C$500,$C62,Deviation_Detail!$E$24:$E$500,$D62,Deviation_Detail!$L$24:$L$500,"Process Problem"))</f>
        <v/>
      </c>
      <c r="L62" s="241" t="str">
        <f>IF($E62="","",SUMIFS(Deviation_Detail!$K$24:$K$500,Deviation_Detail!$B$24:$B$500,$B62,Deviation_Detail!$C$24:$C$500,$C62,Deviation_Detail!$E$24:$E$500,$D62,Deviation_Detail!$L$24:$L$500,"Other Known Cause"))</f>
        <v/>
      </c>
      <c r="M62" s="241" t="str">
        <f>IF($E62="","",SUMIFS(Deviation_Detail!$K$24:$K$500,Deviation_Detail!$B$24:$B$500,$B62,Deviation_Detail!$C$24:$C$500,$C62,Deviation_Detail!$E$24:$E$500,$D62,Deviation_Detail!$L$24:$L$500,"Other Unknown Cause"))</f>
        <v/>
      </c>
    </row>
    <row r="63" spans="2:13" s="223" customFormat="1" x14ac:dyDescent="0.35">
      <c r="B63" s="238" t="str">
        <f>IF(Lists!P41="","",Lists!P41)</f>
        <v/>
      </c>
      <c r="C63" s="239" t="str">
        <f>IF(Lists!Q41="","",Lists!Q41)</f>
        <v/>
      </c>
      <c r="D63" s="239" t="str">
        <f>IF(Lists!R41="","",Lists!R41)</f>
        <v/>
      </c>
      <c r="E63" s="240" t="str">
        <f>IF(B63="","",VLOOKUP(B63&amp;" "&amp;C63,Lists!$AX$2:$BA$478,4,FALSE))</f>
        <v/>
      </c>
      <c r="F63" s="259"/>
      <c r="G63" s="241" t="str">
        <f>IF($E63="","",SUMIFS(Deviation_Detail!$K$24:$K$500,Deviation_Detail!$B$24:$B$500,$B63,Deviation_Detail!$C$24:$C$500,$C63,Deviation_Detail!$E$24:$E$500,$D63))</f>
        <v/>
      </c>
      <c r="H63" s="242" t="str">
        <f t="shared" si="0"/>
        <v/>
      </c>
      <c r="I63" s="241" t="str">
        <f>IF($E63="","",SUMIFS(Deviation_Detail!$K$24:$K$500,Deviation_Detail!$B$24:$B$500,$B63,Deviation_Detail!$C$24:$C$500,$C63,Deviation_Detail!$E$24:$E$500,$D63,Deviation_Detail!$L$24:$L$500,"Startup/Shutdown"))</f>
        <v/>
      </c>
      <c r="J63" s="241" t="str">
        <f>IF($E63="","",SUMIFS(Deviation_Detail!$K$24:$K$500,Deviation_Detail!$B$24:$B$500,$B63,Deviation_Detail!$C$24:$C$500,$C63,Deviation_Detail!$E$24:$E$500,$D63,Deviation_Detail!$L$24:$L$500,"Control Equipment Problem"))</f>
        <v/>
      </c>
      <c r="K63" s="241" t="str">
        <f>IF($E63="","",SUMIFS(Deviation_Detail!$K$24:$K$500,Deviation_Detail!$B$24:$B$500,$B63,Deviation_Detail!$C$24:$C$500,$C63,Deviation_Detail!$E$24:$E$500,$D63,Deviation_Detail!$L$24:$L$500,"Process Problem"))</f>
        <v/>
      </c>
      <c r="L63" s="241" t="str">
        <f>IF($E63="","",SUMIFS(Deviation_Detail!$K$24:$K$500,Deviation_Detail!$B$24:$B$500,$B63,Deviation_Detail!$C$24:$C$500,$C63,Deviation_Detail!$E$24:$E$500,$D63,Deviation_Detail!$L$24:$L$500,"Other Known Cause"))</f>
        <v/>
      </c>
      <c r="M63" s="241" t="str">
        <f>IF($E63="","",SUMIFS(Deviation_Detail!$K$24:$K$500,Deviation_Detail!$B$24:$B$500,$B63,Deviation_Detail!$C$24:$C$500,$C63,Deviation_Detail!$E$24:$E$500,$D63,Deviation_Detail!$L$24:$L$500,"Other Unknown Cause"))</f>
        <v/>
      </c>
    </row>
    <row r="64" spans="2:13" s="223" customFormat="1" x14ac:dyDescent="0.35">
      <c r="B64" s="238" t="str">
        <f>IF(Lists!P42="","",Lists!P42)</f>
        <v/>
      </c>
      <c r="C64" s="239" t="str">
        <f>IF(Lists!Q42="","",Lists!Q42)</f>
        <v/>
      </c>
      <c r="D64" s="239" t="str">
        <f>IF(Lists!R42="","",Lists!R42)</f>
        <v/>
      </c>
      <c r="E64" s="240" t="str">
        <f>IF(B64="","",VLOOKUP(B64&amp;" "&amp;C64,Lists!$AX$2:$BA$478,4,FALSE))</f>
        <v/>
      </c>
      <c r="F64" s="259"/>
      <c r="G64" s="241" t="str">
        <f>IF($E64="","",SUMIFS(Deviation_Detail!$K$24:$K$500,Deviation_Detail!$B$24:$B$500,$B64,Deviation_Detail!$C$24:$C$500,$C64,Deviation_Detail!$E$24:$E$500,$D64))</f>
        <v/>
      </c>
      <c r="H64" s="242" t="str">
        <f t="shared" si="0"/>
        <v/>
      </c>
      <c r="I64" s="241" t="str">
        <f>IF($E64="","",SUMIFS(Deviation_Detail!$K$24:$K$500,Deviation_Detail!$B$24:$B$500,$B64,Deviation_Detail!$C$24:$C$500,$C64,Deviation_Detail!$E$24:$E$500,$D64,Deviation_Detail!$L$24:$L$500,"Startup/Shutdown"))</f>
        <v/>
      </c>
      <c r="J64" s="241" t="str">
        <f>IF($E64="","",SUMIFS(Deviation_Detail!$K$24:$K$500,Deviation_Detail!$B$24:$B$500,$B64,Deviation_Detail!$C$24:$C$500,$C64,Deviation_Detail!$E$24:$E$500,$D64,Deviation_Detail!$L$24:$L$500,"Control Equipment Problem"))</f>
        <v/>
      </c>
      <c r="K64" s="241" t="str">
        <f>IF($E64="","",SUMIFS(Deviation_Detail!$K$24:$K$500,Deviation_Detail!$B$24:$B$500,$B64,Deviation_Detail!$C$24:$C$500,$C64,Deviation_Detail!$E$24:$E$500,$D64,Deviation_Detail!$L$24:$L$500,"Process Problem"))</f>
        <v/>
      </c>
      <c r="L64" s="241" t="str">
        <f>IF($E64="","",SUMIFS(Deviation_Detail!$K$24:$K$500,Deviation_Detail!$B$24:$B$500,$B64,Deviation_Detail!$C$24:$C$500,$C64,Deviation_Detail!$E$24:$E$500,$D64,Deviation_Detail!$L$24:$L$500,"Other Known Cause"))</f>
        <v/>
      </c>
      <c r="M64" s="241" t="str">
        <f>IF($E64="","",SUMIFS(Deviation_Detail!$K$24:$K$500,Deviation_Detail!$B$24:$B$500,$B64,Deviation_Detail!$C$24:$C$500,$C64,Deviation_Detail!$E$24:$E$500,$D64,Deviation_Detail!$L$24:$L$500,"Other Unknown Cause"))</f>
        <v/>
      </c>
    </row>
    <row r="65" spans="2:13" s="223" customFormat="1" x14ac:dyDescent="0.35">
      <c r="B65" s="238" t="str">
        <f>IF(Lists!P43="","",Lists!P43)</f>
        <v/>
      </c>
      <c r="C65" s="239" t="str">
        <f>IF(Lists!Q43="","",Lists!Q43)</f>
        <v/>
      </c>
      <c r="D65" s="239" t="str">
        <f>IF(Lists!R43="","",Lists!R43)</f>
        <v/>
      </c>
      <c r="E65" s="240" t="str">
        <f>IF(B65="","",VLOOKUP(B65&amp;" "&amp;C65,Lists!$AX$2:$BA$478,4,FALSE))</f>
        <v/>
      </c>
      <c r="F65" s="259"/>
      <c r="G65" s="241" t="str">
        <f>IF($E65="","",SUMIFS(Deviation_Detail!$K$24:$K$500,Deviation_Detail!$B$24:$B$500,$B65,Deviation_Detail!$C$24:$C$500,$C65,Deviation_Detail!$E$24:$E$500,$D65))</f>
        <v/>
      </c>
      <c r="H65" s="242" t="str">
        <f t="shared" si="0"/>
        <v/>
      </c>
      <c r="I65" s="241" t="str">
        <f>IF($E65="","",SUMIFS(Deviation_Detail!$K$24:$K$500,Deviation_Detail!$B$24:$B$500,$B65,Deviation_Detail!$C$24:$C$500,$C65,Deviation_Detail!$E$24:$E$500,$D65,Deviation_Detail!$L$24:$L$500,"Startup/Shutdown"))</f>
        <v/>
      </c>
      <c r="J65" s="241" t="str">
        <f>IF($E65="","",SUMIFS(Deviation_Detail!$K$24:$K$500,Deviation_Detail!$B$24:$B$500,$B65,Deviation_Detail!$C$24:$C$500,$C65,Deviation_Detail!$E$24:$E$500,$D65,Deviation_Detail!$L$24:$L$500,"Control Equipment Problem"))</f>
        <v/>
      </c>
      <c r="K65" s="241" t="str">
        <f>IF($E65="","",SUMIFS(Deviation_Detail!$K$24:$K$500,Deviation_Detail!$B$24:$B$500,$B65,Deviation_Detail!$C$24:$C$500,$C65,Deviation_Detail!$E$24:$E$500,$D65,Deviation_Detail!$L$24:$L$500,"Process Problem"))</f>
        <v/>
      </c>
      <c r="L65" s="241" t="str">
        <f>IF($E65="","",SUMIFS(Deviation_Detail!$K$24:$K$500,Deviation_Detail!$B$24:$B$500,$B65,Deviation_Detail!$C$24:$C$500,$C65,Deviation_Detail!$E$24:$E$500,$D65,Deviation_Detail!$L$24:$L$500,"Other Known Cause"))</f>
        <v/>
      </c>
      <c r="M65" s="241" t="str">
        <f>IF($E65="","",SUMIFS(Deviation_Detail!$K$24:$K$500,Deviation_Detail!$B$24:$B$500,$B65,Deviation_Detail!$C$24:$C$500,$C65,Deviation_Detail!$E$24:$E$500,$D65,Deviation_Detail!$L$24:$L$500,"Other Unknown Cause"))</f>
        <v/>
      </c>
    </row>
    <row r="66" spans="2:13" s="223" customFormat="1" x14ac:dyDescent="0.35">
      <c r="B66" s="238" t="str">
        <f>IF(Lists!P44="","",Lists!P44)</f>
        <v/>
      </c>
      <c r="C66" s="239" t="str">
        <f>IF(Lists!Q44="","",Lists!Q44)</f>
        <v/>
      </c>
      <c r="D66" s="239" t="str">
        <f>IF(Lists!R44="","",Lists!R44)</f>
        <v/>
      </c>
      <c r="E66" s="240" t="str">
        <f>IF(B66="","",VLOOKUP(B66&amp;" "&amp;C66,Lists!$AX$2:$BA$478,4,FALSE))</f>
        <v/>
      </c>
      <c r="F66" s="259"/>
      <c r="G66" s="241" t="str">
        <f>IF($E66="","",SUMIFS(Deviation_Detail!$K$24:$K$500,Deviation_Detail!$B$24:$B$500,$B66,Deviation_Detail!$C$24:$C$500,$C66,Deviation_Detail!$E$24:$E$500,$D66))</f>
        <v/>
      </c>
      <c r="H66" s="242" t="str">
        <f t="shared" si="0"/>
        <v/>
      </c>
      <c r="I66" s="241" t="str">
        <f>IF($E66="","",SUMIFS(Deviation_Detail!$K$24:$K$500,Deviation_Detail!$B$24:$B$500,$B66,Deviation_Detail!$C$24:$C$500,$C66,Deviation_Detail!$E$24:$E$500,$D66,Deviation_Detail!$L$24:$L$500,"Startup/Shutdown"))</f>
        <v/>
      </c>
      <c r="J66" s="241" t="str">
        <f>IF($E66="","",SUMIFS(Deviation_Detail!$K$24:$K$500,Deviation_Detail!$B$24:$B$500,$B66,Deviation_Detail!$C$24:$C$500,$C66,Deviation_Detail!$E$24:$E$500,$D66,Deviation_Detail!$L$24:$L$500,"Control Equipment Problem"))</f>
        <v/>
      </c>
      <c r="K66" s="241" t="str">
        <f>IF($E66="","",SUMIFS(Deviation_Detail!$K$24:$K$500,Deviation_Detail!$B$24:$B$500,$B66,Deviation_Detail!$C$24:$C$500,$C66,Deviation_Detail!$E$24:$E$500,$D66,Deviation_Detail!$L$24:$L$500,"Process Problem"))</f>
        <v/>
      </c>
      <c r="L66" s="241" t="str">
        <f>IF($E66="","",SUMIFS(Deviation_Detail!$K$24:$K$500,Deviation_Detail!$B$24:$B$500,$B66,Deviation_Detail!$C$24:$C$500,$C66,Deviation_Detail!$E$24:$E$500,$D66,Deviation_Detail!$L$24:$L$500,"Other Known Cause"))</f>
        <v/>
      </c>
      <c r="M66" s="241" t="str">
        <f>IF($E66="","",SUMIFS(Deviation_Detail!$K$24:$K$500,Deviation_Detail!$B$24:$B$500,$B66,Deviation_Detail!$C$24:$C$500,$C66,Deviation_Detail!$E$24:$E$500,$D66,Deviation_Detail!$L$24:$L$500,"Other Unknown Cause"))</f>
        <v/>
      </c>
    </row>
    <row r="67" spans="2:13" s="223" customFormat="1" x14ac:dyDescent="0.35">
      <c r="B67" s="238" t="str">
        <f>IF(Lists!P45="","",Lists!P45)</f>
        <v/>
      </c>
      <c r="C67" s="239" t="str">
        <f>IF(Lists!Q45="","",Lists!Q45)</f>
        <v/>
      </c>
      <c r="D67" s="239" t="str">
        <f>IF(Lists!R45="","",Lists!R45)</f>
        <v/>
      </c>
      <c r="E67" s="240" t="str">
        <f>IF(B67="","",VLOOKUP(B67&amp;" "&amp;C67,Lists!$AX$2:$BA$478,4,FALSE))</f>
        <v/>
      </c>
      <c r="F67" s="259"/>
      <c r="G67" s="241" t="str">
        <f>IF($E67="","",SUMIFS(Deviation_Detail!$K$24:$K$500,Deviation_Detail!$B$24:$B$500,$B67,Deviation_Detail!$C$24:$C$500,$C67,Deviation_Detail!$E$24:$E$500,$D67))</f>
        <v/>
      </c>
      <c r="H67" s="242" t="str">
        <f t="shared" si="0"/>
        <v/>
      </c>
      <c r="I67" s="241" t="str">
        <f>IF($E67="","",SUMIFS(Deviation_Detail!$K$24:$K$500,Deviation_Detail!$B$24:$B$500,$B67,Deviation_Detail!$C$24:$C$500,$C67,Deviation_Detail!$E$24:$E$500,$D67,Deviation_Detail!$L$24:$L$500,"Startup/Shutdown"))</f>
        <v/>
      </c>
      <c r="J67" s="241" t="str">
        <f>IF($E67="","",SUMIFS(Deviation_Detail!$K$24:$K$500,Deviation_Detail!$B$24:$B$500,$B67,Deviation_Detail!$C$24:$C$500,$C67,Deviation_Detail!$E$24:$E$500,$D67,Deviation_Detail!$L$24:$L$500,"Control Equipment Problem"))</f>
        <v/>
      </c>
      <c r="K67" s="241" t="str">
        <f>IF($E67="","",SUMIFS(Deviation_Detail!$K$24:$K$500,Deviation_Detail!$B$24:$B$500,$B67,Deviation_Detail!$C$24:$C$500,$C67,Deviation_Detail!$E$24:$E$500,$D67,Deviation_Detail!$L$24:$L$500,"Process Problem"))</f>
        <v/>
      </c>
      <c r="L67" s="241" t="str">
        <f>IF($E67="","",SUMIFS(Deviation_Detail!$K$24:$K$500,Deviation_Detail!$B$24:$B$500,$B67,Deviation_Detail!$C$24:$C$500,$C67,Deviation_Detail!$E$24:$E$500,$D67,Deviation_Detail!$L$24:$L$500,"Other Known Cause"))</f>
        <v/>
      </c>
      <c r="M67" s="241" t="str">
        <f>IF($E67="","",SUMIFS(Deviation_Detail!$K$24:$K$500,Deviation_Detail!$B$24:$B$500,$B67,Deviation_Detail!$C$24:$C$500,$C67,Deviation_Detail!$E$24:$E$500,$D67,Deviation_Detail!$L$24:$L$500,"Other Unknown Cause"))</f>
        <v/>
      </c>
    </row>
    <row r="68" spans="2:13" s="223" customFormat="1" x14ac:dyDescent="0.35">
      <c r="B68" s="238" t="str">
        <f>IF(Lists!P46="","",Lists!P46)</f>
        <v/>
      </c>
      <c r="C68" s="239" t="str">
        <f>IF(Lists!Q46="","",Lists!Q46)</f>
        <v/>
      </c>
      <c r="D68" s="239" t="str">
        <f>IF(Lists!R46="","",Lists!R46)</f>
        <v/>
      </c>
      <c r="E68" s="240" t="str">
        <f>IF(B68="","",VLOOKUP(B68&amp;" "&amp;C68,Lists!$AX$2:$BA$478,4,FALSE))</f>
        <v/>
      </c>
      <c r="F68" s="259"/>
      <c r="G68" s="241" t="str">
        <f>IF($E68="","",SUMIFS(Deviation_Detail!$K$24:$K$500,Deviation_Detail!$B$24:$B$500,$B68,Deviation_Detail!$C$24:$C$500,$C68,Deviation_Detail!$E$24:$E$500,$D68))</f>
        <v/>
      </c>
      <c r="H68" s="242" t="str">
        <f t="shared" si="0"/>
        <v/>
      </c>
      <c r="I68" s="241" t="str">
        <f>IF($E68="","",SUMIFS(Deviation_Detail!$K$24:$K$500,Deviation_Detail!$B$24:$B$500,$B68,Deviation_Detail!$C$24:$C$500,$C68,Deviation_Detail!$E$24:$E$500,$D68,Deviation_Detail!$L$24:$L$500,"Startup/Shutdown"))</f>
        <v/>
      </c>
      <c r="J68" s="241" t="str">
        <f>IF($E68="","",SUMIFS(Deviation_Detail!$K$24:$K$500,Deviation_Detail!$B$24:$B$500,$B68,Deviation_Detail!$C$24:$C$500,$C68,Deviation_Detail!$E$24:$E$500,$D68,Deviation_Detail!$L$24:$L$500,"Control Equipment Problem"))</f>
        <v/>
      </c>
      <c r="K68" s="241" t="str">
        <f>IF($E68="","",SUMIFS(Deviation_Detail!$K$24:$K$500,Deviation_Detail!$B$24:$B$500,$B68,Deviation_Detail!$C$24:$C$500,$C68,Deviation_Detail!$E$24:$E$500,$D68,Deviation_Detail!$L$24:$L$500,"Process Problem"))</f>
        <v/>
      </c>
      <c r="L68" s="241" t="str">
        <f>IF($E68="","",SUMIFS(Deviation_Detail!$K$24:$K$500,Deviation_Detail!$B$24:$B$500,$B68,Deviation_Detail!$C$24:$C$500,$C68,Deviation_Detail!$E$24:$E$500,$D68,Deviation_Detail!$L$24:$L$500,"Other Known Cause"))</f>
        <v/>
      </c>
      <c r="M68" s="241" t="str">
        <f>IF($E68="","",SUMIFS(Deviation_Detail!$K$24:$K$500,Deviation_Detail!$B$24:$B$500,$B68,Deviation_Detail!$C$24:$C$500,$C68,Deviation_Detail!$E$24:$E$500,$D68,Deviation_Detail!$L$24:$L$500,"Other Unknown Cause"))</f>
        <v/>
      </c>
    </row>
    <row r="69" spans="2:13" s="223" customFormat="1" x14ac:dyDescent="0.35">
      <c r="B69" s="238" t="str">
        <f>IF(Lists!P47="","",Lists!P47)</f>
        <v/>
      </c>
      <c r="C69" s="239" t="str">
        <f>IF(Lists!Q47="","",Lists!Q47)</f>
        <v/>
      </c>
      <c r="D69" s="239" t="str">
        <f>IF(Lists!R47="","",Lists!R47)</f>
        <v/>
      </c>
      <c r="E69" s="240" t="str">
        <f>IF(B69="","",VLOOKUP(B69&amp;" "&amp;C69,Lists!$AX$2:$BA$478,4,FALSE))</f>
        <v/>
      </c>
      <c r="F69" s="259"/>
      <c r="G69" s="241" t="str">
        <f>IF($E69="","",SUMIFS(Deviation_Detail!$K$24:$K$500,Deviation_Detail!$B$24:$B$500,$B69,Deviation_Detail!$C$24:$C$500,$C69,Deviation_Detail!$E$24:$E$500,$D69))</f>
        <v/>
      </c>
      <c r="H69" s="242" t="str">
        <f t="shared" si="0"/>
        <v/>
      </c>
      <c r="I69" s="241" t="str">
        <f>IF($E69="","",SUMIFS(Deviation_Detail!$K$24:$K$500,Deviation_Detail!$B$24:$B$500,$B69,Deviation_Detail!$C$24:$C$500,$C69,Deviation_Detail!$E$24:$E$500,$D69,Deviation_Detail!$L$24:$L$500,"Startup/Shutdown"))</f>
        <v/>
      </c>
      <c r="J69" s="241" t="str">
        <f>IF($E69="","",SUMIFS(Deviation_Detail!$K$24:$K$500,Deviation_Detail!$B$24:$B$500,$B69,Deviation_Detail!$C$24:$C$500,$C69,Deviation_Detail!$E$24:$E$500,$D69,Deviation_Detail!$L$24:$L$500,"Control Equipment Problem"))</f>
        <v/>
      </c>
      <c r="K69" s="241" t="str">
        <f>IF($E69="","",SUMIFS(Deviation_Detail!$K$24:$K$500,Deviation_Detail!$B$24:$B$500,$B69,Deviation_Detail!$C$24:$C$500,$C69,Deviation_Detail!$E$24:$E$500,$D69,Deviation_Detail!$L$24:$L$500,"Process Problem"))</f>
        <v/>
      </c>
      <c r="L69" s="241" t="str">
        <f>IF($E69="","",SUMIFS(Deviation_Detail!$K$24:$K$500,Deviation_Detail!$B$24:$B$500,$B69,Deviation_Detail!$C$24:$C$500,$C69,Deviation_Detail!$E$24:$E$500,$D69,Deviation_Detail!$L$24:$L$500,"Other Known Cause"))</f>
        <v/>
      </c>
      <c r="M69" s="241" t="str">
        <f>IF($E69="","",SUMIFS(Deviation_Detail!$K$24:$K$500,Deviation_Detail!$B$24:$B$500,$B69,Deviation_Detail!$C$24:$C$500,$C69,Deviation_Detail!$E$24:$E$500,$D69,Deviation_Detail!$L$24:$L$500,"Other Unknown Cause"))</f>
        <v/>
      </c>
    </row>
    <row r="70" spans="2:13" s="223" customFormat="1" x14ac:dyDescent="0.35">
      <c r="B70" s="238" t="str">
        <f>IF(Lists!P48="","",Lists!P48)</f>
        <v/>
      </c>
      <c r="C70" s="239" t="str">
        <f>IF(Lists!Q48="","",Lists!Q48)</f>
        <v/>
      </c>
      <c r="D70" s="239" t="str">
        <f>IF(Lists!R48="","",Lists!R48)</f>
        <v/>
      </c>
      <c r="E70" s="240" t="str">
        <f>IF(B70="","",VLOOKUP(B70&amp;" "&amp;C70,Lists!$AX$2:$BA$478,4,FALSE))</f>
        <v/>
      </c>
      <c r="F70" s="259"/>
      <c r="G70" s="241" t="str">
        <f>IF($E70="","",SUMIFS(Deviation_Detail!$K$24:$K$500,Deviation_Detail!$B$24:$B$500,$B70,Deviation_Detail!$C$24:$C$500,$C70,Deviation_Detail!$E$24:$E$500,$D70))</f>
        <v/>
      </c>
      <c r="H70" s="242" t="str">
        <f t="shared" si="0"/>
        <v/>
      </c>
      <c r="I70" s="241" t="str">
        <f>IF($E70="","",SUMIFS(Deviation_Detail!$K$24:$K$500,Deviation_Detail!$B$24:$B$500,$B70,Deviation_Detail!$C$24:$C$500,$C70,Deviation_Detail!$E$24:$E$500,$D70,Deviation_Detail!$L$24:$L$500,"Startup/Shutdown"))</f>
        <v/>
      </c>
      <c r="J70" s="241" t="str">
        <f>IF($E70="","",SUMIFS(Deviation_Detail!$K$24:$K$500,Deviation_Detail!$B$24:$B$500,$B70,Deviation_Detail!$C$24:$C$500,$C70,Deviation_Detail!$E$24:$E$500,$D70,Deviation_Detail!$L$24:$L$500,"Control Equipment Problem"))</f>
        <v/>
      </c>
      <c r="K70" s="241" t="str">
        <f>IF($E70="","",SUMIFS(Deviation_Detail!$K$24:$K$500,Deviation_Detail!$B$24:$B$500,$B70,Deviation_Detail!$C$24:$C$500,$C70,Deviation_Detail!$E$24:$E$500,$D70,Deviation_Detail!$L$24:$L$500,"Process Problem"))</f>
        <v/>
      </c>
      <c r="L70" s="241" t="str">
        <f>IF($E70="","",SUMIFS(Deviation_Detail!$K$24:$K$500,Deviation_Detail!$B$24:$B$500,$B70,Deviation_Detail!$C$24:$C$500,$C70,Deviation_Detail!$E$24:$E$500,$D70,Deviation_Detail!$L$24:$L$500,"Other Known Cause"))</f>
        <v/>
      </c>
      <c r="M70" s="241" t="str">
        <f>IF($E70="","",SUMIFS(Deviation_Detail!$K$24:$K$500,Deviation_Detail!$B$24:$B$500,$B70,Deviation_Detail!$C$24:$C$500,$C70,Deviation_Detail!$E$24:$E$500,$D70,Deviation_Detail!$L$24:$L$500,"Other Unknown Cause"))</f>
        <v/>
      </c>
    </row>
    <row r="71" spans="2:13" s="223" customFormat="1" x14ac:dyDescent="0.35">
      <c r="B71" s="238" t="str">
        <f>IF(Lists!P49="","",Lists!P49)</f>
        <v/>
      </c>
      <c r="C71" s="239" t="str">
        <f>IF(Lists!Q49="","",Lists!Q49)</f>
        <v/>
      </c>
      <c r="D71" s="239" t="str">
        <f>IF(Lists!R49="","",Lists!R49)</f>
        <v/>
      </c>
      <c r="E71" s="240" t="str">
        <f>IF(B71="","",VLOOKUP(B71&amp;" "&amp;C71,Lists!$AX$2:$BA$478,4,FALSE))</f>
        <v/>
      </c>
      <c r="F71" s="259"/>
      <c r="G71" s="241" t="str">
        <f>IF($E71="","",SUMIFS(Deviation_Detail!$K$24:$K$500,Deviation_Detail!$B$24:$B$500,$B71,Deviation_Detail!$C$24:$C$500,$C71,Deviation_Detail!$E$24:$E$500,$D71))</f>
        <v/>
      </c>
      <c r="H71" s="242" t="str">
        <f t="shared" si="0"/>
        <v/>
      </c>
      <c r="I71" s="241" t="str">
        <f>IF($E71="","",SUMIFS(Deviation_Detail!$K$24:$K$500,Deviation_Detail!$B$24:$B$500,$B71,Deviation_Detail!$C$24:$C$500,$C71,Deviation_Detail!$E$24:$E$500,$D71,Deviation_Detail!$L$24:$L$500,"Startup/Shutdown"))</f>
        <v/>
      </c>
      <c r="J71" s="241" t="str">
        <f>IF($E71="","",SUMIFS(Deviation_Detail!$K$24:$K$500,Deviation_Detail!$B$24:$B$500,$B71,Deviation_Detail!$C$24:$C$500,$C71,Deviation_Detail!$E$24:$E$500,$D71,Deviation_Detail!$L$24:$L$500,"Control Equipment Problem"))</f>
        <v/>
      </c>
      <c r="K71" s="241" t="str">
        <f>IF($E71="","",SUMIFS(Deviation_Detail!$K$24:$K$500,Deviation_Detail!$B$24:$B$500,$B71,Deviation_Detail!$C$24:$C$500,$C71,Deviation_Detail!$E$24:$E$500,$D71,Deviation_Detail!$L$24:$L$500,"Process Problem"))</f>
        <v/>
      </c>
      <c r="L71" s="241" t="str">
        <f>IF($E71="","",SUMIFS(Deviation_Detail!$K$24:$K$500,Deviation_Detail!$B$24:$B$500,$B71,Deviation_Detail!$C$24:$C$500,$C71,Deviation_Detail!$E$24:$E$500,$D71,Deviation_Detail!$L$24:$L$500,"Other Known Cause"))</f>
        <v/>
      </c>
      <c r="M71" s="241" t="str">
        <f>IF($E71="","",SUMIFS(Deviation_Detail!$K$24:$K$500,Deviation_Detail!$B$24:$B$500,$B71,Deviation_Detail!$C$24:$C$500,$C71,Deviation_Detail!$E$24:$E$500,$D71,Deviation_Detail!$L$24:$L$500,"Other Unknown Cause"))</f>
        <v/>
      </c>
    </row>
    <row r="72" spans="2:13" s="223" customFormat="1" x14ac:dyDescent="0.35">
      <c r="B72" s="238" t="str">
        <f>IF(Lists!P50="","",Lists!P50)</f>
        <v/>
      </c>
      <c r="C72" s="239" t="str">
        <f>IF(Lists!Q50="","",Lists!Q50)</f>
        <v/>
      </c>
      <c r="D72" s="239" t="str">
        <f>IF(Lists!R50="","",Lists!R50)</f>
        <v/>
      </c>
      <c r="E72" s="240" t="str">
        <f>IF(B72="","",VLOOKUP(B72&amp;" "&amp;C72,Lists!$AX$2:$BA$478,4,FALSE))</f>
        <v/>
      </c>
      <c r="F72" s="259"/>
      <c r="G72" s="241" t="str">
        <f>IF($E72="","",SUMIFS(Deviation_Detail!$K$24:$K$500,Deviation_Detail!$B$24:$B$500,$B72,Deviation_Detail!$C$24:$C$500,$C72,Deviation_Detail!$E$24:$E$500,$D72))</f>
        <v/>
      </c>
      <c r="H72" s="242" t="str">
        <f t="shared" si="0"/>
        <v/>
      </c>
      <c r="I72" s="241" t="str">
        <f>IF($E72="","",SUMIFS(Deviation_Detail!$K$24:$K$500,Deviation_Detail!$B$24:$B$500,$B72,Deviation_Detail!$C$24:$C$500,$C72,Deviation_Detail!$E$24:$E$500,$D72,Deviation_Detail!$L$24:$L$500,"Startup/Shutdown"))</f>
        <v/>
      </c>
      <c r="J72" s="241" t="str">
        <f>IF($E72="","",SUMIFS(Deviation_Detail!$K$24:$K$500,Deviation_Detail!$B$24:$B$500,$B72,Deviation_Detail!$C$24:$C$500,$C72,Deviation_Detail!$E$24:$E$500,$D72,Deviation_Detail!$L$24:$L$500,"Control Equipment Problem"))</f>
        <v/>
      </c>
      <c r="K72" s="241" t="str">
        <f>IF($E72="","",SUMIFS(Deviation_Detail!$K$24:$K$500,Deviation_Detail!$B$24:$B$500,$B72,Deviation_Detail!$C$24:$C$500,$C72,Deviation_Detail!$E$24:$E$500,$D72,Deviation_Detail!$L$24:$L$500,"Process Problem"))</f>
        <v/>
      </c>
      <c r="L72" s="241" t="str">
        <f>IF($E72="","",SUMIFS(Deviation_Detail!$K$24:$K$500,Deviation_Detail!$B$24:$B$500,$B72,Deviation_Detail!$C$24:$C$500,$C72,Deviation_Detail!$E$24:$E$500,$D72,Deviation_Detail!$L$24:$L$500,"Other Known Cause"))</f>
        <v/>
      </c>
      <c r="M72" s="241" t="str">
        <f>IF($E72="","",SUMIFS(Deviation_Detail!$K$24:$K$500,Deviation_Detail!$B$24:$B$500,$B72,Deviation_Detail!$C$24:$C$500,$C72,Deviation_Detail!$E$24:$E$500,$D72,Deviation_Detail!$L$24:$L$500,"Other Unknown Cause"))</f>
        <v/>
      </c>
    </row>
    <row r="73" spans="2:13" s="223" customFormat="1" x14ac:dyDescent="0.35">
      <c r="B73" s="238" t="str">
        <f>IF(Lists!P51="","",Lists!P51)</f>
        <v/>
      </c>
      <c r="C73" s="239" t="str">
        <f>IF(Lists!Q51="","",Lists!Q51)</f>
        <v/>
      </c>
      <c r="D73" s="239" t="str">
        <f>IF(Lists!R51="","",Lists!R51)</f>
        <v/>
      </c>
      <c r="E73" s="240" t="str">
        <f>IF(B73="","",VLOOKUP(B73&amp;" "&amp;C73,Lists!$AX$2:$BA$478,4,FALSE))</f>
        <v/>
      </c>
      <c r="F73" s="259"/>
      <c r="G73" s="241" t="str">
        <f>IF($E73="","",SUMIFS(Deviation_Detail!$K$24:$K$500,Deviation_Detail!$B$24:$B$500,$B73,Deviation_Detail!$C$24:$C$500,$C73,Deviation_Detail!$E$24:$E$500,$D73))</f>
        <v/>
      </c>
      <c r="H73" s="242" t="str">
        <f t="shared" si="0"/>
        <v/>
      </c>
      <c r="I73" s="241" t="str">
        <f>IF($E73="","",SUMIFS(Deviation_Detail!$K$24:$K$500,Deviation_Detail!$B$24:$B$500,$B73,Deviation_Detail!$C$24:$C$500,$C73,Deviation_Detail!$E$24:$E$500,$D73,Deviation_Detail!$L$24:$L$500,"Startup/Shutdown"))</f>
        <v/>
      </c>
      <c r="J73" s="241" t="str">
        <f>IF($E73="","",SUMIFS(Deviation_Detail!$K$24:$K$500,Deviation_Detail!$B$24:$B$500,$B73,Deviation_Detail!$C$24:$C$500,$C73,Deviation_Detail!$E$24:$E$500,$D73,Deviation_Detail!$L$24:$L$500,"Control Equipment Problem"))</f>
        <v/>
      </c>
      <c r="K73" s="241" t="str">
        <f>IF($E73="","",SUMIFS(Deviation_Detail!$K$24:$K$500,Deviation_Detail!$B$24:$B$500,$B73,Deviation_Detail!$C$24:$C$500,$C73,Deviation_Detail!$E$24:$E$500,$D73,Deviation_Detail!$L$24:$L$500,"Process Problem"))</f>
        <v/>
      </c>
      <c r="L73" s="241" t="str">
        <f>IF($E73="","",SUMIFS(Deviation_Detail!$K$24:$K$500,Deviation_Detail!$B$24:$B$500,$B73,Deviation_Detail!$C$24:$C$500,$C73,Deviation_Detail!$E$24:$E$500,$D73,Deviation_Detail!$L$24:$L$500,"Other Known Cause"))</f>
        <v/>
      </c>
      <c r="M73" s="241" t="str">
        <f>IF($E73="","",SUMIFS(Deviation_Detail!$K$24:$K$500,Deviation_Detail!$B$24:$B$500,$B73,Deviation_Detail!$C$24:$C$500,$C73,Deviation_Detail!$E$24:$E$500,$D73,Deviation_Detail!$L$24:$L$500,"Other Unknown Cause"))</f>
        <v/>
      </c>
    </row>
    <row r="74" spans="2:13" s="223" customFormat="1" x14ac:dyDescent="0.35">
      <c r="B74" s="238" t="str">
        <f>IF(Lists!P52="","",Lists!P52)</f>
        <v/>
      </c>
      <c r="C74" s="239" t="str">
        <f>IF(Lists!Q52="","",Lists!Q52)</f>
        <v/>
      </c>
      <c r="D74" s="239" t="str">
        <f>IF(Lists!R52="","",Lists!R52)</f>
        <v/>
      </c>
      <c r="E74" s="240" t="str">
        <f>IF(B74="","",VLOOKUP(B74&amp;" "&amp;C74,Lists!$AX$2:$BA$478,4,FALSE))</f>
        <v/>
      </c>
      <c r="F74" s="259"/>
      <c r="G74" s="241" t="str">
        <f>IF($E74="","",SUMIFS(Deviation_Detail!$K$24:$K$500,Deviation_Detail!$B$24:$B$500,$B74,Deviation_Detail!$C$24:$C$500,$C74,Deviation_Detail!$E$24:$E$500,$D74))</f>
        <v/>
      </c>
      <c r="H74" s="242" t="str">
        <f t="shared" si="0"/>
        <v/>
      </c>
      <c r="I74" s="241" t="str">
        <f>IF($E74="","",SUMIFS(Deviation_Detail!$K$24:$K$500,Deviation_Detail!$B$24:$B$500,$B74,Deviation_Detail!$C$24:$C$500,$C74,Deviation_Detail!$E$24:$E$500,$D74,Deviation_Detail!$L$24:$L$500,"Startup/Shutdown"))</f>
        <v/>
      </c>
      <c r="J74" s="241" t="str">
        <f>IF($E74="","",SUMIFS(Deviation_Detail!$K$24:$K$500,Deviation_Detail!$B$24:$B$500,$B74,Deviation_Detail!$C$24:$C$500,$C74,Deviation_Detail!$E$24:$E$500,$D74,Deviation_Detail!$L$24:$L$500,"Control Equipment Problem"))</f>
        <v/>
      </c>
      <c r="K74" s="241" t="str">
        <f>IF($E74="","",SUMIFS(Deviation_Detail!$K$24:$K$500,Deviation_Detail!$B$24:$B$500,$B74,Deviation_Detail!$C$24:$C$500,$C74,Deviation_Detail!$E$24:$E$500,$D74,Deviation_Detail!$L$24:$L$500,"Process Problem"))</f>
        <v/>
      </c>
      <c r="L74" s="241" t="str">
        <f>IF($E74="","",SUMIFS(Deviation_Detail!$K$24:$K$500,Deviation_Detail!$B$24:$B$500,$B74,Deviation_Detail!$C$24:$C$500,$C74,Deviation_Detail!$E$24:$E$500,$D74,Deviation_Detail!$L$24:$L$500,"Other Known Cause"))</f>
        <v/>
      </c>
      <c r="M74" s="241" t="str">
        <f>IF($E74="","",SUMIFS(Deviation_Detail!$K$24:$K$500,Deviation_Detail!$B$24:$B$500,$B74,Deviation_Detail!$C$24:$C$500,$C74,Deviation_Detail!$E$24:$E$500,$D74,Deviation_Detail!$L$24:$L$500,"Other Unknown Cause"))</f>
        <v/>
      </c>
    </row>
    <row r="75" spans="2:13" s="223" customFormat="1" x14ac:dyDescent="0.35">
      <c r="B75" s="238" t="str">
        <f>IF(Lists!P53="","",Lists!P53)</f>
        <v/>
      </c>
      <c r="C75" s="239" t="str">
        <f>IF(Lists!Q53="","",Lists!Q53)</f>
        <v/>
      </c>
      <c r="D75" s="239" t="str">
        <f>IF(Lists!R53="","",Lists!R53)</f>
        <v/>
      </c>
      <c r="E75" s="240" t="str">
        <f>IF(B75="","",VLOOKUP(B75&amp;" "&amp;C75,Lists!$AX$2:$BA$478,4,FALSE))</f>
        <v/>
      </c>
      <c r="F75" s="259"/>
      <c r="G75" s="241" t="str">
        <f>IF($E75="","",SUMIFS(Deviation_Detail!$K$24:$K$500,Deviation_Detail!$B$24:$B$500,$B75,Deviation_Detail!$C$24:$C$500,$C75,Deviation_Detail!$E$24:$E$500,$D75))</f>
        <v/>
      </c>
      <c r="H75" s="242" t="str">
        <f t="shared" si="0"/>
        <v/>
      </c>
      <c r="I75" s="241" t="str">
        <f>IF($E75="","",SUMIFS(Deviation_Detail!$K$24:$K$500,Deviation_Detail!$B$24:$B$500,$B75,Deviation_Detail!$C$24:$C$500,$C75,Deviation_Detail!$E$24:$E$500,$D75,Deviation_Detail!$L$24:$L$500,"Startup/Shutdown"))</f>
        <v/>
      </c>
      <c r="J75" s="241" t="str">
        <f>IF($E75="","",SUMIFS(Deviation_Detail!$K$24:$K$500,Deviation_Detail!$B$24:$B$500,$B75,Deviation_Detail!$C$24:$C$500,$C75,Deviation_Detail!$E$24:$E$500,$D75,Deviation_Detail!$L$24:$L$500,"Control Equipment Problem"))</f>
        <v/>
      </c>
      <c r="K75" s="241" t="str">
        <f>IF($E75="","",SUMIFS(Deviation_Detail!$K$24:$K$500,Deviation_Detail!$B$24:$B$500,$B75,Deviation_Detail!$C$24:$C$500,$C75,Deviation_Detail!$E$24:$E$500,$D75,Deviation_Detail!$L$24:$L$500,"Process Problem"))</f>
        <v/>
      </c>
      <c r="L75" s="241" t="str">
        <f>IF($E75="","",SUMIFS(Deviation_Detail!$K$24:$K$500,Deviation_Detail!$B$24:$B$500,$B75,Deviation_Detail!$C$24:$C$500,$C75,Deviation_Detail!$E$24:$E$500,$D75,Deviation_Detail!$L$24:$L$500,"Other Known Cause"))</f>
        <v/>
      </c>
      <c r="M75" s="241" t="str">
        <f>IF($E75="","",SUMIFS(Deviation_Detail!$K$24:$K$500,Deviation_Detail!$B$24:$B$500,$B75,Deviation_Detail!$C$24:$C$500,$C75,Deviation_Detail!$E$24:$E$500,$D75,Deviation_Detail!$L$24:$L$500,"Other Unknown Cause"))</f>
        <v/>
      </c>
    </row>
    <row r="76" spans="2:13" s="223" customFormat="1" x14ac:dyDescent="0.35">
      <c r="B76" s="238" t="str">
        <f>IF(Lists!P54="","",Lists!P54)</f>
        <v/>
      </c>
      <c r="C76" s="239" t="str">
        <f>IF(Lists!Q54="","",Lists!Q54)</f>
        <v/>
      </c>
      <c r="D76" s="239" t="str">
        <f>IF(Lists!R54="","",Lists!R54)</f>
        <v/>
      </c>
      <c r="E76" s="240" t="str">
        <f>IF(B76="","",VLOOKUP(B76&amp;" "&amp;C76,Lists!$AX$2:$BA$478,4,FALSE))</f>
        <v/>
      </c>
      <c r="F76" s="259"/>
      <c r="G76" s="241" t="str">
        <f>IF($E76="","",SUMIFS(Deviation_Detail!$K$24:$K$500,Deviation_Detail!$B$24:$B$500,$B76,Deviation_Detail!$C$24:$C$500,$C76,Deviation_Detail!$E$24:$E$500,$D76))</f>
        <v/>
      </c>
      <c r="H76" s="242" t="str">
        <f t="shared" si="0"/>
        <v/>
      </c>
      <c r="I76" s="241" t="str">
        <f>IF($E76="","",SUMIFS(Deviation_Detail!$K$24:$K$500,Deviation_Detail!$B$24:$B$500,$B76,Deviation_Detail!$C$24:$C$500,$C76,Deviation_Detail!$E$24:$E$500,$D76,Deviation_Detail!$L$24:$L$500,"Startup/Shutdown"))</f>
        <v/>
      </c>
      <c r="J76" s="241" t="str">
        <f>IF($E76="","",SUMIFS(Deviation_Detail!$K$24:$K$500,Deviation_Detail!$B$24:$B$500,$B76,Deviation_Detail!$C$24:$C$500,$C76,Deviation_Detail!$E$24:$E$500,$D76,Deviation_Detail!$L$24:$L$500,"Control Equipment Problem"))</f>
        <v/>
      </c>
      <c r="K76" s="241" t="str">
        <f>IF($E76="","",SUMIFS(Deviation_Detail!$K$24:$K$500,Deviation_Detail!$B$24:$B$500,$B76,Deviation_Detail!$C$24:$C$500,$C76,Deviation_Detail!$E$24:$E$500,$D76,Deviation_Detail!$L$24:$L$500,"Process Problem"))</f>
        <v/>
      </c>
      <c r="L76" s="241" t="str">
        <f>IF($E76="","",SUMIFS(Deviation_Detail!$K$24:$K$500,Deviation_Detail!$B$24:$B$500,$B76,Deviation_Detail!$C$24:$C$500,$C76,Deviation_Detail!$E$24:$E$500,$D76,Deviation_Detail!$L$24:$L$500,"Other Known Cause"))</f>
        <v/>
      </c>
      <c r="M76" s="241" t="str">
        <f>IF($E76="","",SUMIFS(Deviation_Detail!$K$24:$K$500,Deviation_Detail!$B$24:$B$500,$B76,Deviation_Detail!$C$24:$C$500,$C76,Deviation_Detail!$E$24:$E$500,$D76,Deviation_Detail!$L$24:$L$500,"Other Unknown Cause"))</f>
        <v/>
      </c>
    </row>
    <row r="77" spans="2:13" s="223" customFormat="1" x14ac:dyDescent="0.35">
      <c r="B77" s="238" t="str">
        <f>IF(Lists!P55="","",Lists!P55)</f>
        <v/>
      </c>
      <c r="C77" s="239" t="str">
        <f>IF(Lists!Q55="","",Lists!Q55)</f>
        <v/>
      </c>
      <c r="D77" s="239" t="str">
        <f>IF(Lists!R55="","",Lists!R55)</f>
        <v/>
      </c>
      <c r="E77" s="240" t="str">
        <f>IF(B77="","",VLOOKUP(B77&amp;" "&amp;C77,Lists!$AX$2:$BA$478,4,FALSE))</f>
        <v/>
      </c>
      <c r="F77" s="259"/>
      <c r="G77" s="241" t="str">
        <f>IF($E77="","",SUMIFS(Deviation_Detail!$K$24:$K$500,Deviation_Detail!$B$24:$B$500,$B77,Deviation_Detail!$C$24:$C$500,$C77,Deviation_Detail!$E$24:$E$500,$D77))</f>
        <v/>
      </c>
      <c r="H77" s="242" t="str">
        <f t="shared" si="0"/>
        <v/>
      </c>
      <c r="I77" s="241" t="str">
        <f>IF($E77="","",SUMIFS(Deviation_Detail!$K$24:$K$500,Deviation_Detail!$B$24:$B$500,$B77,Deviation_Detail!$C$24:$C$500,$C77,Deviation_Detail!$E$24:$E$500,$D77,Deviation_Detail!$L$24:$L$500,"Startup/Shutdown"))</f>
        <v/>
      </c>
      <c r="J77" s="241" t="str">
        <f>IF($E77="","",SUMIFS(Deviation_Detail!$K$24:$K$500,Deviation_Detail!$B$24:$B$500,$B77,Deviation_Detail!$C$24:$C$500,$C77,Deviation_Detail!$E$24:$E$500,$D77,Deviation_Detail!$L$24:$L$500,"Control Equipment Problem"))</f>
        <v/>
      </c>
      <c r="K77" s="241" t="str">
        <f>IF($E77="","",SUMIFS(Deviation_Detail!$K$24:$K$500,Deviation_Detail!$B$24:$B$500,$B77,Deviation_Detail!$C$24:$C$500,$C77,Deviation_Detail!$E$24:$E$500,$D77,Deviation_Detail!$L$24:$L$500,"Process Problem"))</f>
        <v/>
      </c>
      <c r="L77" s="241" t="str">
        <f>IF($E77="","",SUMIFS(Deviation_Detail!$K$24:$K$500,Deviation_Detail!$B$24:$B$500,$B77,Deviation_Detail!$C$24:$C$500,$C77,Deviation_Detail!$E$24:$E$500,$D77,Deviation_Detail!$L$24:$L$500,"Other Known Cause"))</f>
        <v/>
      </c>
      <c r="M77" s="241" t="str">
        <f>IF($E77="","",SUMIFS(Deviation_Detail!$K$24:$K$500,Deviation_Detail!$B$24:$B$500,$B77,Deviation_Detail!$C$24:$C$500,$C77,Deviation_Detail!$E$24:$E$500,$D77,Deviation_Detail!$L$24:$L$500,"Other Unknown Cause"))</f>
        <v/>
      </c>
    </row>
    <row r="78" spans="2:13" s="223" customFormat="1" x14ac:dyDescent="0.35">
      <c r="B78" s="238" t="str">
        <f>IF(Lists!P56="","",Lists!P56)</f>
        <v/>
      </c>
      <c r="C78" s="239" t="str">
        <f>IF(Lists!Q56="","",Lists!Q56)</f>
        <v/>
      </c>
      <c r="D78" s="239" t="str">
        <f>IF(Lists!R56="","",Lists!R56)</f>
        <v/>
      </c>
      <c r="E78" s="240" t="str">
        <f>IF(B78="","",VLOOKUP(B78&amp;" "&amp;C78,Lists!$AX$2:$BA$478,4,FALSE))</f>
        <v/>
      </c>
      <c r="F78" s="259"/>
      <c r="G78" s="241" t="str">
        <f>IF($E78="","",SUMIFS(Deviation_Detail!$K$24:$K$500,Deviation_Detail!$B$24:$B$500,$B78,Deviation_Detail!$C$24:$C$500,$C78,Deviation_Detail!$E$24:$E$500,$D78))</f>
        <v/>
      </c>
      <c r="H78" s="242" t="str">
        <f t="shared" si="0"/>
        <v/>
      </c>
      <c r="I78" s="241" t="str">
        <f>IF($E78="","",SUMIFS(Deviation_Detail!$K$24:$K$500,Deviation_Detail!$B$24:$B$500,$B78,Deviation_Detail!$C$24:$C$500,$C78,Deviation_Detail!$E$24:$E$500,$D78,Deviation_Detail!$L$24:$L$500,"Startup/Shutdown"))</f>
        <v/>
      </c>
      <c r="J78" s="241" t="str">
        <f>IF($E78="","",SUMIFS(Deviation_Detail!$K$24:$K$500,Deviation_Detail!$B$24:$B$500,$B78,Deviation_Detail!$C$24:$C$500,$C78,Deviation_Detail!$E$24:$E$500,$D78,Deviation_Detail!$L$24:$L$500,"Control Equipment Problem"))</f>
        <v/>
      </c>
      <c r="K78" s="241" t="str">
        <f>IF($E78="","",SUMIFS(Deviation_Detail!$K$24:$K$500,Deviation_Detail!$B$24:$B$500,$B78,Deviation_Detail!$C$24:$C$500,$C78,Deviation_Detail!$E$24:$E$500,$D78,Deviation_Detail!$L$24:$L$500,"Process Problem"))</f>
        <v/>
      </c>
      <c r="L78" s="241" t="str">
        <f>IF($E78="","",SUMIFS(Deviation_Detail!$K$24:$K$500,Deviation_Detail!$B$24:$B$500,$B78,Deviation_Detail!$C$24:$C$500,$C78,Deviation_Detail!$E$24:$E$500,$D78,Deviation_Detail!$L$24:$L$500,"Other Known Cause"))</f>
        <v/>
      </c>
      <c r="M78" s="241" t="str">
        <f>IF($E78="","",SUMIFS(Deviation_Detail!$K$24:$K$500,Deviation_Detail!$B$24:$B$500,$B78,Deviation_Detail!$C$24:$C$500,$C78,Deviation_Detail!$E$24:$E$500,$D78,Deviation_Detail!$L$24:$L$500,"Other Unknown Cause"))</f>
        <v/>
      </c>
    </row>
    <row r="79" spans="2:13" s="223" customFormat="1" x14ac:dyDescent="0.35">
      <c r="B79" s="238" t="str">
        <f>IF(Lists!P57="","",Lists!P57)</f>
        <v/>
      </c>
      <c r="C79" s="239" t="str">
        <f>IF(Lists!Q57="","",Lists!Q57)</f>
        <v/>
      </c>
      <c r="D79" s="239" t="str">
        <f>IF(Lists!R57="","",Lists!R57)</f>
        <v/>
      </c>
      <c r="E79" s="240" t="str">
        <f>IF(B79="","",VLOOKUP(B79&amp;" "&amp;C79,Lists!$AX$2:$BA$478,4,FALSE))</f>
        <v/>
      </c>
      <c r="F79" s="259"/>
      <c r="G79" s="241" t="str">
        <f>IF($E79="","",SUMIFS(Deviation_Detail!$K$24:$K$500,Deviation_Detail!$B$24:$B$500,$B79,Deviation_Detail!$C$24:$C$500,$C79,Deviation_Detail!$E$24:$E$500,$D79))</f>
        <v/>
      </c>
      <c r="H79" s="242" t="str">
        <f t="shared" si="0"/>
        <v/>
      </c>
      <c r="I79" s="241" t="str">
        <f>IF($E79="","",SUMIFS(Deviation_Detail!$K$24:$K$500,Deviation_Detail!$B$24:$B$500,$B79,Deviation_Detail!$C$24:$C$500,$C79,Deviation_Detail!$E$24:$E$500,$D79,Deviation_Detail!$L$24:$L$500,"Startup/Shutdown"))</f>
        <v/>
      </c>
      <c r="J79" s="241" t="str">
        <f>IF($E79="","",SUMIFS(Deviation_Detail!$K$24:$K$500,Deviation_Detail!$B$24:$B$500,$B79,Deviation_Detail!$C$24:$C$500,$C79,Deviation_Detail!$E$24:$E$500,$D79,Deviation_Detail!$L$24:$L$500,"Control Equipment Problem"))</f>
        <v/>
      </c>
      <c r="K79" s="241" t="str">
        <f>IF($E79="","",SUMIFS(Deviation_Detail!$K$24:$K$500,Deviation_Detail!$B$24:$B$500,$B79,Deviation_Detail!$C$24:$C$500,$C79,Deviation_Detail!$E$24:$E$500,$D79,Deviation_Detail!$L$24:$L$500,"Process Problem"))</f>
        <v/>
      </c>
      <c r="L79" s="241" t="str">
        <f>IF($E79="","",SUMIFS(Deviation_Detail!$K$24:$K$500,Deviation_Detail!$B$24:$B$500,$B79,Deviation_Detail!$C$24:$C$500,$C79,Deviation_Detail!$E$24:$E$500,$D79,Deviation_Detail!$L$24:$L$500,"Other Known Cause"))</f>
        <v/>
      </c>
      <c r="M79" s="241" t="str">
        <f>IF($E79="","",SUMIFS(Deviation_Detail!$K$24:$K$500,Deviation_Detail!$B$24:$B$500,$B79,Deviation_Detail!$C$24:$C$500,$C79,Deviation_Detail!$E$24:$E$500,$D79,Deviation_Detail!$L$24:$L$500,"Other Unknown Cause"))</f>
        <v/>
      </c>
    </row>
    <row r="80" spans="2:13" s="223" customFormat="1" x14ac:dyDescent="0.35">
      <c r="B80" s="238" t="str">
        <f>IF(Lists!P58="","",Lists!P58)</f>
        <v/>
      </c>
      <c r="C80" s="239" t="str">
        <f>IF(Lists!Q58="","",Lists!Q58)</f>
        <v/>
      </c>
      <c r="D80" s="239" t="str">
        <f>IF(Lists!R58="","",Lists!R58)</f>
        <v/>
      </c>
      <c r="E80" s="240" t="str">
        <f>IF(B80="","",VLOOKUP(B80&amp;" "&amp;C80,Lists!$AX$2:$BA$478,4,FALSE))</f>
        <v/>
      </c>
      <c r="F80" s="259"/>
      <c r="G80" s="241" t="str">
        <f>IF($E80="","",SUMIFS(Deviation_Detail!$K$24:$K$500,Deviation_Detail!$B$24:$B$500,$B80,Deviation_Detail!$C$24:$C$500,$C80,Deviation_Detail!$E$24:$E$500,$D80))</f>
        <v/>
      </c>
      <c r="H80" s="242" t="str">
        <f t="shared" si="0"/>
        <v/>
      </c>
      <c r="I80" s="241" t="str">
        <f>IF($E80="","",SUMIFS(Deviation_Detail!$K$24:$K$500,Deviation_Detail!$B$24:$B$500,$B80,Deviation_Detail!$C$24:$C$500,$C80,Deviation_Detail!$E$24:$E$500,$D80,Deviation_Detail!$L$24:$L$500,"Startup/Shutdown"))</f>
        <v/>
      </c>
      <c r="J80" s="241" t="str">
        <f>IF($E80="","",SUMIFS(Deviation_Detail!$K$24:$K$500,Deviation_Detail!$B$24:$B$500,$B80,Deviation_Detail!$C$24:$C$500,$C80,Deviation_Detail!$E$24:$E$500,$D80,Deviation_Detail!$L$24:$L$500,"Control Equipment Problem"))</f>
        <v/>
      </c>
      <c r="K80" s="241" t="str">
        <f>IF($E80="","",SUMIFS(Deviation_Detail!$K$24:$K$500,Deviation_Detail!$B$24:$B$500,$B80,Deviation_Detail!$C$24:$C$500,$C80,Deviation_Detail!$E$24:$E$500,$D80,Deviation_Detail!$L$24:$L$500,"Process Problem"))</f>
        <v/>
      </c>
      <c r="L80" s="241" t="str">
        <f>IF($E80="","",SUMIFS(Deviation_Detail!$K$24:$K$500,Deviation_Detail!$B$24:$B$500,$B80,Deviation_Detail!$C$24:$C$500,$C80,Deviation_Detail!$E$24:$E$500,$D80,Deviation_Detail!$L$24:$L$500,"Other Known Cause"))</f>
        <v/>
      </c>
      <c r="M80" s="241" t="str">
        <f>IF($E80="","",SUMIFS(Deviation_Detail!$K$24:$K$500,Deviation_Detail!$B$24:$B$500,$B80,Deviation_Detail!$C$24:$C$500,$C80,Deviation_Detail!$E$24:$E$500,$D80,Deviation_Detail!$L$24:$L$500,"Other Unknown Cause"))</f>
        <v/>
      </c>
    </row>
    <row r="81" spans="2:13" s="223" customFormat="1" x14ac:dyDescent="0.35">
      <c r="B81" s="238" t="str">
        <f>IF(Lists!P59="","",Lists!P59)</f>
        <v/>
      </c>
      <c r="C81" s="239" t="str">
        <f>IF(Lists!Q59="","",Lists!Q59)</f>
        <v/>
      </c>
      <c r="D81" s="239" t="str">
        <f>IF(Lists!R59="","",Lists!R59)</f>
        <v/>
      </c>
      <c r="E81" s="240" t="str">
        <f>IF(B81="","",VLOOKUP(B81&amp;" "&amp;C81,Lists!$AX$2:$BA$478,4,FALSE))</f>
        <v/>
      </c>
      <c r="F81" s="259"/>
      <c r="G81" s="241" t="str">
        <f>IF($E81="","",SUMIFS(Deviation_Detail!$K$24:$K$500,Deviation_Detail!$B$24:$B$500,$B81,Deviation_Detail!$C$24:$C$500,$C81,Deviation_Detail!$E$24:$E$500,$D81))</f>
        <v/>
      </c>
      <c r="H81" s="242" t="str">
        <f t="shared" si="0"/>
        <v/>
      </c>
      <c r="I81" s="241" t="str">
        <f>IF($E81="","",SUMIFS(Deviation_Detail!$K$24:$K$500,Deviation_Detail!$B$24:$B$500,$B81,Deviation_Detail!$C$24:$C$500,$C81,Deviation_Detail!$E$24:$E$500,$D81,Deviation_Detail!$L$24:$L$500,"Startup/Shutdown"))</f>
        <v/>
      </c>
      <c r="J81" s="241" t="str">
        <f>IF($E81="","",SUMIFS(Deviation_Detail!$K$24:$K$500,Deviation_Detail!$B$24:$B$500,$B81,Deviation_Detail!$C$24:$C$500,$C81,Deviation_Detail!$E$24:$E$500,$D81,Deviation_Detail!$L$24:$L$500,"Control Equipment Problem"))</f>
        <v/>
      </c>
      <c r="K81" s="241" t="str">
        <f>IF($E81="","",SUMIFS(Deviation_Detail!$K$24:$K$500,Deviation_Detail!$B$24:$B$500,$B81,Deviation_Detail!$C$24:$C$500,$C81,Deviation_Detail!$E$24:$E$500,$D81,Deviation_Detail!$L$24:$L$500,"Process Problem"))</f>
        <v/>
      </c>
      <c r="L81" s="241" t="str">
        <f>IF($E81="","",SUMIFS(Deviation_Detail!$K$24:$K$500,Deviation_Detail!$B$24:$B$500,$B81,Deviation_Detail!$C$24:$C$500,$C81,Deviation_Detail!$E$24:$E$500,$D81,Deviation_Detail!$L$24:$L$500,"Other Known Cause"))</f>
        <v/>
      </c>
      <c r="M81" s="241" t="str">
        <f>IF($E81="","",SUMIFS(Deviation_Detail!$K$24:$K$500,Deviation_Detail!$B$24:$B$500,$B81,Deviation_Detail!$C$24:$C$500,$C81,Deviation_Detail!$E$24:$E$500,$D81,Deviation_Detail!$L$24:$L$500,"Other Unknown Cause"))</f>
        <v/>
      </c>
    </row>
    <row r="82" spans="2:13" s="223" customFormat="1" x14ac:dyDescent="0.35">
      <c r="B82" s="238" t="str">
        <f>IF(Lists!P60="","",Lists!P60)</f>
        <v/>
      </c>
      <c r="C82" s="239" t="str">
        <f>IF(Lists!Q60="","",Lists!Q60)</f>
        <v/>
      </c>
      <c r="D82" s="239" t="str">
        <f>IF(Lists!R60="","",Lists!R60)</f>
        <v/>
      </c>
      <c r="E82" s="240" t="str">
        <f>IF(B82="","",VLOOKUP(B82&amp;" "&amp;C82,Lists!$AX$2:$BA$478,4,FALSE))</f>
        <v/>
      </c>
      <c r="F82" s="259"/>
      <c r="G82" s="241" t="str">
        <f>IF($E82="","",SUMIFS(Deviation_Detail!$K$24:$K$500,Deviation_Detail!$B$24:$B$500,$B82,Deviation_Detail!$C$24:$C$500,$C82,Deviation_Detail!$E$24:$E$500,$D82))</f>
        <v/>
      </c>
      <c r="H82" s="242" t="str">
        <f t="shared" si="0"/>
        <v/>
      </c>
      <c r="I82" s="241" t="str">
        <f>IF($E82="","",SUMIFS(Deviation_Detail!$K$24:$K$500,Deviation_Detail!$B$24:$B$500,$B82,Deviation_Detail!$C$24:$C$500,$C82,Deviation_Detail!$E$24:$E$500,$D82,Deviation_Detail!$L$24:$L$500,"Startup/Shutdown"))</f>
        <v/>
      </c>
      <c r="J82" s="241" t="str">
        <f>IF($E82="","",SUMIFS(Deviation_Detail!$K$24:$K$500,Deviation_Detail!$B$24:$B$500,$B82,Deviation_Detail!$C$24:$C$500,$C82,Deviation_Detail!$E$24:$E$500,$D82,Deviation_Detail!$L$24:$L$500,"Control Equipment Problem"))</f>
        <v/>
      </c>
      <c r="K82" s="241" t="str">
        <f>IF($E82="","",SUMIFS(Deviation_Detail!$K$24:$K$500,Deviation_Detail!$B$24:$B$500,$B82,Deviation_Detail!$C$24:$C$500,$C82,Deviation_Detail!$E$24:$E$500,$D82,Deviation_Detail!$L$24:$L$500,"Process Problem"))</f>
        <v/>
      </c>
      <c r="L82" s="241" t="str">
        <f>IF($E82="","",SUMIFS(Deviation_Detail!$K$24:$K$500,Deviation_Detail!$B$24:$B$500,$B82,Deviation_Detail!$C$24:$C$500,$C82,Deviation_Detail!$E$24:$E$500,$D82,Deviation_Detail!$L$24:$L$500,"Other Known Cause"))</f>
        <v/>
      </c>
      <c r="M82" s="241" t="str">
        <f>IF($E82="","",SUMIFS(Deviation_Detail!$K$24:$K$500,Deviation_Detail!$B$24:$B$500,$B82,Deviation_Detail!$C$24:$C$500,$C82,Deviation_Detail!$E$24:$E$500,$D82,Deviation_Detail!$L$24:$L$500,"Other Unknown Cause"))</f>
        <v/>
      </c>
    </row>
    <row r="83" spans="2:13" s="223" customFormat="1" x14ac:dyDescent="0.35">
      <c r="B83" s="238" t="str">
        <f>IF(Lists!P61="","",Lists!P61)</f>
        <v/>
      </c>
      <c r="C83" s="239" t="str">
        <f>IF(Lists!Q61="","",Lists!Q61)</f>
        <v/>
      </c>
      <c r="D83" s="239" t="str">
        <f>IF(Lists!R61="","",Lists!R61)</f>
        <v/>
      </c>
      <c r="E83" s="240" t="str">
        <f>IF(B83="","",VLOOKUP(B83&amp;" "&amp;C83,Lists!$AX$2:$BA$478,4,FALSE))</f>
        <v/>
      </c>
      <c r="F83" s="259"/>
      <c r="G83" s="241" t="str">
        <f>IF($E83="","",SUMIFS(Deviation_Detail!$K$24:$K$500,Deviation_Detail!$B$24:$B$500,$B83,Deviation_Detail!$C$24:$C$500,$C83,Deviation_Detail!$E$24:$E$500,$D83))</f>
        <v/>
      </c>
      <c r="H83" s="242" t="str">
        <f t="shared" si="0"/>
        <v/>
      </c>
      <c r="I83" s="241" t="str">
        <f>IF($E83="","",SUMIFS(Deviation_Detail!$K$24:$K$500,Deviation_Detail!$B$24:$B$500,$B83,Deviation_Detail!$C$24:$C$500,$C83,Deviation_Detail!$E$24:$E$500,$D83,Deviation_Detail!$L$24:$L$500,"Startup/Shutdown"))</f>
        <v/>
      </c>
      <c r="J83" s="241" t="str">
        <f>IF($E83="","",SUMIFS(Deviation_Detail!$K$24:$K$500,Deviation_Detail!$B$24:$B$500,$B83,Deviation_Detail!$C$24:$C$500,$C83,Deviation_Detail!$E$24:$E$500,$D83,Deviation_Detail!$L$24:$L$500,"Control Equipment Problem"))</f>
        <v/>
      </c>
      <c r="K83" s="241" t="str">
        <f>IF($E83="","",SUMIFS(Deviation_Detail!$K$24:$K$500,Deviation_Detail!$B$24:$B$500,$B83,Deviation_Detail!$C$24:$C$500,$C83,Deviation_Detail!$E$24:$E$500,$D83,Deviation_Detail!$L$24:$L$500,"Process Problem"))</f>
        <v/>
      </c>
      <c r="L83" s="241" t="str">
        <f>IF($E83="","",SUMIFS(Deviation_Detail!$K$24:$K$500,Deviation_Detail!$B$24:$B$500,$B83,Deviation_Detail!$C$24:$C$500,$C83,Deviation_Detail!$E$24:$E$500,$D83,Deviation_Detail!$L$24:$L$500,"Other Known Cause"))</f>
        <v/>
      </c>
      <c r="M83" s="241" t="str">
        <f>IF($E83="","",SUMIFS(Deviation_Detail!$K$24:$K$500,Deviation_Detail!$B$24:$B$500,$B83,Deviation_Detail!$C$24:$C$500,$C83,Deviation_Detail!$E$24:$E$500,$D83,Deviation_Detail!$L$24:$L$500,"Other Unknown Cause"))</f>
        <v/>
      </c>
    </row>
    <row r="84" spans="2:13" s="223" customFormat="1" x14ac:dyDescent="0.35">
      <c r="B84" s="238" t="str">
        <f>IF(Lists!P62="","",Lists!P62)</f>
        <v/>
      </c>
      <c r="C84" s="239" t="str">
        <f>IF(Lists!Q62="","",Lists!Q62)</f>
        <v/>
      </c>
      <c r="D84" s="239" t="str">
        <f>IF(Lists!R62="","",Lists!R62)</f>
        <v/>
      </c>
      <c r="E84" s="240" t="str">
        <f>IF(B84="","",VLOOKUP(B84&amp;" "&amp;C84,Lists!$AX$2:$BA$478,4,FALSE))</f>
        <v/>
      </c>
      <c r="F84" s="259"/>
      <c r="G84" s="241" t="str">
        <f>IF($E84="","",SUMIFS(Deviation_Detail!$K$24:$K$500,Deviation_Detail!$B$24:$B$500,$B84,Deviation_Detail!$C$24:$C$500,$C84,Deviation_Detail!$E$24:$E$500,$D84))</f>
        <v/>
      </c>
      <c r="H84" s="242" t="str">
        <f t="shared" si="0"/>
        <v/>
      </c>
      <c r="I84" s="241" t="str">
        <f>IF($E84="","",SUMIFS(Deviation_Detail!$K$24:$K$500,Deviation_Detail!$B$24:$B$500,$B84,Deviation_Detail!$C$24:$C$500,$C84,Deviation_Detail!$E$24:$E$500,$D84,Deviation_Detail!$L$24:$L$500,"Startup/Shutdown"))</f>
        <v/>
      </c>
      <c r="J84" s="241" t="str">
        <f>IF($E84="","",SUMIFS(Deviation_Detail!$K$24:$K$500,Deviation_Detail!$B$24:$B$500,$B84,Deviation_Detail!$C$24:$C$500,$C84,Deviation_Detail!$E$24:$E$500,$D84,Deviation_Detail!$L$24:$L$500,"Control Equipment Problem"))</f>
        <v/>
      </c>
      <c r="K84" s="241" t="str">
        <f>IF($E84="","",SUMIFS(Deviation_Detail!$K$24:$K$500,Deviation_Detail!$B$24:$B$500,$B84,Deviation_Detail!$C$24:$C$500,$C84,Deviation_Detail!$E$24:$E$500,$D84,Deviation_Detail!$L$24:$L$500,"Process Problem"))</f>
        <v/>
      </c>
      <c r="L84" s="241" t="str">
        <f>IF($E84="","",SUMIFS(Deviation_Detail!$K$24:$K$500,Deviation_Detail!$B$24:$B$500,$B84,Deviation_Detail!$C$24:$C$500,$C84,Deviation_Detail!$E$24:$E$500,$D84,Deviation_Detail!$L$24:$L$500,"Other Known Cause"))</f>
        <v/>
      </c>
      <c r="M84" s="241" t="str">
        <f>IF($E84="","",SUMIFS(Deviation_Detail!$K$24:$K$500,Deviation_Detail!$B$24:$B$500,$B84,Deviation_Detail!$C$24:$C$500,$C84,Deviation_Detail!$E$24:$E$500,$D84,Deviation_Detail!$L$24:$L$500,"Other Unknown Cause"))</f>
        <v/>
      </c>
    </row>
    <row r="85" spans="2:13" s="223" customFormat="1" x14ac:dyDescent="0.35">
      <c r="B85" s="238" t="str">
        <f>IF(Lists!P63="","",Lists!P63)</f>
        <v/>
      </c>
      <c r="C85" s="239" t="str">
        <f>IF(Lists!Q63="","",Lists!Q63)</f>
        <v/>
      </c>
      <c r="D85" s="239" t="str">
        <f>IF(Lists!R63="","",Lists!R63)</f>
        <v/>
      </c>
      <c r="E85" s="240" t="str">
        <f>IF(B85="","",VLOOKUP(B85&amp;" "&amp;C85,Lists!$AX$2:$BA$478,4,FALSE))</f>
        <v/>
      </c>
      <c r="F85" s="259"/>
      <c r="G85" s="241" t="str">
        <f>IF($E85="","",SUMIFS(Deviation_Detail!$K$24:$K$500,Deviation_Detail!$B$24:$B$500,$B85,Deviation_Detail!$C$24:$C$500,$C85,Deviation_Detail!$E$24:$E$500,$D85))</f>
        <v/>
      </c>
      <c r="H85" s="242" t="str">
        <f t="shared" si="0"/>
        <v/>
      </c>
      <c r="I85" s="241" t="str">
        <f>IF($E85="","",SUMIFS(Deviation_Detail!$K$24:$K$500,Deviation_Detail!$B$24:$B$500,$B85,Deviation_Detail!$C$24:$C$500,$C85,Deviation_Detail!$E$24:$E$500,$D85,Deviation_Detail!$L$24:$L$500,"Startup/Shutdown"))</f>
        <v/>
      </c>
      <c r="J85" s="241" t="str">
        <f>IF($E85="","",SUMIFS(Deviation_Detail!$K$24:$K$500,Deviation_Detail!$B$24:$B$500,$B85,Deviation_Detail!$C$24:$C$500,$C85,Deviation_Detail!$E$24:$E$500,$D85,Deviation_Detail!$L$24:$L$500,"Control Equipment Problem"))</f>
        <v/>
      </c>
      <c r="K85" s="241" t="str">
        <f>IF($E85="","",SUMIFS(Deviation_Detail!$K$24:$K$500,Deviation_Detail!$B$24:$B$500,$B85,Deviation_Detail!$C$24:$C$500,$C85,Deviation_Detail!$E$24:$E$500,$D85,Deviation_Detail!$L$24:$L$500,"Process Problem"))</f>
        <v/>
      </c>
      <c r="L85" s="241" t="str">
        <f>IF($E85="","",SUMIFS(Deviation_Detail!$K$24:$K$500,Deviation_Detail!$B$24:$B$500,$B85,Deviation_Detail!$C$24:$C$500,$C85,Deviation_Detail!$E$24:$E$500,$D85,Deviation_Detail!$L$24:$L$500,"Other Known Cause"))</f>
        <v/>
      </c>
      <c r="M85" s="241" t="str">
        <f>IF($E85="","",SUMIFS(Deviation_Detail!$K$24:$K$500,Deviation_Detail!$B$24:$B$500,$B85,Deviation_Detail!$C$24:$C$500,$C85,Deviation_Detail!$E$24:$E$500,$D85,Deviation_Detail!$L$24:$L$500,"Other Unknown Cause"))</f>
        <v/>
      </c>
    </row>
    <row r="86" spans="2:13" s="223" customFormat="1" x14ac:dyDescent="0.35">
      <c r="B86" s="238" t="str">
        <f>IF(Lists!P64="","",Lists!P64)</f>
        <v/>
      </c>
      <c r="C86" s="239" t="str">
        <f>IF(Lists!Q64="","",Lists!Q64)</f>
        <v/>
      </c>
      <c r="D86" s="239" t="str">
        <f>IF(Lists!R64="","",Lists!R64)</f>
        <v/>
      </c>
      <c r="E86" s="240" t="str">
        <f>IF(B86="","",VLOOKUP(B86&amp;" "&amp;C86,Lists!$AX$2:$BA$478,4,FALSE))</f>
        <v/>
      </c>
      <c r="F86" s="259"/>
      <c r="G86" s="241" t="str">
        <f>IF($E86="","",SUMIFS(Deviation_Detail!$K$24:$K$500,Deviation_Detail!$B$24:$B$500,$B86,Deviation_Detail!$C$24:$C$500,$C86,Deviation_Detail!$E$24:$E$500,$D86))</f>
        <v/>
      </c>
      <c r="H86" s="242" t="str">
        <f t="shared" si="0"/>
        <v/>
      </c>
      <c r="I86" s="241" t="str">
        <f>IF($E86="","",SUMIFS(Deviation_Detail!$K$24:$K$500,Deviation_Detail!$B$24:$B$500,$B86,Deviation_Detail!$C$24:$C$500,$C86,Deviation_Detail!$E$24:$E$500,$D86,Deviation_Detail!$L$24:$L$500,"Startup/Shutdown"))</f>
        <v/>
      </c>
      <c r="J86" s="241" t="str">
        <f>IF($E86="","",SUMIFS(Deviation_Detail!$K$24:$K$500,Deviation_Detail!$B$24:$B$500,$B86,Deviation_Detail!$C$24:$C$500,$C86,Deviation_Detail!$E$24:$E$500,$D86,Deviation_Detail!$L$24:$L$500,"Control Equipment Problem"))</f>
        <v/>
      </c>
      <c r="K86" s="241" t="str">
        <f>IF($E86="","",SUMIFS(Deviation_Detail!$K$24:$K$500,Deviation_Detail!$B$24:$B$500,$B86,Deviation_Detail!$C$24:$C$500,$C86,Deviation_Detail!$E$24:$E$500,$D86,Deviation_Detail!$L$24:$L$500,"Process Problem"))</f>
        <v/>
      </c>
      <c r="L86" s="241" t="str">
        <f>IF($E86="","",SUMIFS(Deviation_Detail!$K$24:$K$500,Deviation_Detail!$B$24:$B$500,$B86,Deviation_Detail!$C$24:$C$500,$C86,Deviation_Detail!$E$24:$E$500,$D86,Deviation_Detail!$L$24:$L$500,"Other Known Cause"))</f>
        <v/>
      </c>
      <c r="M86" s="241" t="str">
        <f>IF($E86="","",SUMIFS(Deviation_Detail!$K$24:$K$500,Deviation_Detail!$B$24:$B$500,$B86,Deviation_Detail!$C$24:$C$500,$C86,Deviation_Detail!$E$24:$E$500,$D86,Deviation_Detail!$L$24:$L$500,"Other Unknown Cause"))</f>
        <v/>
      </c>
    </row>
    <row r="87" spans="2:13" s="223" customFormat="1" x14ac:dyDescent="0.35">
      <c r="B87" s="238" t="str">
        <f>IF(Lists!P65="","",Lists!P65)</f>
        <v/>
      </c>
      <c r="C87" s="239" t="str">
        <f>IF(Lists!Q65="","",Lists!Q65)</f>
        <v/>
      </c>
      <c r="D87" s="239" t="str">
        <f>IF(Lists!R65="","",Lists!R65)</f>
        <v/>
      </c>
      <c r="E87" s="240" t="str">
        <f>IF(B87="","",VLOOKUP(B87&amp;" "&amp;C87,Lists!$AX$2:$BA$478,4,FALSE))</f>
        <v/>
      </c>
      <c r="F87" s="259"/>
      <c r="G87" s="241" t="str">
        <f>IF($E87="","",SUMIFS(Deviation_Detail!$K$24:$K$500,Deviation_Detail!$B$24:$B$500,$B87,Deviation_Detail!$C$24:$C$500,$C87,Deviation_Detail!$E$24:$E$500,$D87))</f>
        <v/>
      </c>
      <c r="H87" s="242" t="str">
        <f t="shared" si="0"/>
        <v/>
      </c>
      <c r="I87" s="241" t="str">
        <f>IF($E87="","",SUMIFS(Deviation_Detail!$K$24:$K$500,Deviation_Detail!$B$24:$B$500,$B87,Deviation_Detail!$C$24:$C$500,$C87,Deviation_Detail!$E$24:$E$500,$D87,Deviation_Detail!$L$24:$L$500,"Startup/Shutdown"))</f>
        <v/>
      </c>
      <c r="J87" s="241" t="str">
        <f>IF($E87="","",SUMIFS(Deviation_Detail!$K$24:$K$500,Deviation_Detail!$B$24:$B$500,$B87,Deviation_Detail!$C$24:$C$500,$C87,Deviation_Detail!$E$24:$E$500,$D87,Deviation_Detail!$L$24:$L$500,"Control Equipment Problem"))</f>
        <v/>
      </c>
      <c r="K87" s="241" t="str">
        <f>IF($E87="","",SUMIFS(Deviation_Detail!$K$24:$K$500,Deviation_Detail!$B$24:$B$500,$B87,Deviation_Detail!$C$24:$C$500,$C87,Deviation_Detail!$E$24:$E$500,$D87,Deviation_Detail!$L$24:$L$500,"Process Problem"))</f>
        <v/>
      </c>
      <c r="L87" s="241" t="str">
        <f>IF($E87="","",SUMIFS(Deviation_Detail!$K$24:$K$500,Deviation_Detail!$B$24:$B$500,$B87,Deviation_Detail!$C$24:$C$500,$C87,Deviation_Detail!$E$24:$E$500,$D87,Deviation_Detail!$L$24:$L$500,"Other Known Cause"))</f>
        <v/>
      </c>
      <c r="M87" s="241" t="str">
        <f>IF($E87="","",SUMIFS(Deviation_Detail!$K$24:$K$500,Deviation_Detail!$B$24:$B$500,$B87,Deviation_Detail!$C$24:$C$500,$C87,Deviation_Detail!$E$24:$E$500,$D87,Deviation_Detail!$L$24:$L$500,"Other Unknown Cause"))</f>
        <v/>
      </c>
    </row>
    <row r="88" spans="2:13" s="223" customFormat="1" x14ac:dyDescent="0.35">
      <c r="B88" s="238" t="str">
        <f>IF(Lists!P66="","",Lists!P66)</f>
        <v/>
      </c>
      <c r="C88" s="239" t="str">
        <f>IF(Lists!Q66="","",Lists!Q66)</f>
        <v/>
      </c>
      <c r="D88" s="239" t="str">
        <f>IF(Lists!R66="","",Lists!R66)</f>
        <v/>
      </c>
      <c r="E88" s="240" t="str">
        <f>IF(B88="","",VLOOKUP(B88&amp;" "&amp;C88,Lists!$AX$2:$BA$478,4,FALSE))</f>
        <v/>
      </c>
      <c r="F88" s="259"/>
      <c r="G88" s="241" t="str">
        <f>IF($E88="","",SUMIFS(Deviation_Detail!$K$24:$K$500,Deviation_Detail!$B$24:$B$500,$B88,Deviation_Detail!$C$24:$C$500,$C88,Deviation_Detail!$E$24:$E$500,$D88))</f>
        <v/>
      </c>
      <c r="H88" s="242" t="str">
        <f t="shared" si="0"/>
        <v/>
      </c>
      <c r="I88" s="241" t="str">
        <f>IF($E88="","",SUMIFS(Deviation_Detail!$K$24:$K$500,Deviation_Detail!$B$24:$B$500,$B88,Deviation_Detail!$C$24:$C$500,$C88,Deviation_Detail!$E$24:$E$500,$D88,Deviation_Detail!$L$24:$L$500,"Startup/Shutdown"))</f>
        <v/>
      </c>
      <c r="J88" s="241" t="str">
        <f>IF($E88="","",SUMIFS(Deviation_Detail!$K$24:$K$500,Deviation_Detail!$B$24:$B$500,$B88,Deviation_Detail!$C$24:$C$500,$C88,Deviation_Detail!$E$24:$E$500,$D88,Deviation_Detail!$L$24:$L$500,"Control Equipment Problem"))</f>
        <v/>
      </c>
      <c r="K88" s="241" t="str">
        <f>IF($E88="","",SUMIFS(Deviation_Detail!$K$24:$K$500,Deviation_Detail!$B$24:$B$500,$B88,Deviation_Detail!$C$24:$C$500,$C88,Deviation_Detail!$E$24:$E$500,$D88,Deviation_Detail!$L$24:$L$500,"Process Problem"))</f>
        <v/>
      </c>
      <c r="L88" s="241" t="str">
        <f>IF($E88="","",SUMIFS(Deviation_Detail!$K$24:$K$500,Deviation_Detail!$B$24:$B$500,$B88,Deviation_Detail!$C$24:$C$500,$C88,Deviation_Detail!$E$24:$E$500,$D88,Deviation_Detail!$L$24:$L$500,"Other Known Cause"))</f>
        <v/>
      </c>
      <c r="M88" s="241" t="str">
        <f>IF($E88="","",SUMIFS(Deviation_Detail!$K$24:$K$500,Deviation_Detail!$B$24:$B$500,$B88,Deviation_Detail!$C$24:$C$500,$C88,Deviation_Detail!$E$24:$E$500,$D88,Deviation_Detail!$L$24:$L$500,"Other Unknown Cause"))</f>
        <v/>
      </c>
    </row>
    <row r="89" spans="2:13" s="223" customFormat="1" x14ac:dyDescent="0.35">
      <c r="B89" s="238" t="str">
        <f>IF(Lists!P67="","",Lists!P67)</f>
        <v/>
      </c>
      <c r="C89" s="239" t="str">
        <f>IF(Lists!Q67="","",Lists!Q67)</f>
        <v/>
      </c>
      <c r="D89" s="239" t="str">
        <f>IF(Lists!R67="","",Lists!R67)</f>
        <v/>
      </c>
      <c r="E89" s="240" t="str">
        <f>IF(B89="","",VLOOKUP(B89&amp;" "&amp;C89,Lists!$AX$2:$BA$478,4,FALSE))</f>
        <v/>
      </c>
      <c r="F89" s="259"/>
      <c r="G89" s="241" t="str">
        <f>IF($E89="","",SUMIFS(Deviation_Detail!$K$24:$K$500,Deviation_Detail!$B$24:$B$500,$B89,Deviation_Detail!$C$24:$C$500,$C89,Deviation_Detail!$E$24:$E$500,$D89))</f>
        <v/>
      </c>
      <c r="H89" s="242" t="str">
        <f t="shared" ref="H89:H100" si="1">IF($E89="","",IF(G89=0,"N/A",G89/$E89))</f>
        <v/>
      </c>
      <c r="I89" s="241" t="str">
        <f>IF($E89="","",SUMIFS(Deviation_Detail!$K$24:$K$500,Deviation_Detail!$B$24:$B$500,$B89,Deviation_Detail!$C$24:$C$500,$C89,Deviation_Detail!$E$24:$E$500,$D89,Deviation_Detail!$L$24:$L$500,"Startup/Shutdown"))</f>
        <v/>
      </c>
      <c r="J89" s="241" t="str">
        <f>IF($E89="","",SUMIFS(Deviation_Detail!$K$24:$K$500,Deviation_Detail!$B$24:$B$500,$B89,Deviation_Detail!$C$24:$C$500,$C89,Deviation_Detail!$E$24:$E$500,$D89,Deviation_Detail!$L$24:$L$500,"Control Equipment Problem"))</f>
        <v/>
      </c>
      <c r="K89" s="241" t="str">
        <f>IF($E89="","",SUMIFS(Deviation_Detail!$K$24:$K$500,Deviation_Detail!$B$24:$B$500,$B89,Deviation_Detail!$C$24:$C$500,$C89,Deviation_Detail!$E$24:$E$500,$D89,Deviation_Detail!$L$24:$L$500,"Process Problem"))</f>
        <v/>
      </c>
      <c r="L89" s="241" t="str">
        <f>IF($E89="","",SUMIFS(Deviation_Detail!$K$24:$K$500,Deviation_Detail!$B$24:$B$500,$B89,Deviation_Detail!$C$24:$C$500,$C89,Deviation_Detail!$E$24:$E$500,$D89,Deviation_Detail!$L$24:$L$500,"Other Known Cause"))</f>
        <v/>
      </c>
      <c r="M89" s="241" t="str">
        <f>IF($E89="","",SUMIFS(Deviation_Detail!$K$24:$K$500,Deviation_Detail!$B$24:$B$500,$B89,Deviation_Detail!$C$24:$C$500,$C89,Deviation_Detail!$E$24:$E$500,$D89,Deviation_Detail!$L$24:$L$500,"Other Unknown Cause"))</f>
        <v/>
      </c>
    </row>
    <row r="90" spans="2:13" s="223" customFormat="1" x14ac:dyDescent="0.35">
      <c r="B90" s="238" t="str">
        <f>IF(Lists!P68="","",Lists!P68)</f>
        <v/>
      </c>
      <c r="C90" s="239" t="str">
        <f>IF(Lists!Q68="","",Lists!Q68)</f>
        <v/>
      </c>
      <c r="D90" s="239" t="str">
        <f>IF(Lists!R68="","",Lists!R68)</f>
        <v/>
      </c>
      <c r="E90" s="240" t="str">
        <f>IF(B90="","",VLOOKUP(B90&amp;" "&amp;C90,Lists!$AX$2:$BA$478,4,FALSE))</f>
        <v/>
      </c>
      <c r="F90" s="259"/>
      <c r="G90" s="241" t="str">
        <f>IF($E90="","",SUMIFS(Deviation_Detail!$K$24:$K$500,Deviation_Detail!$B$24:$B$500,$B90,Deviation_Detail!$C$24:$C$500,$C90,Deviation_Detail!$E$24:$E$500,$D90))</f>
        <v/>
      </c>
      <c r="H90" s="242" t="str">
        <f t="shared" si="1"/>
        <v/>
      </c>
      <c r="I90" s="241" t="str">
        <f>IF($E90="","",SUMIFS(Deviation_Detail!$K$24:$K$500,Deviation_Detail!$B$24:$B$500,$B90,Deviation_Detail!$C$24:$C$500,$C90,Deviation_Detail!$E$24:$E$500,$D90,Deviation_Detail!$L$24:$L$500,"Startup/Shutdown"))</f>
        <v/>
      </c>
      <c r="J90" s="241" t="str">
        <f>IF($E90="","",SUMIFS(Deviation_Detail!$K$24:$K$500,Deviation_Detail!$B$24:$B$500,$B90,Deviation_Detail!$C$24:$C$500,$C90,Deviation_Detail!$E$24:$E$500,$D90,Deviation_Detail!$L$24:$L$500,"Control Equipment Problem"))</f>
        <v/>
      </c>
      <c r="K90" s="241" t="str">
        <f>IF($E90="","",SUMIFS(Deviation_Detail!$K$24:$K$500,Deviation_Detail!$B$24:$B$500,$B90,Deviation_Detail!$C$24:$C$500,$C90,Deviation_Detail!$E$24:$E$500,$D90,Deviation_Detail!$L$24:$L$500,"Process Problem"))</f>
        <v/>
      </c>
      <c r="L90" s="241" t="str">
        <f>IF($E90="","",SUMIFS(Deviation_Detail!$K$24:$K$500,Deviation_Detail!$B$24:$B$500,$B90,Deviation_Detail!$C$24:$C$500,$C90,Deviation_Detail!$E$24:$E$500,$D90,Deviation_Detail!$L$24:$L$500,"Other Known Cause"))</f>
        <v/>
      </c>
      <c r="M90" s="241" t="str">
        <f>IF($E90="","",SUMIFS(Deviation_Detail!$K$24:$K$500,Deviation_Detail!$B$24:$B$500,$B90,Deviation_Detail!$C$24:$C$500,$C90,Deviation_Detail!$E$24:$E$500,$D90,Deviation_Detail!$L$24:$L$500,"Other Unknown Cause"))</f>
        <v/>
      </c>
    </row>
    <row r="91" spans="2:13" s="223" customFormat="1" x14ac:dyDescent="0.35">
      <c r="B91" s="238" t="str">
        <f>IF(Lists!P69="","",Lists!P69)</f>
        <v/>
      </c>
      <c r="C91" s="239" t="str">
        <f>IF(Lists!Q69="","",Lists!Q69)</f>
        <v/>
      </c>
      <c r="D91" s="239" t="str">
        <f>IF(Lists!R69="","",Lists!R69)</f>
        <v/>
      </c>
      <c r="E91" s="240" t="str">
        <f>IF(B91="","",VLOOKUP(B91&amp;" "&amp;C91,Lists!$AX$2:$BA$478,4,FALSE))</f>
        <v/>
      </c>
      <c r="F91" s="259"/>
      <c r="G91" s="241" t="str">
        <f>IF($E91="","",SUMIFS(Deviation_Detail!$K$24:$K$500,Deviation_Detail!$B$24:$B$500,$B91,Deviation_Detail!$C$24:$C$500,$C91,Deviation_Detail!$E$24:$E$500,$D91))</f>
        <v/>
      </c>
      <c r="H91" s="242" t="str">
        <f t="shared" si="1"/>
        <v/>
      </c>
      <c r="I91" s="241" t="str">
        <f>IF($E91="","",SUMIFS(Deviation_Detail!$K$24:$K$500,Deviation_Detail!$B$24:$B$500,$B91,Deviation_Detail!$C$24:$C$500,$C91,Deviation_Detail!$E$24:$E$500,$D91,Deviation_Detail!$L$24:$L$500,"Startup/Shutdown"))</f>
        <v/>
      </c>
      <c r="J91" s="241" t="str">
        <f>IF($E91="","",SUMIFS(Deviation_Detail!$K$24:$K$500,Deviation_Detail!$B$24:$B$500,$B91,Deviation_Detail!$C$24:$C$500,$C91,Deviation_Detail!$E$24:$E$500,$D91,Deviation_Detail!$L$24:$L$500,"Control Equipment Problem"))</f>
        <v/>
      </c>
      <c r="K91" s="241" t="str">
        <f>IF($E91="","",SUMIFS(Deviation_Detail!$K$24:$K$500,Deviation_Detail!$B$24:$B$500,$B91,Deviation_Detail!$C$24:$C$500,$C91,Deviation_Detail!$E$24:$E$500,$D91,Deviation_Detail!$L$24:$L$500,"Process Problem"))</f>
        <v/>
      </c>
      <c r="L91" s="241" t="str">
        <f>IF($E91="","",SUMIFS(Deviation_Detail!$K$24:$K$500,Deviation_Detail!$B$24:$B$500,$B91,Deviation_Detail!$C$24:$C$500,$C91,Deviation_Detail!$E$24:$E$500,$D91,Deviation_Detail!$L$24:$L$500,"Other Known Cause"))</f>
        <v/>
      </c>
      <c r="M91" s="241" t="str">
        <f>IF($E91="","",SUMIFS(Deviation_Detail!$K$24:$K$500,Deviation_Detail!$B$24:$B$500,$B91,Deviation_Detail!$C$24:$C$500,$C91,Deviation_Detail!$E$24:$E$500,$D91,Deviation_Detail!$L$24:$L$500,"Other Unknown Cause"))</f>
        <v/>
      </c>
    </row>
    <row r="92" spans="2:13" s="223" customFormat="1" x14ac:dyDescent="0.35">
      <c r="B92" s="238" t="str">
        <f>IF(Lists!P70="","",Lists!P70)</f>
        <v/>
      </c>
      <c r="C92" s="239" t="str">
        <f>IF(Lists!Q70="","",Lists!Q70)</f>
        <v/>
      </c>
      <c r="D92" s="239" t="str">
        <f>IF(Lists!R70="","",Lists!R70)</f>
        <v/>
      </c>
      <c r="E92" s="240" t="str">
        <f>IF(B92="","",VLOOKUP(B92&amp;" "&amp;C92,Lists!$AX$2:$BA$478,4,FALSE))</f>
        <v/>
      </c>
      <c r="F92" s="259"/>
      <c r="G92" s="241" t="str">
        <f>IF($E92="","",SUMIFS(Deviation_Detail!$K$24:$K$500,Deviation_Detail!$B$24:$B$500,$B92,Deviation_Detail!$C$24:$C$500,$C92,Deviation_Detail!$E$24:$E$500,$D92))</f>
        <v/>
      </c>
      <c r="H92" s="242" t="str">
        <f t="shared" si="1"/>
        <v/>
      </c>
      <c r="I92" s="241" t="str">
        <f>IF($E92="","",SUMIFS(Deviation_Detail!$K$24:$K$500,Deviation_Detail!$B$24:$B$500,$B92,Deviation_Detail!$C$24:$C$500,$C92,Deviation_Detail!$E$24:$E$500,$D92,Deviation_Detail!$L$24:$L$500,"Startup/Shutdown"))</f>
        <v/>
      </c>
      <c r="J92" s="241" t="str">
        <f>IF($E92="","",SUMIFS(Deviation_Detail!$K$24:$K$500,Deviation_Detail!$B$24:$B$500,$B92,Deviation_Detail!$C$24:$C$500,$C92,Deviation_Detail!$E$24:$E$500,$D92,Deviation_Detail!$L$24:$L$500,"Control Equipment Problem"))</f>
        <v/>
      </c>
      <c r="K92" s="241" t="str">
        <f>IF($E92="","",SUMIFS(Deviation_Detail!$K$24:$K$500,Deviation_Detail!$B$24:$B$500,$B92,Deviation_Detail!$C$24:$C$500,$C92,Deviation_Detail!$E$24:$E$500,$D92,Deviation_Detail!$L$24:$L$500,"Process Problem"))</f>
        <v/>
      </c>
      <c r="L92" s="241" t="str">
        <f>IF($E92="","",SUMIFS(Deviation_Detail!$K$24:$K$500,Deviation_Detail!$B$24:$B$500,$B92,Deviation_Detail!$C$24:$C$500,$C92,Deviation_Detail!$E$24:$E$500,$D92,Deviation_Detail!$L$24:$L$500,"Other Known Cause"))</f>
        <v/>
      </c>
      <c r="M92" s="241" t="str">
        <f>IF($E92="","",SUMIFS(Deviation_Detail!$K$24:$K$500,Deviation_Detail!$B$24:$B$500,$B92,Deviation_Detail!$C$24:$C$500,$C92,Deviation_Detail!$E$24:$E$500,$D92,Deviation_Detail!$L$24:$L$500,"Other Unknown Cause"))</f>
        <v/>
      </c>
    </row>
    <row r="93" spans="2:13" s="223" customFormat="1" x14ac:dyDescent="0.35">
      <c r="B93" s="238" t="str">
        <f>IF(Lists!P71="","",Lists!P71)</f>
        <v/>
      </c>
      <c r="C93" s="239" t="str">
        <f>IF(Lists!Q71="","",Lists!Q71)</f>
        <v/>
      </c>
      <c r="D93" s="239" t="str">
        <f>IF(Lists!R71="","",Lists!R71)</f>
        <v/>
      </c>
      <c r="E93" s="240" t="str">
        <f>IF(B93="","",VLOOKUP(B93&amp;" "&amp;C93,Lists!$AX$2:$BA$478,4,FALSE))</f>
        <v/>
      </c>
      <c r="F93" s="259"/>
      <c r="G93" s="241" t="str">
        <f>IF($E93="","",SUMIFS(Deviation_Detail!$K$24:$K$500,Deviation_Detail!$B$24:$B$500,$B93,Deviation_Detail!$C$24:$C$500,$C93,Deviation_Detail!$E$24:$E$500,$D93))</f>
        <v/>
      </c>
      <c r="H93" s="242" t="str">
        <f t="shared" si="1"/>
        <v/>
      </c>
      <c r="I93" s="241" t="str">
        <f>IF($E93="","",SUMIFS(Deviation_Detail!$K$24:$K$500,Deviation_Detail!$B$24:$B$500,$B93,Deviation_Detail!$C$24:$C$500,$C93,Deviation_Detail!$E$24:$E$500,$D93,Deviation_Detail!$L$24:$L$500,"Startup/Shutdown"))</f>
        <v/>
      </c>
      <c r="J93" s="241" t="str">
        <f>IF($E93="","",SUMIFS(Deviation_Detail!$K$24:$K$500,Deviation_Detail!$B$24:$B$500,$B93,Deviation_Detail!$C$24:$C$500,$C93,Deviation_Detail!$E$24:$E$500,$D93,Deviation_Detail!$L$24:$L$500,"Control Equipment Problem"))</f>
        <v/>
      </c>
      <c r="K93" s="241" t="str">
        <f>IF($E93="","",SUMIFS(Deviation_Detail!$K$24:$K$500,Deviation_Detail!$B$24:$B$500,$B93,Deviation_Detail!$C$24:$C$500,$C93,Deviation_Detail!$E$24:$E$500,$D93,Deviation_Detail!$L$24:$L$500,"Process Problem"))</f>
        <v/>
      </c>
      <c r="L93" s="241" t="str">
        <f>IF($E93="","",SUMIFS(Deviation_Detail!$K$24:$K$500,Deviation_Detail!$B$24:$B$500,$B93,Deviation_Detail!$C$24:$C$500,$C93,Deviation_Detail!$E$24:$E$500,$D93,Deviation_Detail!$L$24:$L$500,"Other Known Cause"))</f>
        <v/>
      </c>
      <c r="M93" s="241" t="str">
        <f>IF($E93="","",SUMIFS(Deviation_Detail!$K$24:$K$500,Deviation_Detail!$B$24:$B$500,$B93,Deviation_Detail!$C$24:$C$500,$C93,Deviation_Detail!$E$24:$E$500,$D93,Deviation_Detail!$L$24:$L$500,"Other Unknown Cause"))</f>
        <v/>
      </c>
    </row>
    <row r="94" spans="2:13" s="223" customFormat="1" x14ac:dyDescent="0.35">
      <c r="B94" s="238" t="str">
        <f>IF(Lists!P72="","",Lists!P72)</f>
        <v/>
      </c>
      <c r="C94" s="239" t="str">
        <f>IF(Lists!Q72="","",Lists!Q72)</f>
        <v/>
      </c>
      <c r="D94" s="239" t="str">
        <f>IF(Lists!R72="","",Lists!R72)</f>
        <v/>
      </c>
      <c r="E94" s="240" t="str">
        <f>IF(B94="","",VLOOKUP(B94&amp;" "&amp;C94,Lists!$AX$2:$BA$478,4,FALSE))</f>
        <v/>
      </c>
      <c r="F94" s="259"/>
      <c r="G94" s="241" t="str">
        <f>IF($E94="","",SUMIFS(Deviation_Detail!$K$24:$K$500,Deviation_Detail!$B$24:$B$500,$B94,Deviation_Detail!$C$24:$C$500,$C94,Deviation_Detail!$E$24:$E$500,$D94))</f>
        <v/>
      </c>
      <c r="H94" s="242" t="str">
        <f t="shared" si="1"/>
        <v/>
      </c>
      <c r="I94" s="241" t="str">
        <f>IF($E94="","",SUMIFS(Deviation_Detail!$K$24:$K$500,Deviation_Detail!$B$24:$B$500,$B94,Deviation_Detail!$C$24:$C$500,$C94,Deviation_Detail!$E$24:$E$500,$D94,Deviation_Detail!$L$24:$L$500,"Startup/Shutdown"))</f>
        <v/>
      </c>
      <c r="J94" s="241" t="str">
        <f>IF($E94="","",SUMIFS(Deviation_Detail!$K$24:$K$500,Deviation_Detail!$B$24:$B$500,$B94,Deviation_Detail!$C$24:$C$500,$C94,Deviation_Detail!$E$24:$E$500,$D94,Deviation_Detail!$L$24:$L$500,"Control Equipment Problem"))</f>
        <v/>
      </c>
      <c r="K94" s="241" t="str">
        <f>IF($E94="","",SUMIFS(Deviation_Detail!$K$24:$K$500,Deviation_Detail!$B$24:$B$500,$B94,Deviation_Detail!$C$24:$C$500,$C94,Deviation_Detail!$E$24:$E$500,$D94,Deviation_Detail!$L$24:$L$500,"Process Problem"))</f>
        <v/>
      </c>
      <c r="L94" s="241" t="str">
        <f>IF($E94="","",SUMIFS(Deviation_Detail!$K$24:$K$500,Deviation_Detail!$B$24:$B$500,$B94,Deviation_Detail!$C$24:$C$500,$C94,Deviation_Detail!$E$24:$E$500,$D94,Deviation_Detail!$L$24:$L$500,"Other Known Cause"))</f>
        <v/>
      </c>
      <c r="M94" s="241" t="str">
        <f>IF($E94="","",SUMIFS(Deviation_Detail!$K$24:$K$500,Deviation_Detail!$B$24:$B$500,$B94,Deviation_Detail!$C$24:$C$500,$C94,Deviation_Detail!$E$24:$E$500,$D94,Deviation_Detail!$L$24:$L$500,"Other Unknown Cause"))</f>
        <v/>
      </c>
    </row>
    <row r="95" spans="2:13" s="223" customFormat="1" x14ac:dyDescent="0.35">
      <c r="B95" s="238" t="str">
        <f>IF(Lists!P73="","",Lists!P73)</f>
        <v/>
      </c>
      <c r="C95" s="239" t="str">
        <f>IF(Lists!Q73="","",Lists!Q73)</f>
        <v/>
      </c>
      <c r="D95" s="239" t="str">
        <f>IF(Lists!R73="","",Lists!R73)</f>
        <v/>
      </c>
      <c r="E95" s="240" t="str">
        <f>IF(B95="","",VLOOKUP(B95&amp;" "&amp;C95,Lists!$AX$2:$BA$478,4,FALSE))</f>
        <v/>
      </c>
      <c r="F95" s="259"/>
      <c r="G95" s="241" t="str">
        <f>IF($E95="","",SUMIFS(Deviation_Detail!$K$24:$K$500,Deviation_Detail!$B$24:$B$500,$B95,Deviation_Detail!$C$24:$C$500,$C95,Deviation_Detail!$E$24:$E$500,$D95))</f>
        <v/>
      </c>
      <c r="H95" s="242" t="str">
        <f t="shared" si="1"/>
        <v/>
      </c>
      <c r="I95" s="241" t="str">
        <f>IF($E95="","",SUMIFS(Deviation_Detail!$K$24:$K$500,Deviation_Detail!$B$24:$B$500,$B95,Deviation_Detail!$C$24:$C$500,$C95,Deviation_Detail!$E$24:$E$500,$D95,Deviation_Detail!$L$24:$L$500,"Startup/Shutdown"))</f>
        <v/>
      </c>
      <c r="J95" s="241" t="str">
        <f>IF($E95="","",SUMIFS(Deviation_Detail!$K$24:$K$500,Deviation_Detail!$B$24:$B$500,$B95,Deviation_Detail!$C$24:$C$500,$C95,Deviation_Detail!$E$24:$E$500,$D95,Deviation_Detail!$L$24:$L$500,"Control Equipment Problem"))</f>
        <v/>
      </c>
      <c r="K95" s="241" t="str">
        <f>IF($E95="","",SUMIFS(Deviation_Detail!$K$24:$K$500,Deviation_Detail!$B$24:$B$500,$B95,Deviation_Detail!$C$24:$C$500,$C95,Deviation_Detail!$E$24:$E$500,$D95,Deviation_Detail!$L$24:$L$500,"Process Problem"))</f>
        <v/>
      </c>
      <c r="L95" s="241" t="str">
        <f>IF($E95="","",SUMIFS(Deviation_Detail!$K$24:$K$500,Deviation_Detail!$B$24:$B$500,$B95,Deviation_Detail!$C$24:$C$500,$C95,Deviation_Detail!$E$24:$E$500,$D95,Deviation_Detail!$L$24:$L$500,"Other Known Cause"))</f>
        <v/>
      </c>
      <c r="M95" s="241" t="str">
        <f>IF($E95="","",SUMIFS(Deviation_Detail!$K$24:$K$500,Deviation_Detail!$B$24:$B$500,$B95,Deviation_Detail!$C$24:$C$500,$C95,Deviation_Detail!$E$24:$E$500,$D95,Deviation_Detail!$L$24:$L$500,"Other Unknown Cause"))</f>
        <v/>
      </c>
    </row>
    <row r="96" spans="2:13" s="223" customFormat="1" x14ac:dyDescent="0.35">
      <c r="B96" s="238" t="str">
        <f>IF(Lists!P74="","",Lists!P74)</f>
        <v/>
      </c>
      <c r="C96" s="239" t="str">
        <f>IF(Lists!Q74="","",Lists!Q74)</f>
        <v/>
      </c>
      <c r="D96" s="239" t="str">
        <f>IF(Lists!R74="","",Lists!R74)</f>
        <v/>
      </c>
      <c r="E96" s="240" t="str">
        <f>IF(B96="","",VLOOKUP(B96&amp;" "&amp;C96,Lists!$AX$2:$BA$478,4,FALSE))</f>
        <v/>
      </c>
      <c r="F96" s="259"/>
      <c r="G96" s="241" t="str">
        <f>IF($E96="","",SUMIFS(Deviation_Detail!$K$24:$K$500,Deviation_Detail!$B$24:$B$500,$B96,Deviation_Detail!$C$24:$C$500,$C96,Deviation_Detail!$E$24:$E$500,$D96))</f>
        <v/>
      </c>
      <c r="H96" s="242" t="str">
        <f t="shared" si="1"/>
        <v/>
      </c>
      <c r="I96" s="241" t="str">
        <f>IF($E96="","",SUMIFS(Deviation_Detail!$K$24:$K$500,Deviation_Detail!$B$24:$B$500,$B96,Deviation_Detail!$C$24:$C$500,$C96,Deviation_Detail!$E$24:$E$500,$D96,Deviation_Detail!$L$24:$L$500,"Startup/Shutdown"))</f>
        <v/>
      </c>
      <c r="J96" s="241" t="str">
        <f>IF($E96="","",SUMIFS(Deviation_Detail!$K$24:$K$500,Deviation_Detail!$B$24:$B$500,$B96,Deviation_Detail!$C$24:$C$500,$C96,Deviation_Detail!$E$24:$E$500,$D96,Deviation_Detail!$L$24:$L$500,"Control Equipment Problem"))</f>
        <v/>
      </c>
      <c r="K96" s="241" t="str">
        <f>IF($E96="","",SUMIFS(Deviation_Detail!$K$24:$K$500,Deviation_Detail!$B$24:$B$500,$B96,Deviation_Detail!$C$24:$C$500,$C96,Deviation_Detail!$E$24:$E$500,$D96,Deviation_Detail!$L$24:$L$500,"Process Problem"))</f>
        <v/>
      </c>
      <c r="L96" s="241" t="str">
        <f>IF($E96="","",SUMIFS(Deviation_Detail!$K$24:$K$500,Deviation_Detail!$B$24:$B$500,$B96,Deviation_Detail!$C$24:$C$500,$C96,Deviation_Detail!$E$24:$E$500,$D96,Deviation_Detail!$L$24:$L$500,"Other Known Cause"))</f>
        <v/>
      </c>
      <c r="M96" s="241" t="str">
        <f>IF($E96="","",SUMIFS(Deviation_Detail!$K$24:$K$500,Deviation_Detail!$B$24:$B$500,$B96,Deviation_Detail!$C$24:$C$500,$C96,Deviation_Detail!$E$24:$E$500,$D96,Deviation_Detail!$L$24:$L$500,"Other Unknown Cause"))</f>
        <v/>
      </c>
    </row>
    <row r="97" spans="2:13" s="223" customFormat="1" x14ac:dyDescent="0.35">
      <c r="B97" s="238" t="str">
        <f>IF(Lists!P75="","",Lists!P75)</f>
        <v/>
      </c>
      <c r="C97" s="239" t="str">
        <f>IF(Lists!Q75="","",Lists!Q75)</f>
        <v/>
      </c>
      <c r="D97" s="239" t="str">
        <f>IF(Lists!R75="","",Lists!R75)</f>
        <v/>
      </c>
      <c r="E97" s="240" t="str">
        <f>IF(B97="","",VLOOKUP(B97&amp;" "&amp;C97,Lists!$AX$2:$BA$478,4,FALSE))</f>
        <v/>
      </c>
      <c r="F97" s="259"/>
      <c r="G97" s="241" t="str">
        <f>IF($E97="","",SUMIFS(Deviation_Detail!$K$24:$K$500,Deviation_Detail!$B$24:$B$500,$B97,Deviation_Detail!$C$24:$C$500,$C97,Deviation_Detail!$E$24:$E$500,$D97))</f>
        <v/>
      </c>
      <c r="H97" s="242" t="str">
        <f t="shared" si="1"/>
        <v/>
      </c>
      <c r="I97" s="241" t="str">
        <f>IF($E97="","",SUMIFS(Deviation_Detail!$K$24:$K$500,Deviation_Detail!$B$24:$B$500,$B97,Deviation_Detail!$C$24:$C$500,$C97,Deviation_Detail!$E$24:$E$500,$D97,Deviation_Detail!$L$24:$L$500,"Startup/Shutdown"))</f>
        <v/>
      </c>
      <c r="J97" s="241" t="str">
        <f>IF($E97="","",SUMIFS(Deviation_Detail!$K$24:$K$500,Deviation_Detail!$B$24:$B$500,$B97,Deviation_Detail!$C$24:$C$500,$C97,Deviation_Detail!$E$24:$E$500,$D97,Deviation_Detail!$L$24:$L$500,"Control Equipment Problem"))</f>
        <v/>
      </c>
      <c r="K97" s="241" t="str">
        <f>IF($E97="","",SUMIFS(Deviation_Detail!$K$24:$K$500,Deviation_Detail!$B$24:$B$500,$B97,Deviation_Detail!$C$24:$C$500,$C97,Deviation_Detail!$E$24:$E$500,$D97,Deviation_Detail!$L$24:$L$500,"Process Problem"))</f>
        <v/>
      </c>
      <c r="L97" s="241" t="str">
        <f>IF($E97="","",SUMIFS(Deviation_Detail!$K$24:$K$500,Deviation_Detail!$B$24:$B$500,$B97,Deviation_Detail!$C$24:$C$500,$C97,Deviation_Detail!$E$24:$E$500,$D97,Deviation_Detail!$L$24:$L$500,"Other Known Cause"))</f>
        <v/>
      </c>
      <c r="M97" s="241" t="str">
        <f>IF($E97="","",SUMIFS(Deviation_Detail!$K$24:$K$500,Deviation_Detail!$B$24:$B$500,$B97,Deviation_Detail!$C$24:$C$500,$C97,Deviation_Detail!$E$24:$E$500,$D97,Deviation_Detail!$L$24:$L$500,"Other Unknown Cause"))</f>
        <v/>
      </c>
    </row>
    <row r="98" spans="2:13" s="223" customFormat="1" x14ac:dyDescent="0.35">
      <c r="B98" s="238" t="str">
        <f>IF(Lists!P76="","",Lists!P76)</f>
        <v/>
      </c>
      <c r="C98" s="239" t="str">
        <f>IF(Lists!Q76="","",Lists!Q76)</f>
        <v/>
      </c>
      <c r="D98" s="239" t="str">
        <f>IF(Lists!R76="","",Lists!R76)</f>
        <v/>
      </c>
      <c r="E98" s="240" t="str">
        <f>IF(B98="","",VLOOKUP(B98&amp;" "&amp;C98,Lists!$AX$2:$BA$478,4,FALSE))</f>
        <v/>
      </c>
      <c r="F98" s="259"/>
      <c r="G98" s="241" t="str">
        <f>IF($E98="","",SUMIFS(Deviation_Detail!$K$24:$K$500,Deviation_Detail!$B$24:$B$500,$B98,Deviation_Detail!$C$24:$C$500,$C98,Deviation_Detail!$E$24:$E$500,$D98))</f>
        <v/>
      </c>
      <c r="H98" s="242" t="str">
        <f t="shared" si="1"/>
        <v/>
      </c>
      <c r="I98" s="241" t="str">
        <f>IF($E98="","",SUMIFS(Deviation_Detail!$K$24:$K$500,Deviation_Detail!$B$24:$B$500,$B98,Deviation_Detail!$C$24:$C$500,$C98,Deviation_Detail!$E$24:$E$500,$D98,Deviation_Detail!$L$24:$L$500,"Startup/Shutdown"))</f>
        <v/>
      </c>
      <c r="J98" s="241" t="str">
        <f>IF($E98="","",SUMIFS(Deviation_Detail!$K$24:$K$500,Deviation_Detail!$B$24:$B$500,$B98,Deviation_Detail!$C$24:$C$500,$C98,Deviation_Detail!$E$24:$E$500,$D98,Deviation_Detail!$L$24:$L$500,"Control Equipment Problem"))</f>
        <v/>
      </c>
      <c r="K98" s="241" t="str">
        <f>IF($E98="","",SUMIFS(Deviation_Detail!$K$24:$K$500,Deviation_Detail!$B$24:$B$500,$B98,Deviation_Detail!$C$24:$C$500,$C98,Deviation_Detail!$E$24:$E$500,$D98,Deviation_Detail!$L$24:$L$500,"Process Problem"))</f>
        <v/>
      </c>
      <c r="L98" s="241" t="str">
        <f>IF($E98="","",SUMIFS(Deviation_Detail!$K$24:$K$500,Deviation_Detail!$B$24:$B$500,$B98,Deviation_Detail!$C$24:$C$500,$C98,Deviation_Detail!$E$24:$E$500,$D98,Deviation_Detail!$L$24:$L$500,"Other Known Cause"))</f>
        <v/>
      </c>
      <c r="M98" s="241" t="str">
        <f>IF($E98="","",SUMIFS(Deviation_Detail!$K$24:$K$500,Deviation_Detail!$B$24:$B$500,$B98,Deviation_Detail!$C$24:$C$500,$C98,Deviation_Detail!$E$24:$E$500,$D98,Deviation_Detail!$L$24:$L$500,"Other Unknown Cause"))</f>
        <v/>
      </c>
    </row>
    <row r="99" spans="2:13" s="223" customFormat="1" x14ac:dyDescent="0.35">
      <c r="B99" s="238" t="str">
        <f>IF(Lists!P77="","",Lists!P77)</f>
        <v/>
      </c>
      <c r="C99" s="239" t="str">
        <f>IF(Lists!Q77="","",Lists!Q77)</f>
        <v/>
      </c>
      <c r="D99" s="239" t="str">
        <f>IF(Lists!R77="","",Lists!R77)</f>
        <v/>
      </c>
      <c r="E99" s="240" t="str">
        <f>IF(B99="","",VLOOKUP(B99&amp;" "&amp;C99,Lists!$AX$2:$BA$478,4,FALSE))</f>
        <v/>
      </c>
      <c r="F99" s="259"/>
      <c r="G99" s="241" t="str">
        <f>IF($E99="","",SUMIFS(Deviation_Detail!$K$24:$K$500,Deviation_Detail!$B$24:$B$500,$B99,Deviation_Detail!$C$24:$C$500,$C99,Deviation_Detail!$E$24:$E$500,$D99))</f>
        <v/>
      </c>
      <c r="H99" s="242" t="str">
        <f t="shared" si="1"/>
        <v/>
      </c>
      <c r="I99" s="241" t="str">
        <f>IF($E99="","",SUMIFS(Deviation_Detail!$K$24:$K$500,Deviation_Detail!$B$24:$B$500,$B99,Deviation_Detail!$C$24:$C$500,$C99,Deviation_Detail!$E$24:$E$500,$D99,Deviation_Detail!$L$24:$L$500,"Startup/Shutdown"))</f>
        <v/>
      </c>
      <c r="J99" s="241" t="str">
        <f>IF($E99="","",SUMIFS(Deviation_Detail!$K$24:$K$500,Deviation_Detail!$B$24:$B$500,$B99,Deviation_Detail!$C$24:$C$500,$C99,Deviation_Detail!$E$24:$E$500,$D99,Deviation_Detail!$L$24:$L$500,"Control Equipment Problem"))</f>
        <v/>
      </c>
      <c r="K99" s="241" t="str">
        <f>IF($E99="","",SUMIFS(Deviation_Detail!$K$24:$K$500,Deviation_Detail!$B$24:$B$500,$B99,Deviation_Detail!$C$24:$C$500,$C99,Deviation_Detail!$E$24:$E$500,$D99,Deviation_Detail!$L$24:$L$500,"Process Problem"))</f>
        <v/>
      </c>
      <c r="L99" s="241" t="str">
        <f>IF($E99="","",SUMIFS(Deviation_Detail!$K$24:$K$500,Deviation_Detail!$B$24:$B$500,$B99,Deviation_Detail!$C$24:$C$500,$C99,Deviation_Detail!$E$24:$E$500,$D99,Deviation_Detail!$L$24:$L$500,"Other Known Cause"))</f>
        <v/>
      </c>
      <c r="M99" s="241" t="str">
        <f>IF($E99="","",SUMIFS(Deviation_Detail!$K$24:$K$500,Deviation_Detail!$B$24:$B$500,$B99,Deviation_Detail!$C$24:$C$500,$C99,Deviation_Detail!$E$24:$E$500,$D99,Deviation_Detail!$L$24:$L$500,"Other Unknown Cause"))</f>
        <v/>
      </c>
    </row>
    <row r="100" spans="2:13" s="223" customFormat="1" ht="15" thickBot="1" x14ac:dyDescent="0.4">
      <c r="B100" s="244" t="str">
        <f>IF(Lists!P78="","",Lists!P78)</f>
        <v/>
      </c>
      <c r="C100" s="245" t="str">
        <f>IF(Lists!Q78="","",Lists!Q78)</f>
        <v/>
      </c>
      <c r="D100" s="245" t="str">
        <f>IF(Lists!R78="","",Lists!R78)</f>
        <v/>
      </c>
      <c r="E100" s="246" t="str">
        <f>IF(B100="","",VLOOKUP(B100&amp;" "&amp;C100,Lists!$AX$2:$BA$478,4,FALSE))</f>
        <v/>
      </c>
      <c r="F100" s="261"/>
      <c r="G100" s="241" t="str">
        <f>IF($E100="","",SUMIFS(Deviation_Detail!$K$24:$K$500,Deviation_Detail!$B$24:$B$500,$B100,Deviation_Detail!$C$24:$C$500,$C100,Deviation_Detail!$E$24:$E$500,$D100))</f>
        <v/>
      </c>
      <c r="H100" s="247" t="str">
        <f t="shared" si="1"/>
        <v/>
      </c>
      <c r="I100" s="241" t="str">
        <f>IF($E100="","",SUMIFS(Deviation_Detail!$K$24:$K$500,Deviation_Detail!$B$24:$B$500,$B100,Deviation_Detail!$C$24:$C$500,$C100,Deviation_Detail!$E$24:$E$500,$D100,Deviation_Detail!$L$24:$L$500,"Startup/Shutdown"))</f>
        <v/>
      </c>
      <c r="J100" s="241" t="str">
        <f>IF($E100="","",SUMIFS(Deviation_Detail!$K$24:$K$500,Deviation_Detail!$B$24:$B$500,$B100,Deviation_Detail!$C$24:$C$500,$C100,Deviation_Detail!$E$24:$E$500,$D100,Deviation_Detail!$L$24:$L$500,"Control Equipment Problem"))</f>
        <v/>
      </c>
      <c r="K100" s="241" t="str">
        <f>IF($E100="","",SUMIFS(Deviation_Detail!$K$24:$K$500,Deviation_Detail!$B$24:$B$500,$B100,Deviation_Detail!$C$24:$C$500,$C100,Deviation_Detail!$E$24:$E$500,$D100,Deviation_Detail!$L$24:$L$500,"Process Problem"))</f>
        <v/>
      </c>
      <c r="L100" s="241" t="str">
        <f>IF($E100="","",SUMIFS(Deviation_Detail!$K$24:$K$500,Deviation_Detail!$B$24:$B$500,$B100,Deviation_Detail!$C$24:$C$500,$C100,Deviation_Detail!$E$24:$E$500,$D100,Deviation_Detail!$L$24:$L$500,"Other Known Cause"))</f>
        <v/>
      </c>
      <c r="M100" s="241" t="str">
        <f>IF($E100="","",SUMIFS(Deviation_Detail!$K$24:$K$500,Deviation_Detail!$B$24:$B$500,$B100,Deviation_Detail!$C$24:$C$500,$C100,Deviation_Detail!$E$24:$E$500,$D100,Deviation_Detail!$L$24:$L$500,"Other Unknown Cause"))</f>
        <v/>
      </c>
    </row>
    <row r="101" spans="2:13" hidden="1" x14ac:dyDescent="0.35">
      <c r="B101" s="93"/>
      <c r="C101" s="93"/>
      <c r="D101" s="93"/>
    </row>
    <row r="102" spans="2:13" hidden="1" x14ac:dyDescent="0.35">
      <c r="B102" s="93"/>
      <c r="C102" s="93"/>
      <c r="D102" s="93"/>
    </row>
    <row r="103" spans="2:13" hidden="1" x14ac:dyDescent="0.35">
      <c r="B103" s="93"/>
      <c r="C103" s="93"/>
      <c r="D103" s="93"/>
    </row>
    <row r="104" spans="2:13" hidden="1" x14ac:dyDescent="0.35">
      <c r="B104" s="93"/>
      <c r="C104" s="93"/>
      <c r="D104" s="93"/>
    </row>
    <row r="105" spans="2:13" hidden="1" x14ac:dyDescent="0.35">
      <c r="B105" s="93"/>
      <c r="C105" s="93"/>
      <c r="D105" s="93"/>
    </row>
    <row r="106" spans="2:13" hidden="1" x14ac:dyDescent="0.35">
      <c r="B106" s="93"/>
      <c r="C106" s="93"/>
      <c r="D106" s="93"/>
    </row>
    <row r="107" spans="2:13" hidden="1" x14ac:dyDescent="0.35">
      <c r="B107" s="93"/>
      <c r="C107" s="93"/>
      <c r="D107" s="93"/>
    </row>
    <row r="108" spans="2:13" hidden="1" x14ac:dyDescent="0.35">
      <c r="B108" s="93"/>
      <c r="C108" s="93"/>
      <c r="D108" s="93"/>
    </row>
    <row r="109" spans="2:13" hidden="1" x14ac:dyDescent="0.35">
      <c r="B109" s="93"/>
      <c r="C109" s="93"/>
      <c r="D109" s="93"/>
    </row>
    <row r="110" spans="2:13" hidden="1" x14ac:dyDescent="0.35">
      <c r="B110" s="93"/>
      <c r="C110" s="93"/>
      <c r="D110" s="93"/>
    </row>
    <row r="111" spans="2:13" hidden="1" x14ac:dyDescent="0.35">
      <c r="B111" s="93"/>
      <c r="C111" s="93"/>
      <c r="D111" s="93"/>
    </row>
    <row r="112" spans="2:13" hidden="1" x14ac:dyDescent="0.35">
      <c r="B112" s="93"/>
      <c r="C112" s="93"/>
      <c r="D112" s="93"/>
    </row>
    <row r="113" spans="2:4" hidden="1" x14ac:dyDescent="0.35">
      <c r="B113" s="93"/>
      <c r="C113" s="93"/>
      <c r="D113" s="93"/>
    </row>
    <row r="114" spans="2:4" hidden="1" x14ac:dyDescent="0.35">
      <c r="B114" s="93"/>
      <c r="C114" s="93"/>
      <c r="D114" s="93"/>
    </row>
    <row r="115" spans="2:4" hidden="1" x14ac:dyDescent="0.35">
      <c r="B115" s="93"/>
      <c r="C115" s="93"/>
      <c r="D115" s="93"/>
    </row>
    <row r="116" spans="2:4" hidden="1" x14ac:dyDescent="0.35">
      <c r="B116" s="93"/>
      <c r="C116" s="93"/>
      <c r="D116" s="93"/>
    </row>
    <row r="117" spans="2:4" hidden="1" x14ac:dyDescent="0.35">
      <c r="B117" s="93"/>
      <c r="C117" s="93"/>
      <c r="D117" s="93"/>
    </row>
    <row r="118" spans="2:4" hidden="1" x14ac:dyDescent="0.35">
      <c r="B118" s="93"/>
      <c r="C118" s="93"/>
      <c r="D118" s="93"/>
    </row>
    <row r="119" spans="2:4" hidden="1" x14ac:dyDescent="0.35">
      <c r="B119" s="93"/>
      <c r="C119" s="93"/>
      <c r="D119" s="93"/>
    </row>
    <row r="120" spans="2:4" hidden="1" x14ac:dyDescent="0.35">
      <c r="B120" s="93"/>
      <c r="C120" s="93"/>
      <c r="D120" s="93"/>
    </row>
    <row r="121" spans="2:4" hidden="1" x14ac:dyDescent="0.35">
      <c r="B121" s="93"/>
      <c r="C121" s="93"/>
      <c r="D121" s="93"/>
    </row>
    <row r="122" spans="2:4" hidden="1" x14ac:dyDescent="0.35">
      <c r="B122" s="93"/>
      <c r="C122" s="93"/>
      <c r="D122" s="93"/>
    </row>
    <row r="123" spans="2:4" hidden="1" x14ac:dyDescent="0.35">
      <c r="B123" s="93"/>
      <c r="C123" s="93"/>
      <c r="D123" s="93"/>
    </row>
    <row r="124" spans="2:4" hidden="1" x14ac:dyDescent="0.35">
      <c r="B124" s="93"/>
      <c r="C124" s="93"/>
      <c r="D124" s="93"/>
    </row>
    <row r="125" spans="2:4" hidden="1" x14ac:dyDescent="0.35">
      <c r="B125" s="93"/>
      <c r="C125" s="93"/>
      <c r="D125" s="93"/>
    </row>
    <row r="126" spans="2:4" hidden="1" x14ac:dyDescent="0.35">
      <c r="B126" s="93"/>
      <c r="C126" s="93"/>
      <c r="D126" s="93"/>
    </row>
    <row r="127" spans="2:4" hidden="1" x14ac:dyDescent="0.35">
      <c r="B127" s="93"/>
      <c r="C127" s="93"/>
      <c r="D127" s="93"/>
    </row>
    <row r="128" spans="2:4" hidden="1" x14ac:dyDescent="0.35">
      <c r="B128" s="93"/>
      <c r="C128" s="93"/>
      <c r="D128" s="93"/>
    </row>
    <row r="129" spans="2:4" hidden="1" x14ac:dyDescent="0.35">
      <c r="B129" s="93"/>
      <c r="C129" s="93"/>
      <c r="D129" s="93"/>
    </row>
    <row r="130" spans="2:4" hidden="1" x14ac:dyDescent="0.35">
      <c r="B130" s="93"/>
      <c r="C130" s="93"/>
      <c r="D130" s="93"/>
    </row>
    <row r="131" spans="2:4" hidden="1" x14ac:dyDescent="0.35">
      <c r="B131" s="93"/>
      <c r="C131" s="93"/>
      <c r="D131" s="93"/>
    </row>
    <row r="132" spans="2:4" hidden="1" x14ac:dyDescent="0.35">
      <c r="B132" s="93"/>
      <c r="C132" s="93"/>
      <c r="D132" s="93"/>
    </row>
    <row r="133" spans="2:4" hidden="1" x14ac:dyDescent="0.35">
      <c r="B133" s="93"/>
      <c r="C133" s="93"/>
      <c r="D133" s="93"/>
    </row>
    <row r="134" spans="2:4" hidden="1" x14ac:dyDescent="0.35">
      <c r="B134" s="93"/>
      <c r="C134" s="93"/>
      <c r="D134" s="93"/>
    </row>
    <row r="135" spans="2:4" hidden="1" x14ac:dyDescent="0.35">
      <c r="B135" s="93"/>
      <c r="C135" s="93"/>
      <c r="D135" s="93"/>
    </row>
    <row r="136" spans="2:4" hidden="1" x14ac:dyDescent="0.35">
      <c r="B136" s="93"/>
      <c r="C136" s="93"/>
      <c r="D136" s="93"/>
    </row>
    <row r="137" spans="2:4" hidden="1" x14ac:dyDescent="0.35">
      <c r="B137" s="93"/>
      <c r="C137" s="93"/>
      <c r="D137" s="93"/>
    </row>
    <row r="138" spans="2:4" hidden="1" x14ac:dyDescent="0.35">
      <c r="B138" s="93"/>
      <c r="C138" s="93"/>
      <c r="D138" s="93"/>
    </row>
    <row r="139" spans="2:4" hidden="1" x14ac:dyDescent="0.35">
      <c r="B139" s="93"/>
      <c r="C139" s="93"/>
      <c r="D139" s="93"/>
    </row>
    <row r="140" spans="2:4" hidden="1" x14ac:dyDescent="0.35">
      <c r="B140" s="93"/>
      <c r="C140" s="93"/>
      <c r="D140" s="93"/>
    </row>
    <row r="141" spans="2:4" hidden="1" x14ac:dyDescent="0.35">
      <c r="B141" s="93"/>
      <c r="C141" s="93"/>
      <c r="D141" s="93"/>
    </row>
    <row r="142" spans="2:4" hidden="1" x14ac:dyDescent="0.35">
      <c r="B142" s="93"/>
      <c r="C142" s="93"/>
      <c r="D142" s="93"/>
    </row>
    <row r="143" spans="2:4" hidden="1" x14ac:dyDescent="0.35">
      <c r="B143" s="93"/>
      <c r="C143" s="93"/>
      <c r="D143" s="93"/>
    </row>
    <row r="144" spans="2:4" hidden="1" x14ac:dyDescent="0.35">
      <c r="B144" s="93"/>
      <c r="C144" s="93"/>
      <c r="D144" s="93"/>
    </row>
    <row r="145" spans="2:4" hidden="1" x14ac:dyDescent="0.35">
      <c r="B145" s="93"/>
      <c r="C145" s="93"/>
      <c r="D145" s="93"/>
    </row>
    <row r="146" spans="2:4" hidden="1" x14ac:dyDescent="0.35">
      <c r="B146" s="93"/>
      <c r="C146" s="93"/>
      <c r="D146" s="93"/>
    </row>
    <row r="147" spans="2:4" hidden="1" x14ac:dyDescent="0.35">
      <c r="B147" s="93"/>
      <c r="C147" s="93"/>
      <c r="D147" s="93"/>
    </row>
    <row r="148" spans="2:4" hidden="1" x14ac:dyDescent="0.35">
      <c r="B148" s="93"/>
      <c r="C148" s="93"/>
      <c r="D148" s="93"/>
    </row>
    <row r="149" spans="2:4" hidden="1" x14ac:dyDescent="0.35">
      <c r="B149" s="93"/>
      <c r="C149" s="93"/>
      <c r="D149" s="93"/>
    </row>
    <row r="150" spans="2:4" hidden="1" x14ac:dyDescent="0.35">
      <c r="B150" s="93"/>
      <c r="C150" s="93"/>
      <c r="D150" s="93"/>
    </row>
    <row r="151" spans="2:4" hidden="1" x14ac:dyDescent="0.35">
      <c r="B151" s="93"/>
      <c r="C151" s="93"/>
      <c r="D151" s="93"/>
    </row>
    <row r="152" spans="2:4" hidden="1" x14ac:dyDescent="0.35">
      <c r="B152" s="93"/>
      <c r="C152" s="93"/>
      <c r="D152" s="93"/>
    </row>
    <row r="153" spans="2:4" hidden="1" x14ac:dyDescent="0.35">
      <c r="B153" s="93"/>
      <c r="C153" s="93"/>
      <c r="D153" s="93"/>
    </row>
    <row r="154" spans="2:4" hidden="1" x14ac:dyDescent="0.35">
      <c r="B154" s="93"/>
      <c r="C154" s="93"/>
      <c r="D154" s="93"/>
    </row>
    <row r="155" spans="2:4" hidden="1" x14ac:dyDescent="0.35">
      <c r="B155" s="93"/>
      <c r="C155" s="93"/>
      <c r="D155" s="93"/>
    </row>
    <row r="156" spans="2:4" hidden="1" x14ac:dyDescent="0.35">
      <c r="B156" s="93"/>
      <c r="C156" s="93"/>
      <c r="D156" s="93"/>
    </row>
    <row r="157" spans="2:4" hidden="1" x14ac:dyDescent="0.35">
      <c r="B157" s="93"/>
      <c r="C157" s="93"/>
      <c r="D157" s="93"/>
    </row>
    <row r="158" spans="2:4" hidden="1" x14ac:dyDescent="0.35">
      <c r="B158" s="93"/>
      <c r="C158" s="93"/>
      <c r="D158" s="93"/>
    </row>
    <row r="159" spans="2:4" hidden="1" x14ac:dyDescent="0.35">
      <c r="B159" s="93"/>
      <c r="C159" s="93"/>
      <c r="D159" s="93"/>
    </row>
    <row r="160" spans="2:4" hidden="1" x14ac:dyDescent="0.35">
      <c r="B160" s="93"/>
      <c r="C160" s="93"/>
      <c r="D160" s="93"/>
    </row>
    <row r="161" spans="2:4" hidden="1" x14ac:dyDescent="0.35">
      <c r="B161" s="93"/>
      <c r="C161" s="93"/>
      <c r="D161" s="93"/>
    </row>
    <row r="162" spans="2:4" hidden="1" x14ac:dyDescent="0.35">
      <c r="B162" s="93"/>
      <c r="C162" s="93"/>
      <c r="D162" s="93"/>
    </row>
    <row r="163" spans="2:4" hidden="1" x14ac:dyDescent="0.35">
      <c r="B163" s="93"/>
      <c r="C163" s="93"/>
      <c r="D163" s="93"/>
    </row>
    <row r="164" spans="2:4" hidden="1" x14ac:dyDescent="0.35">
      <c r="B164" s="93"/>
      <c r="C164" s="93"/>
      <c r="D164" s="93"/>
    </row>
    <row r="165" spans="2:4" hidden="1" x14ac:dyDescent="0.35">
      <c r="B165" s="93"/>
      <c r="C165" s="93"/>
      <c r="D165" s="93"/>
    </row>
    <row r="166" spans="2:4" hidden="1" x14ac:dyDescent="0.35">
      <c r="B166" s="93"/>
      <c r="C166" s="93"/>
      <c r="D166" s="93"/>
    </row>
    <row r="167" spans="2:4" hidden="1" x14ac:dyDescent="0.35">
      <c r="B167" s="93"/>
      <c r="C167" s="93"/>
      <c r="D167" s="93"/>
    </row>
    <row r="168" spans="2:4" hidden="1" x14ac:dyDescent="0.35">
      <c r="B168" s="93"/>
      <c r="C168" s="93"/>
      <c r="D168" s="93"/>
    </row>
    <row r="169" spans="2:4" hidden="1" x14ac:dyDescent="0.35">
      <c r="B169" s="93"/>
      <c r="C169" s="93"/>
      <c r="D169" s="93"/>
    </row>
    <row r="170" spans="2:4" hidden="1" x14ac:dyDescent="0.35">
      <c r="B170" s="93"/>
      <c r="C170" s="93"/>
      <c r="D170" s="93"/>
    </row>
    <row r="171" spans="2:4" hidden="1" x14ac:dyDescent="0.35">
      <c r="B171" s="93"/>
      <c r="C171" s="93"/>
      <c r="D171" s="93"/>
    </row>
    <row r="172" spans="2:4" hidden="1" x14ac:dyDescent="0.35">
      <c r="B172" s="93"/>
      <c r="C172" s="93"/>
      <c r="D172" s="93"/>
    </row>
    <row r="173" spans="2:4" hidden="1" x14ac:dyDescent="0.35">
      <c r="B173" s="93"/>
      <c r="C173" s="93"/>
      <c r="D173" s="93"/>
    </row>
    <row r="174" spans="2:4" hidden="1" x14ac:dyDescent="0.35">
      <c r="B174" s="93"/>
      <c r="C174" s="93"/>
      <c r="D174" s="93"/>
    </row>
    <row r="175" spans="2:4" hidden="1" x14ac:dyDescent="0.35">
      <c r="B175" s="93"/>
      <c r="C175" s="93"/>
      <c r="D175" s="93"/>
    </row>
    <row r="176" spans="2:4" hidden="1" x14ac:dyDescent="0.35">
      <c r="B176" s="93"/>
      <c r="C176" s="93"/>
      <c r="D176" s="93"/>
    </row>
    <row r="177" spans="2:4" hidden="1" x14ac:dyDescent="0.35">
      <c r="B177" s="93"/>
      <c r="C177" s="93"/>
      <c r="D177" s="93"/>
    </row>
    <row r="178" spans="2:4" hidden="1" x14ac:dyDescent="0.35">
      <c r="B178" s="93"/>
      <c r="C178" s="93"/>
      <c r="D178" s="93"/>
    </row>
    <row r="179" spans="2:4" hidden="1" x14ac:dyDescent="0.35">
      <c r="B179" s="93"/>
      <c r="C179" s="93"/>
      <c r="D179" s="93"/>
    </row>
    <row r="180" spans="2:4" hidden="1" x14ac:dyDescent="0.35">
      <c r="B180" s="93"/>
      <c r="C180" s="93"/>
      <c r="D180" s="93"/>
    </row>
    <row r="181" spans="2:4" hidden="1" x14ac:dyDescent="0.35">
      <c r="B181" s="93"/>
      <c r="C181" s="93"/>
      <c r="D181" s="93"/>
    </row>
    <row r="182" spans="2:4" hidden="1" x14ac:dyDescent="0.35">
      <c r="B182" s="93"/>
      <c r="C182" s="93"/>
      <c r="D182" s="93"/>
    </row>
    <row r="183" spans="2:4" hidden="1" x14ac:dyDescent="0.35">
      <c r="B183" s="93"/>
      <c r="C183" s="93"/>
      <c r="D183" s="93"/>
    </row>
    <row r="184" spans="2:4" hidden="1" x14ac:dyDescent="0.35">
      <c r="B184" s="93"/>
      <c r="C184" s="93"/>
      <c r="D184" s="93"/>
    </row>
    <row r="185" spans="2:4" hidden="1" x14ac:dyDescent="0.35">
      <c r="B185" s="93"/>
      <c r="C185" s="93"/>
      <c r="D185" s="93"/>
    </row>
    <row r="186" spans="2:4" hidden="1" x14ac:dyDescent="0.35">
      <c r="B186" s="93"/>
      <c r="C186" s="93"/>
      <c r="D186" s="93"/>
    </row>
    <row r="187" spans="2:4" hidden="1" x14ac:dyDescent="0.35">
      <c r="B187" s="93"/>
      <c r="C187" s="93"/>
      <c r="D187" s="93"/>
    </row>
    <row r="188" spans="2:4" hidden="1" x14ac:dyDescent="0.35">
      <c r="B188" s="93"/>
      <c r="C188" s="93"/>
      <c r="D188" s="93"/>
    </row>
    <row r="189" spans="2:4" hidden="1" x14ac:dyDescent="0.35">
      <c r="B189" s="93"/>
      <c r="C189" s="93"/>
      <c r="D189" s="93"/>
    </row>
    <row r="190" spans="2:4" hidden="1" x14ac:dyDescent="0.35">
      <c r="B190" s="93"/>
      <c r="C190" s="93"/>
      <c r="D190" s="93"/>
    </row>
    <row r="191" spans="2:4" hidden="1" x14ac:dyDescent="0.35">
      <c r="B191" s="93"/>
      <c r="C191" s="93"/>
      <c r="D191" s="93"/>
    </row>
    <row r="192" spans="2:4" hidden="1" x14ac:dyDescent="0.35">
      <c r="B192" s="93"/>
      <c r="C192" s="93"/>
      <c r="D192" s="93"/>
    </row>
    <row r="193" spans="2:4" hidden="1" x14ac:dyDescent="0.35">
      <c r="B193" s="93"/>
      <c r="C193" s="93"/>
      <c r="D193" s="93"/>
    </row>
    <row r="194" spans="2:4" hidden="1" x14ac:dyDescent="0.35">
      <c r="B194" s="93"/>
      <c r="C194" s="93"/>
      <c r="D194" s="93"/>
    </row>
    <row r="195" spans="2:4" hidden="1" x14ac:dyDescent="0.35">
      <c r="B195" s="93"/>
      <c r="C195" s="93"/>
      <c r="D195" s="93"/>
    </row>
    <row r="196" spans="2:4" hidden="1" x14ac:dyDescent="0.35">
      <c r="B196" s="93"/>
      <c r="C196" s="93"/>
      <c r="D196" s="93"/>
    </row>
    <row r="197" spans="2:4" hidden="1" x14ac:dyDescent="0.35">
      <c r="B197" s="93"/>
      <c r="C197" s="93"/>
      <c r="D197" s="93"/>
    </row>
    <row r="198" spans="2:4" hidden="1" x14ac:dyDescent="0.35">
      <c r="B198" s="93"/>
      <c r="C198" s="93"/>
      <c r="D198" s="93"/>
    </row>
    <row r="199" spans="2:4" hidden="1" x14ac:dyDescent="0.35">
      <c r="B199" s="93"/>
      <c r="C199" s="93"/>
      <c r="D199" s="93"/>
    </row>
    <row r="200" spans="2:4" hidden="1" x14ac:dyDescent="0.35">
      <c r="B200" s="93"/>
      <c r="C200" s="93"/>
      <c r="D200" s="93"/>
    </row>
    <row r="201" spans="2:4" hidden="1" x14ac:dyDescent="0.35">
      <c r="B201" s="93"/>
      <c r="C201" s="93"/>
      <c r="D201" s="93"/>
    </row>
    <row r="202" spans="2:4" hidden="1" x14ac:dyDescent="0.35">
      <c r="B202" s="93"/>
      <c r="C202" s="93"/>
      <c r="D202" s="93"/>
    </row>
    <row r="203" spans="2:4" hidden="1" x14ac:dyDescent="0.35">
      <c r="B203" s="93"/>
      <c r="C203" s="93"/>
      <c r="D203" s="93"/>
    </row>
    <row r="204" spans="2:4" hidden="1" x14ac:dyDescent="0.35">
      <c r="B204" s="93"/>
      <c r="C204" s="93"/>
      <c r="D204" s="93"/>
    </row>
    <row r="205" spans="2:4" hidden="1" x14ac:dyDescent="0.35">
      <c r="B205" s="93"/>
      <c r="C205" s="93"/>
      <c r="D205" s="93"/>
    </row>
    <row r="206" spans="2:4" hidden="1" x14ac:dyDescent="0.35">
      <c r="B206" s="93"/>
      <c r="C206" s="93"/>
      <c r="D206" s="93"/>
    </row>
    <row r="207" spans="2:4" hidden="1" x14ac:dyDescent="0.35">
      <c r="B207" s="93"/>
      <c r="C207" s="93"/>
      <c r="D207" s="93"/>
    </row>
    <row r="208" spans="2:4" hidden="1" x14ac:dyDescent="0.35">
      <c r="B208" s="93"/>
      <c r="C208" s="93"/>
      <c r="D208" s="93"/>
    </row>
    <row r="209" spans="2:4" hidden="1" x14ac:dyDescent="0.35">
      <c r="B209" s="93"/>
      <c r="C209" s="93"/>
      <c r="D209" s="93"/>
    </row>
    <row r="210" spans="2:4" hidden="1" x14ac:dyDescent="0.35">
      <c r="B210" s="93"/>
      <c r="C210" s="93"/>
      <c r="D210" s="93"/>
    </row>
    <row r="211" spans="2:4" hidden="1" x14ac:dyDescent="0.35">
      <c r="B211" s="93"/>
      <c r="C211" s="93"/>
      <c r="D211" s="93"/>
    </row>
    <row r="212" spans="2:4" hidden="1" x14ac:dyDescent="0.35">
      <c r="B212" s="93"/>
      <c r="C212" s="93"/>
      <c r="D212" s="93"/>
    </row>
    <row r="213" spans="2:4" hidden="1" x14ac:dyDescent="0.35">
      <c r="B213" s="93"/>
      <c r="C213" s="93"/>
      <c r="D213" s="93"/>
    </row>
    <row r="214" spans="2:4" hidden="1" x14ac:dyDescent="0.35">
      <c r="B214" s="93"/>
      <c r="C214" s="93"/>
      <c r="D214" s="93"/>
    </row>
    <row r="215" spans="2:4" hidden="1" x14ac:dyDescent="0.35">
      <c r="B215" s="93"/>
      <c r="C215" s="93"/>
      <c r="D215" s="93"/>
    </row>
    <row r="216" spans="2:4" hidden="1" x14ac:dyDescent="0.35">
      <c r="B216" s="93"/>
      <c r="C216" s="93"/>
      <c r="D216" s="93"/>
    </row>
    <row r="217" spans="2:4" hidden="1" x14ac:dyDescent="0.35">
      <c r="B217" s="93"/>
      <c r="C217" s="93"/>
      <c r="D217" s="93"/>
    </row>
    <row r="218" spans="2:4" hidden="1" x14ac:dyDescent="0.35">
      <c r="B218" s="93"/>
      <c r="C218" s="93"/>
      <c r="D218" s="93"/>
    </row>
    <row r="219" spans="2:4" hidden="1" x14ac:dyDescent="0.35">
      <c r="B219" s="93"/>
      <c r="C219" s="93"/>
      <c r="D219" s="93"/>
    </row>
    <row r="220" spans="2:4" hidden="1" x14ac:dyDescent="0.35">
      <c r="B220" s="93"/>
      <c r="C220" s="93"/>
      <c r="D220" s="93"/>
    </row>
    <row r="221" spans="2:4" hidden="1" x14ac:dyDescent="0.35">
      <c r="B221" s="93"/>
      <c r="C221" s="93"/>
      <c r="D221" s="93"/>
    </row>
    <row r="222" spans="2:4" hidden="1" x14ac:dyDescent="0.35">
      <c r="B222" s="93"/>
      <c r="C222" s="93"/>
      <c r="D222" s="93"/>
    </row>
    <row r="223" spans="2:4" hidden="1" x14ac:dyDescent="0.35">
      <c r="B223" s="93"/>
      <c r="C223" s="93"/>
      <c r="D223" s="93"/>
    </row>
    <row r="224" spans="2:4" hidden="1" x14ac:dyDescent="0.35">
      <c r="B224" s="93"/>
      <c r="C224" s="93"/>
      <c r="D224" s="93"/>
    </row>
    <row r="225" spans="2:4" hidden="1" x14ac:dyDescent="0.35">
      <c r="B225" s="93"/>
      <c r="C225" s="93"/>
      <c r="D225" s="93"/>
    </row>
    <row r="226" spans="2:4" hidden="1" x14ac:dyDescent="0.35">
      <c r="B226" s="93"/>
      <c r="C226" s="93"/>
      <c r="D226" s="93"/>
    </row>
    <row r="227" spans="2:4" hidden="1" x14ac:dyDescent="0.35">
      <c r="B227" s="93"/>
      <c r="C227" s="93"/>
      <c r="D227" s="93"/>
    </row>
    <row r="228" spans="2:4" hidden="1" x14ac:dyDescent="0.35">
      <c r="B228" s="93"/>
      <c r="C228" s="93"/>
      <c r="D228" s="93"/>
    </row>
    <row r="229" spans="2:4" hidden="1" x14ac:dyDescent="0.35">
      <c r="B229" s="93"/>
      <c r="C229" s="93"/>
      <c r="D229" s="93"/>
    </row>
    <row r="230" spans="2:4" hidden="1" x14ac:dyDescent="0.35">
      <c r="B230" s="93"/>
      <c r="C230" s="93"/>
      <c r="D230" s="93"/>
    </row>
    <row r="231" spans="2:4" hidden="1" x14ac:dyDescent="0.35">
      <c r="B231" s="93"/>
      <c r="C231" s="93"/>
      <c r="D231" s="93"/>
    </row>
    <row r="232" spans="2:4" hidden="1" x14ac:dyDescent="0.35">
      <c r="B232" s="93"/>
      <c r="C232" s="93"/>
      <c r="D232" s="93"/>
    </row>
    <row r="233" spans="2:4" hidden="1" x14ac:dyDescent="0.35">
      <c r="B233" s="93"/>
      <c r="C233" s="93"/>
      <c r="D233" s="93"/>
    </row>
    <row r="234" spans="2:4" hidden="1" x14ac:dyDescent="0.35">
      <c r="B234" s="93"/>
      <c r="C234" s="93"/>
      <c r="D234" s="93"/>
    </row>
    <row r="235" spans="2:4" hidden="1" x14ac:dyDescent="0.35">
      <c r="B235" s="93"/>
      <c r="C235" s="93"/>
      <c r="D235" s="93"/>
    </row>
    <row r="236" spans="2:4" hidden="1" x14ac:dyDescent="0.35">
      <c r="B236" s="93"/>
      <c r="C236" s="93"/>
      <c r="D236" s="93"/>
    </row>
    <row r="237" spans="2:4" hidden="1" x14ac:dyDescent="0.35">
      <c r="B237" s="93"/>
      <c r="C237" s="93"/>
      <c r="D237" s="93"/>
    </row>
    <row r="238" spans="2:4" hidden="1" x14ac:dyDescent="0.35">
      <c r="B238" s="93"/>
      <c r="C238" s="93"/>
      <c r="D238" s="93"/>
    </row>
    <row r="239" spans="2:4" hidden="1" x14ac:dyDescent="0.35">
      <c r="B239" s="93"/>
      <c r="C239" s="93"/>
      <c r="D239" s="93"/>
    </row>
    <row r="240" spans="2:4" hidden="1" x14ac:dyDescent="0.35">
      <c r="B240" s="93"/>
      <c r="C240" s="93"/>
      <c r="D240" s="93"/>
    </row>
    <row r="241" spans="2:4" hidden="1" x14ac:dyDescent="0.35">
      <c r="B241" s="93"/>
      <c r="C241" s="93"/>
      <c r="D241" s="93"/>
    </row>
    <row r="242" spans="2:4" hidden="1" x14ac:dyDescent="0.35">
      <c r="B242" s="93"/>
      <c r="C242" s="93"/>
      <c r="D242" s="93"/>
    </row>
    <row r="243" spans="2:4" hidden="1" x14ac:dyDescent="0.35">
      <c r="B243" s="93"/>
      <c r="C243" s="93"/>
      <c r="D243" s="93"/>
    </row>
    <row r="244" spans="2:4" hidden="1" x14ac:dyDescent="0.35">
      <c r="B244" s="93"/>
      <c r="C244" s="93"/>
      <c r="D244" s="93"/>
    </row>
    <row r="245" spans="2:4" hidden="1" x14ac:dyDescent="0.35">
      <c r="B245" s="93"/>
      <c r="C245" s="93"/>
      <c r="D245" s="93"/>
    </row>
    <row r="246" spans="2:4" hidden="1" x14ac:dyDescent="0.35">
      <c r="B246" s="93"/>
      <c r="C246" s="93"/>
      <c r="D246" s="93"/>
    </row>
    <row r="247" spans="2:4" hidden="1" x14ac:dyDescent="0.35">
      <c r="B247" s="93"/>
      <c r="C247" s="93"/>
      <c r="D247" s="93"/>
    </row>
    <row r="248" spans="2:4" hidden="1" x14ac:dyDescent="0.35">
      <c r="B248" s="93"/>
      <c r="C248" s="93"/>
      <c r="D248" s="93"/>
    </row>
    <row r="249" spans="2:4" hidden="1" x14ac:dyDescent="0.35">
      <c r="B249" s="93"/>
      <c r="C249" s="93"/>
      <c r="D249" s="93"/>
    </row>
    <row r="250" spans="2:4" hidden="1" x14ac:dyDescent="0.35">
      <c r="B250" s="93"/>
      <c r="C250" s="93"/>
      <c r="D250" s="93"/>
    </row>
    <row r="251" spans="2:4" hidden="1" x14ac:dyDescent="0.35">
      <c r="B251" s="93"/>
      <c r="C251" s="93"/>
      <c r="D251" s="93"/>
    </row>
    <row r="252" spans="2:4" hidden="1" x14ac:dyDescent="0.35">
      <c r="B252" s="93"/>
      <c r="C252" s="93"/>
      <c r="D252" s="93"/>
    </row>
    <row r="253" spans="2:4" hidden="1" x14ac:dyDescent="0.35">
      <c r="B253" s="93"/>
      <c r="C253" s="93"/>
      <c r="D253" s="93"/>
    </row>
    <row r="254" spans="2:4" hidden="1" x14ac:dyDescent="0.35">
      <c r="B254" s="93"/>
      <c r="C254" s="93"/>
      <c r="D254" s="93"/>
    </row>
    <row r="255" spans="2:4" hidden="1" x14ac:dyDescent="0.35">
      <c r="B255" s="93"/>
      <c r="C255" s="93"/>
      <c r="D255" s="93"/>
    </row>
    <row r="256" spans="2:4" hidden="1" x14ac:dyDescent="0.35">
      <c r="B256" s="93"/>
      <c r="C256" s="93"/>
      <c r="D256" s="93"/>
    </row>
    <row r="257" spans="2:4" hidden="1" x14ac:dyDescent="0.35">
      <c r="B257" s="93"/>
      <c r="C257" s="93"/>
      <c r="D257" s="93"/>
    </row>
    <row r="258" spans="2:4" hidden="1" x14ac:dyDescent="0.35">
      <c r="B258" s="93"/>
      <c r="C258" s="93"/>
      <c r="D258" s="93"/>
    </row>
    <row r="259" spans="2:4" hidden="1" x14ac:dyDescent="0.35">
      <c r="B259" s="93"/>
      <c r="C259" s="93"/>
      <c r="D259" s="93"/>
    </row>
    <row r="260" spans="2:4" hidden="1" x14ac:dyDescent="0.35">
      <c r="B260" s="93"/>
      <c r="C260" s="93"/>
      <c r="D260" s="93"/>
    </row>
    <row r="261" spans="2:4" hidden="1" x14ac:dyDescent="0.35">
      <c r="B261" s="93"/>
      <c r="C261" s="93"/>
      <c r="D261" s="93"/>
    </row>
    <row r="262" spans="2:4" hidden="1" x14ac:dyDescent="0.35">
      <c r="B262" s="93"/>
      <c r="C262" s="93"/>
      <c r="D262" s="93"/>
    </row>
    <row r="263" spans="2:4" hidden="1" x14ac:dyDescent="0.35">
      <c r="B263" s="93"/>
      <c r="C263" s="93"/>
      <c r="D263" s="93"/>
    </row>
    <row r="264" spans="2:4" hidden="1" x14ac:dyDescent="0.35">
      <c r="B264" s="93"/>
      <c r="C264" s="93"/>
      <c r="D264" s="93"/>
    </row>
    <row r="265" spans="2:4" hidden="1" x14ac:dyDescent="0.35">
      <c r="B265" s="93"/>
      <c r="C265" s="93"/>
      <c r="D265" s="93"/>
    </row>
    <row r="266" spans="2:4" hidden="1" x14ac:dyDescent="0.35">
      <c r="B266" s="93"/>
      <c r="C266" s="93"/>
      <c r="D266" s="93"/>
    </row>
    <row r="267" spans="2:4" hidden="1" x14ac:dyDescent="0.35">
      <c r="B267" s="93"/>
      <c r="C267" s="93"/>
      <c r="D267" s="93"/>
    </row>
    <row r="268" spans="2:4" hidden="1" x14ac:dyDescent="0.35">
      <c r="B268" s="93"/>
      <c r="C268" s="93"/>
      <c r="D268" s="93"/>
    </row>
    <row r="269" spans="2:4" hidden="1" x14ac:dyDescent="0.35">
      <c r="B269" s="93"/>
      <c r="C269" s="93"/>
      <c r="D269" s="93"/>
    </row>
    <row r="270" spans="2:4" hidden="1" x14ac:dyDescent="0.35">
      <c r="B270" s="93"/>
      <c r="C270" s="93"/>
      <c r="D270" s="93"/>
    </row>
    <row r="271" spans="2:4" hidden="1" x14ac:dyDescent="0.35">
      <c r="B271" s="93"/>
      <c r="C271" s="93"/>
      <c r="D271" s="93"/>
    </row>
    <row r="272" spans="2:4" hidden="1" x14ac:dyDescent="0.35">
      <c r="B272" s="93"/>
      <c r="C272" s="93"/>
      <c r="D272" s="93"/>
    </row>
    <row r="273" spans="2:4" hidden="1" x14ac:dyDescent="0.35">
      <c r="B273" s="93"/>
      <c r="C273" s="93"/>
      <c r="D273" s="93"/>
    </row>
    <row r="274" spans="2:4" hidden="1" x14ac:dyDescent="0.35">
      <c r="B274" s="93"/>
      <c r="C274" s="93"/>
      <c r="D274" s="93"/>
    </row>
    <row r="275" spans="2:4" hidden="1" x14ac:dyDescent="0.35">
      <c r="B275" s="93"/>
      <c r="C275" s="93"/>
      <c r="D275" s="93"/>
    </row>
    <row r="276" spans="2:4" hidden="1" x14ac:dyDescent="0.35">
      <c r="B276" s="93"/>
      <c r="C276" s="93"/>
      <c r="D276" s="93"/>
    </row>
    <row r="277" spans="2:4" hidden="1" x14ac:dyDescent="0.35">
      <c r="B277" s="93"/>
      <c r="C277" s="93"/>
      <c r="D277" s="93"/>
    </row>
    <row r="278" spans="2:4" hidden="1" x14ac:dyDescent="0.35">
      <c r="B278" s="93"/>
      <c r="C278" s="93"/>
      <c r="D278" s="93"/>
    </row>
    <row r="279" spans="2:4" hidden="1" x14ac:dyDescent="0.35">
      <c r="B279" s="93"/>
      <c r="C279" s="93"/>
      <c r="D279" s="93"/>
    </row>
    <row r="280" spans="2:4" hidden="1" x14ac:dyDescent="0.35">
      <c r="B280" s="93"/>
      <c r="C280" s="93"/>
      <c r="D280" s="93"/>
    </row>
    <row r="281" spans="2:4" hidden="1" x14ac:dyDescent="0.35">
      <c r="B281" s="93"/>
      <c r="C281" s="93"/>
      <c r="D281" s="93"/>
    </row>
    <row r="282" spans="2:4" hidden="1" x14ac:dyDescent="0.35">
      <c r="B282" s="93"/>
      <c r="C282" s="93"/>
      <c r="D282" s="93"/>
    </row>
    <row r="283" spans="2:4" hidden="1" x14ac:dyDescent="0.35">
      <c r="B283" s="93"/>
      <c r="C283" s="93"/>
      <c r="D283" s="93"/>
    </row>
    <row r="284" spans="2:4" hidden="1" x14ac:dyDescent="0.35">
      <c r="B284" s="93"/>
      <c r="C284" s="93"/>
      <c r="D284" s="93"/>
    </row>
    <row r="285" spans="2:4" hidden="1" x14ac:dyDescent="0.35">
      <c r="B285" s="93"/>
      <c r="C285" s="93"/>
      <c r="D285" s="93"/>
    </row>
    <row r="286" spans="2:4" hidden="1" x14ac:dyDescent="0.35">
      <c r="B286" s="93"/>
      <c r="C286" s="93"/>
      <c r="D286" s="93"/>
    </row>
    <row r="287" spans="2:4" hidden="1" x14ac:dyDescent="0.35">
      <c r="B287" s="93"/>
      <c r="C287" s="93"/>
      <c r="D287" s="93"/>
    </row>
    <row r="288" spans="2:4" hidden="1" x14ac:dyDescent="0.35">
      <c r="B288" s="93"/>
      <c r="C288" s="93"/>
      <c r="D288" s="93"/>
    </row>
    <row r="289" spans="2:4" hidden="1" x14ac:dyDescent="0.35">
      <c r="B289" s="93"/>
      <c r="C289" s="93"/>
      <c r="D289" s="93"/>
    </row>
    <row r="290" spans="2:4" hidden="1" x14ac:dyDescent="0.35">
      <c r="B290" s="93"/>
      <c r="C290" s="93"/>
      <c r="D290" s="93"/>
    </row>
    <row r="291" spans="2:4" hidden="1" x14ac:dyDescent="0.35">
      <c r="B291" s="93"/>
      <c r="C291" s="93"/>
      <c r="D291" s="93"/>
    </row>
    <row r="292" spans="2:4" hidden="1" x14ac:dyDescent="0.35">
      <c r="B292" s="93"/>
      <c r="C292" s="93"/>
      <c r="D292" s="93"/>
    </row>
    <row r="293" spans="2:4" hidden="1" x14ac:dyDescent="0.35">
      <c r="B293" s="93"/>
      <c r="C293" s="93"/>
      <c r="D293" s="93"/>
    </row>
    <row r="294" spans="2:4" hidden="1" x14ac:dyDescent="0.35">
      <c r="B294" s="93"/>
      <c r="C294" s="93"/>
      <c r="D294" s="93"/>
    </row>
    <row r="295" spans="2:4" hidden="1" x14ac:dyDescent="0.35">
      <c r="B295" s="93"/>
      <c r="C295" s="93"/>
      <c r="D295" s="93"/>
    </row>
    <row r="296" spans="2:4" hidden="1" x14ac:dyDescent="0.35">
      <c r="B296" s="93"/>
      <c r="C296" s="93"/>
      <c r="D296" s="93"/>
    </row>
    <row r="297" spans="2:4" hidden="1" x14ac:dyDescent="0.35">
      <c r="B297" s="93"/>
      <c r="C297" s="93"/>
      <c r="D297" s="93"/>
    </row>
    <row r="298" spans="2:4" hidden="1" x14ac:dyDescent="0.35">
      <c r="B298" s="93"/>
      <c r="C298" s="93"/>
      <c r="D298" s="93"/>
    </row>
    <row r="299" spans="2:4" hidden="1" x14ac:dyDescent="0.35">
      <c r="B299" s="93"/>
      <c r="C299" s="93"/>
      <c r="D299" s="93"/>
    </row>
    <row r="300" spans="2:4" hidden="1" x14ac:dyDescent="0.35">
      <c r="B300" s="93"/>
      <c r="C300" s="93"/>
      <c r="D300" s="93"/>
    </row>
    <row r="301" spans="2:4" hidden="1" x14ac:dyDescent="0.35">
      <c r="B301" s="93"/>
      <c r="C301" s="93"/>
      <c r="D301" s="93"/>
    </row>
    <row r="302" spans="2:4" hidden="1" x14ac:dyDescent="0.35">
      <c r="B302" s="93"/>
      <c r="C302" s="93"/>
      <c r="D302" s="93"/>
    </row>
    <row r="303" spans="2:4" hidden="1" x14ac:dyDescent="0.35">
      <c r="B303" s="93"/>
      <c r="C303" s="93"/>
      <c r="D303" s="93"/>
    </row>
    <row r="304" spans="2:4" hidden="1" x14ac:dyDescent="0.35">
      <c r="B304" s="93"/>
      <c r="C304" s="93"/>
      <c r="D304" s="93"/>
    </row>
    <row r="305" spans="2:4" hidden="1" x14ac:dyDescent="0.35">
      <c r="B305" s="93"/>
      <c r="C305" s="93"/>
      <c r="D305" s="93"/>
    </row>
    <row r="306" spans="2:4" hidden="1" x14ac:dyDescent="0.35">
      <c r="B306" s="93"/>
      <c r="C306" s="93"/>
      <c r="D306" s="93"/>
    </row>
    <row r="307" spans="2:4" hidden="1" x14ac:dyDescent="0.35">
      <c r="B307" s="93"/>
      <c r="C307" s="93"/>
      <c r="D307" s="93"/>
    </row>
    <row r="308" spans="2:4" hidden="1" x14ac:dyDescent="0.35">
      <c r="B308" s="93"/>
      <c r="C308" s="93"/>
      <c r="D308" s="93"/>
    </row>
    <row r="309" spans="2:4" hidden="1" x14ac:dyDescent="0.35">
      <c r="B309" s="93"/>
      <c r="C309" s="93"/>
      <c r="D309" s="93"/>
    </row>
    <row r="310" spans="2:4" hidden="1" x14ac:dyDescent="0.35">
      <c r="B310" s="93"/>
      <c r="C310" s="93"/>
      <c r="D310" s="93"/>
    </row>
    <row r="311" spans="2:4" hidden="1" x14ac:dyDescent="0.35">
      <c r="B311" s="93"/>
      <c r="C311" s="93"/>
      <c r="D311" s="93"/>
    </row>
    <row r="312" spans="2:4" hidden="1" x14ac:dyDescent="0.35">
      <c r="B312" s="93"/>
      <c r="C312" s="93"/>
      <c r="D312" s="93"/>
    </row>
    <row r="313" spans="2:4" hidden="1" x14ac:dyDescent="0.35">
      <c r="B313" s="93"/>
      <c r="C313" s="93"/>
      <c r="D313" s="93"/>
    </row>
    <row r="314" spans="2:4" hidden="1" x14ac:dyDescent="0.35">
      <c r="B314" s="93"/>
      <c r="C314" s="93"/>
      <c r="D314" s="93"/>
    </row>
    <row r="315" spans="2:4" hidden="1" x14ac:dyDescent="0.35">
      <c r="B315" s="93"/>
      <c r="C315" s="93"/>
      <c r="D315" s="93"/>
    </row>
    <row r="316" spans="2:4" hidden="1" x14ac:dyDescent="0.35">
      <c r="B316" s="93"/>
      <c r="C316" s="93"/>
      <c r="D316" s="93"/>
    </row>
    <row r="317" spans="2:4" hidden="1" x14ac:dyDescent="0.35">
      <c r="B317" s="93"/>
      <c r="C317" s="93"/>
      <c r="D317" s="93"/>
    </row>
    <row r="318" spans="2:4" hidden="1" x14ac:dyDescent="0.35">
      <c r="B318" s="93"/>
      <c r="C318" s="93"/>
      <c r="D318" s="93"/>
    </row>
    <row r="319" spans="2:4" hidden="1" x14ac:dyDescent="0.35">
      <c r="B319" s="93"/>
      <c r="C319" s="93"/>
      <c r="D319" s="93"/>
    </row>
    <row r="320" spans="2:4" hidden="1" x14ac:dyDescent="0.35">
      <c r="B320" s="93"/>
      <c r="C320" s="93"/>
      <c r="D320" s="93"/>
    </row>
    <row r="321" spans="2:4" hidden="1" x14ac:dyDescent="0.35">
      <c r="B321" s="93"/>
      <c r="C321" s="93"/>
      <c r="D321" s="93"/>
    </row>
    <row r="322" spans="2:4" hidden="1" x14ac:dyDescent="0.35">
      <c r="B322" s="93"/>
      <c r="C322" s="93"/>
      <c r="D322" s="93"/>
    </row>
    <row r="323" spans="2:4" hidden="1" x14ac:dyDescent="0.35">
      <c r="B323" s="93"/>
      <c r="C323" s="93"/>
      <c r="D323" s="93"/>
    </row>
    <row r="324" spans="2:4" hidden="1" x14ac:dyDescent="0.35">
      <c r="B324" s="93"/>
      <c r="C324" s="93"/>
      <c r="D324" s="93"/>
    </row>
    <row r="325" spans="2:4" hidden="1" x14ac:dyDescent="0.35">
      <c r="B325" s="93"/>
      <c r="C325" s="93"/>
      <c r="D325" s="93"/>
    </row>
    <row r="326" spans="2:4" hidden="1" x14ac:dyDescent="0.35">
      <c r="B326" s="93"/>
      <c r="C326" s="93"/>
      <c r="D326" s="93"/>
    </row>
    <row r="327" spans="2:4" hidden="1" x14ac:dyDescent="0.35">
      <c r="B327" s="93"/>
      <c r="C327" s="93"/>
      <c r="D327" s="93"/>
    </row>
    <row r="328" spans="2:4" hidden="1" x14ac:dyDescent="0.35">
      <c r="B328" s="93"/>
      <c r="C328" s="93"/>
      <c r="D328" s="93"/>
    </row>
    <row r="329" spans="2:4" hidden="1" x14ac:dyDescent="0.35">
      <c r="B329" s="93"/>
      <c r="C329" s="93"/>
      <c r="D329" s="93"/>
    </row>
    <row r="330" spans="2:4" hidden="1" x14ac:dyDescent="0.35">
      <c r="B330" s="93"/>
      <c r="C330" s="93"/>
      <c r="D330" s="93"/>
    </row>
    <row r="331" spans="2:4" hidden="1" x14ac:dyDescent="0.35">
      <c r="B331" s="93"/>
      <c r="C331" s="93"/>
      <c r="D331" s="93"/>
    </row>
    <row r="332" spans="2:4" hidden="1" x14ac:dyDescent="0.35">
      <c r="B332" s="93"/>
      <c r="C332" s="93"/>
      <c r="D332" s="93"/>
    </row>
    <row r="333" spans="2:4" hidden="1" x14ac:dyDescent="0.35">
      <c r="B333" s="93"/>
      <c r="C333" s="93"/>
      <c r="D333" s="93"/>
    </row>
    <row r="334" spans="2:4" hidden="1" x14ac:dyDescent="0.35">
      <c r="B334" s="93"/>
      <c r="C334" s="93"/>
      <c r="D334" s="93"/>
    </row>
    <row r="335" spans="2:4" hidden="1" x14ac:dyDescent="0.35">
      <c r="B335" s="93"/>
      <c r="C335" s="93"/>
      <c r="D335" s="93"/>
    </row>
    <row r="336" spans="2:4" hidden="1" x14ac:dyDescent="0.35">
      <c r="B336" s="93"/>
      <c r="C336" s="93"/>
      <c r="D336" s="93"/>
    </row>
    <row r="337" spans="2:4" hidden="1" x14ac:dyDescent="0.35">
      <c r="B337" s="93"/>
      <c r="C337" s="93"/>
      <c r="D337" s="93"/>
    </row>
    <row r="338" spans="2:4" hidden="1" x14ac:dyDescent="0.35">
      <c r="B338" s="93"/>
      <c r="C338" s="93"/>
      <c r="D338" s="93"/>
    </row>
    <row r="339" spans="2:4" hidden="1" x14ac:dyDescent="0.35">
      <c r="B339" s="93"/>
      <c r="C339" s="93"/>
      <c r="D339" s="93"/>
    </row>
    <row r="340" spans="2:4" hidden="1" x14ac:dyDescent="0.35">
      <c r="B340" s="93"/>
      <c r="C340" s="93"/>
      <c r="D340" s="93"/>
    </row>
    <row r="341" spans="2:4" hidden="1" x14ac:dyDescent="0.35">
      <c r="B341" s="93"/>
      <c r="C341" s="93"/>
      <c r="D341" s="93"/>
    </row>
    <row r="342" spans="2:4" hidden="1" x14ac:dyDescent="0.35">
      <c r="B342" s="93"/>
      <c r="C342" s="93"/>
      <c r="D342" s="93"/>
    </row>
    <row r="343" spans="2:4" hidden="1" x14ac:dyDescent="0.35">
      <c r="B343" s="93"/>
      <c r="C343" s="93"/>
      <c r="D343" s="93"/>
    </row>
    <row r="344" spans="2:4" hidden="1" x14ac:dyDescent="0.35">
      <c r="B344" s="93"/>
      <c r="C344" s="93"/>
      <c r="D344" s="93"/>
    </row>
    <row r="345" spans="2:4" hidden="1" x14ac:dyDescent="0.35">
      <c r="B345" s="93"/>
      <c r="C345" s="93"/>
      <c r="D345" s="93"/>
    </row>
    <row r="346" spans="2:4" hidden="1" x14ac:dyDescent="0.35">
      <c r="B346" s="93"/>
      <c r="C346" s="93"/>
      <c r="D346" s="93"/>
    </row>
    <row r="347" spans="2:4" hidden="1" x14ac:dyDescent="0.35">
      <c r="B347" s="93"/>
      <c r="C347" s="93"/>
      <c r="D347" s="93"/>
    </row>
    <row r="348" spans="2:4" hidden="1" x14ac:dyDescent="0.35">
      <c r="B348" s="93"/>
      <c r="C348" s="93"/>
      <c r="D348" s="93"/>
    </row>
    <row r="349" spans="2:4" hidden="1" x14ac:dyDescent="0.35">
      <c r="B349" s="93"/>
      <c r="C349" s="93"/>
      <c r="D349" s="93"/>
    </row>
    <row r="350" spans="2:4" hidden="1" x14ac:dyDescent="0.35">
      <c r="B350" s="93"/>
      <c r="C350" s="93"/>
      <c r="D350" s="93"/>
    </row>
    <row r="351" spans="2:4" hidden="1" x14ac:dyDescent="0.35">
      <c r="B351" s="93"/>
      <c r="C351" s="93"/>
      <c r="D351" s="93"/>
    </row>
    <row r="352" spans="2:4" hidden="1" x14ac:dyDescent="0.35">
      <c r="B352" s="93"/>
      <c r="C352" s="93"/>
      <c r="D352" s="93"/>
    </row>
    <row r="353" spans="2:4" hidden="1" x14ac:dyDescent="0.35">
      <c r="B353" s="93"/>
      <c r="C353" s="93"/>
      <c r="D353" s="93"/>
    </row>
    <row r="354" spans="2:4" hidden="1" x14ac:dyDescent="0.35">
      <c r="B354" s="93"/>
      <c r="C354" s="93"/>
      <c r="D354" s="93"/>
    </row>
    <row r="355" spans="2:4" hidden="1" x14ac:dyDescent="0.35">
      <c r="B355" s="93"/>
      <c r="C355" s="93"/>
      <c r="D355" s="93"/>
    </row>
    <row r="356" spans="2:4" hidden="1" x14ac:dyDescent="0.35">
      <c r="B356" s="93"/>
      <c r="C356" s="93"/>
      <c r="D356" s="93"/>
    </row>
    <row r="357" spans="2:4" hidden="1" x14ac:dyDescent="0.35">
      <c r="B357" s="93"/>
      <c r="C357" s="93"/>
      <c r="D357" s="93"/>
    </row>
    <row r="358" spans="2:4" hidden="1" x14ac:dyDescent="0.35">
      <c r="B358" s="93"/>
      <c r="C358" s="93"/>
      <c r="D358" s="93"/>
    </row>
    <row r="359" spans="2:4" hidden="1" x14ac:dyDescent="0.35">
      <c r="B359" s="93"/>
      <c r="C359" s="93"/>
      <c r="D359" s="93"/>
    </row>
    <row r="360" spans="2:4" hidden="1" x14ac:dyDescent="0.35">
      <c r="B360" s="93"/>
      <c r="C360" s="93"/>
      <c r="D360" s="93"/>
    </row>
    <row r="361" spans="2:4" hidden="1" x14ac:dyDescent="0.35">
      <c r="B361" s="93"/>
      <c r="C361" s="93"/>
      <c r="D361" s="93"/>
    </row>
    <row r="362" spans="2:4" hidden="1" x14ac:dyDescent="0.35">
      <c r="B362" s="93"/>
      <c r="C362" s="93"/>
      <c r="D362" s="93"/>
    </row>
    <row r="363" spans="2:4" hidden="1" x14ac:dyDescent="0.35">
      <c r="B363" s="93"/>
      <c r="C363" s="93"/>
      <c r="D363" s="93"/>
    </row>
    <row r="364" spans="2:4" hidden="1" x14ac:dyDescent="0.35">
      <c r="B364" s="93"/>
      <c r="C364" s="93"/>
      <c r="D364" s="93"/>
    </row>
    <row r="365" spans="2:4" hidden="1" x14ac:dyDescent="0.35">
      <c r="B365" s="93"/>
      <c r="C365" s="93"/>
      <c r="D365" s="93"/>
    </row>
    <row r="366" spans="2:4" hidden="1" x14ac:dyDescent="0.35">
      <c r="B366" s="93"/>
      <c r="C366" s="93"/>
      <c r="D366" s="93"/>
    </row>
    <row r="367" spans="2:4" hidden="1" x14ac:dyDescent="0.35">
      <c r="B367" s="93"/>
      <c r="C367" s="93"/>
      <c r="D367" s="93"/>
    </row>
    <row r="368" spans="2:4" hidden="1" x14ac:dyDescent="0.35">
      <c r="B368" s="93"/>
      <c r="C368" s="93"/>
      <c r="D368" s="93"/>
    </row>
    <row r="369" spans="2:4" hidden="1" x14ac:dyDescent="0.35">
      <c r="B369" s="93"/>
      <c r="C369" s="93"/>
      <c r="D369" s="93"/>
    </row>
    <row r="370" spans="2:4" hidden="1" x14ac:dyDescent="0.35">
      <c r="B370" s="93"/>
      <c r="C370" s="93"/>
      <c r="D370" s="93"/>
    </row>
    <row r="371" spans="2:4" hidden="1" x14ac:dyDescent="0.35">
      <c r="B371" s="93"/>
      <c r="C371" s="93"/>
      <c r="D371" s="93"/>
    </row>
    <row r="372" spans="2:4" hidden="1" x14ac:dyDescent="0.35">
      <c r="B372" s="93"/>
      <c r="C372" s="93"/>
      <c r="D372" s="93"/>
    </row>
    <row r="373" spans="2:4" hidden="1" x14ac:dyDescent="0.35">
      <c r="B373" s="93"/>
      <c r="C373" s="93"/>
      <c r="D373" s="93"/>
    </row>
    <row r="374" spans="2:4" hidden="1" x14ac:dyDescent="0.35">
      <c r="B374" s="93"/>
      <c r="C374" s="93"/>
      <c r="D374" s="93"/>
    </row>
    <row r="375" spans="2:4" hidden="1" x14ac:dyDescent="0.35">
      <c r="B375" s="93"/>
      <c r="C375" s="93"/>
      <c r="D375" s="93"/>
    </row>
    <row r="376" spans="2:4" hidden="1" x14ac:dyDescent="0.35">
      <c r="B376" s="93"/>
      <c r="C376" s="93"/>
      <c r="D376" s="93"/>
    </row>
    <row r="377" spans="2:4" hidden="1" x14ac:dyDescent="0.35">
      <c r="B377" s="93"/>
      <c r="C377" s="93"/>
      <c r="D377" s="93"/>
    </row>
    <row r="378" spans="2:4" hidden="1" x14ac:dyDescent="0.35">
      <c r="B378" s="93"/>
      <c r="C378" s="93"/>
      <c r="D378" s="93"/>
    </row>
    <row r="379" spans="2:4" hidden="1" x14ac:dyDescent="0.35">
      <c r="B379" s="93"/>
      <c r="C379" s="93"/>
      <c r="D379" s="93"/>
    </row>
    <row r="380" spans="2:4" hidden="1" x14ac:dyDescent="0.35">
      <c r="B380" s="93"/>
      <c r="C380" s="93"/>
      <c r="D380" s="93"/>
    </row>
    <row r="381" spans="2:4" hidden="1" x14ac:dyDescent="0.35">
      <c r="B381" s="93"/>
      <c r="C381" s="93"/>
      <c r="D381" s="93"/>
    </row>
    <row r="382" spans="2:4" hidden="1" x14ac:dyDescent="0.35">
      <c r="B382" s="93"/>
      <c r="C382" s="93"/>
      <c r="D382" s="93"/>
    </row>
    <row r="383" spans="2:4" hidden="1" x14ac:dyDescent="0.35">
      <c r="B383" s="93"/>
      <c r="C383" s="93"/>
      <c r="D383" s="93"/>
    </row>
    <row r="384" spans="2:4" hidden="1" x14ac:dyDescent="0.35">
      <c r="B384" s="93"/>
      <c r="C384" s="93"/>
      <c r="D384" s="93"/>
    </row>
    <row r="385" spans="2:4" hidden="1" x14ac:dyDescent="0.35">
      <c r="B385" s="93"/>
      <c r="C385" s="93"/>
      <c r="D385" s="93"/>
    </row>
    <row r="386" spans="2:4" hidden="1" x14ac:dyDescent="0.35">
      <c r="B386" s="93"/>
      <c r="C386" s="93"/>
      <c r="D386" s="93"/>
    </row>
    <row r="387" spans="2:4" hidden="1" x14ac:dyDescent="0.35">
      <c r="B387" s="93"/>
      <c r="C387" s="93"/>
      <c r="D387" s="93"/>
    </row>
    <row r="388" spans="2:4" hidden="1" x14ac:dyDescent="0.35">
      <c r="B388" s="93"/>
      <c r="C388" s="93"/>
      <c r="D388" s="93"/>
    </row>
    <row r="389" spans="2:4" hidden="1" x14ac:dyDescent="0.35">
      <c r="B389" s="93"/>
      <c r="C389" s="93"/>
      <c r="D389" s="93"/>
    </row>
    <row r="390" spans="2:4" hidden="1" x14ac:dyDescent="0.35">
      <c r="B390" s="93"/>
      <c r="C390" s="93"/>
      <c r="D390" s="93"/>
    </row>
    <row r="391" spans="2:4" hidden="1" x14ac:dyDescent="0.35">
      <c r="B391" s="93"/>
      <c r="C391" s="93"/>
      <c r="D391" s="93"/>
    </row>
    <row r="392" spans="2:4" hidden="1" x14ac:dyDescent="0.35">
      <c r="B392" s="93"/>
      <c r="C392" s="93"/>
      <c r="D392" s="93"/>
    </row>
    <row r="393" spans="2:4" hidden="1" x14ac:dyDescent="0.35">
      <c r="B393" s="93"/>
      <c r="C393" s="93"/>
      <c r="D393" s="93"/>
    </row>
    <row r="394" spans="2:4" hidden="1" x14ac:dyDescent="0.35">
      <c r="B394" s="93"/>
      <c r="C394" s="93"/>
      <c r="D394" s="93"/>
    </row>
    <row r="395" spans="2:4" hidden="1" x14ac:dyDescent="0.35">
      <c r="B395" s="93"/>
      <c r="C395" s="93"/>
      <c r="D395" s="93"/>
    </row>
    <row r="396" spans="2:4" hidden="1" x14ac:dyDescent="0.35">
      <c r="B396" s="93"/>
      <c r="C396" s="93"/>
      <c r="D396" s="93"/>
    </row>
    <row r="397" spans="2:4" hidden="1" x14ac:dyDescent="0.35">
      <c r="B397" s="93"/>
      <c r="C397" s="93"/>
      <c r="D397" s="93"/>
    </row>
    <row r="398" spans="2:4" hidden="1" x14ac:dyDescent="0.35">
      <c r="B398" s="93"/>
      <c r="C398" s="93"/>
      <c r="D398" s="93"/>
    </row>
    <row r="399" spans="2:4" hidden="1" x14ac:dyDescent="0.35">
      <c r="B399" s="93"/>
      <c r="C399" s="93"/>
      <c r="D399" s="93"/>
    </row>
    <row r="400" spans="2:4" hidden="1" x14ac:dyDescent="0.35">
      <c r="B400" s="93"/>
      <c r="C400" s="93"/>
      <c r="D400" s="93"/>
    </row>
    <row r="401" spans="2:4" hidden="1" x14ac:dyDescent="0.35">
      <c r="B401" s="93"/>
      <c r="C401" s="93"/>
      <c r="D401" s="93"/>
    </row>
    <row r="402" spans="2:4" hidden="1" x14ac:dyDescent="0.35">
      <c r="B402" s="93"/>
      <c r="C402" s="93"/>
      <c r="D402" s="93"/>
    </row>
    <row r="403" spans="2:4" hidden="1" x14ac:dyDescent="0.35">
      <c r="B403" s="93"/>
      <c r="C403" s="93"/>
      <c r="D403" s="93"/>
    </row>
    <row r="404" spans="2:4" hidden="1" x14ac:dyDescent="0.35">
      <c r="B404" s="93"/>
      <c r="C404" s="93"/>
      <c r="D404" s="93"/>
    </row>
    <row r="405" spans="2:4" hidden="1" x14ac:dyDescent="0.35">
      <c r="B405" s="93"/>
      <c r="C405" s="93"/>
      <c r="D405" s="93"/>
    </row>
    <row r="406" spans="2:4" hidden="1" x14ac:dyDescent="0.35">
      <c r="B406" s="93"/>
      <c r="C406" s="93"/>
      <c r="D406" s="93"/>
    </row>
    <row r="407" spans="2:4" hidden="1" x14ac:dyDescent="0.35">
      <c r="B407" s="93"/>
      <c r="C407" s="93"/>
      <c r="D407" s="93"/>
    </row>
    <row r="408" spans="2:4" hidden="1" x14ac:dyDescent="0.35">
      <c r="B408" s="93"/>
      <c r="C408" s="93"/>
      <c r="D408" s="93"/>
    </row>
    <row r="409" spans="2:4" hidden="1" x14ac:dyDescent="0.35">
      <c r="B409" s="93"/>
      <c r="C409" s="93"/>
      <c r="D409" s="93"/>
    </row>
    <row r="410" spans="2:4" hidden="1" x14ac:dyDescent="0.35">
      <c r="B410" s="93"/>
      <c r="C410" s="93"/>
      <c r="D410" s="93"/>
    </row>
    <row r="411" spans="2:4" hidden="1" x14ac:dyDescent="0.35">
      <c r="B411" s="93"/>
      <c r="C411" s="93"/>
      <c r="D411" s="93"/>
    </row>
    <row r="412" spans="2:4" hidden="1" x14ac:dyDescent="0.35">
      <c r="B412" s="93"/>
      <c r="C412" s="93"/>
      <c r="D412" s="93"/>
    </row>
    <row r="413" spans="2:4" hidden="1" x14ac:dyDescent="0.35">
      <c r="B413" s="93"/>
      <c r="C413" s="93"/>
      <c r="D413" s="93"/>
    </row>
    <row r="414" spans="2:4" hidden="1" x14ac:dyDescent="0.35">
      <c r="B414" s="93"/>
      <c r="C414" s="93"/>
      <c r="D414" s="93"/>
    </row>
    <row r="415" spans="2:4" hidden="1" x14ac:dyDescent="0.35">
      <c r="B415" s="93"/>
      <c r="C415" s="93"/>
      <c r="D415" s="93"/>
    </row>
    <row r="416" spans="2:4" hidden="1" x14ac:dyDescent="0.35">
      <c r="B416" s="93"/>
      <c r="C416" s="93"/>
      <c r="D416" s="93"/>
    </row>
    <row r="417" spans="2:4" hidden="1" x14ac:dyDescent="0.35">
      <c r="B417" s="93"/>
      <c r="C417" s="93"/>
      <c r="D417" s="93"/>
    </row>
    <row r="418" spans="2:4" hidden="1" x14ac:dyDescent="0.35">
      <c r="B418" s="93"/>
      <c r="C418" s="93"/>
      <c r="D418" s="93"/>
    </row>
    <row r="419" spans="2:4" hidden="1" x14ac:dyDescent="0.35">
      <c r="B419" s="93"/>
      <c r="C419" s="93"/>
      <c r="D419" s="93"/>
    </row>
    <row r="420" spans="2:4" hidden="1" x14ac:dyDescent="0.35">
      <c r="B420" s="93"/>
      <c r="C420" s="93"/>
      <c r="D420" s="93"/>
    </row>
    <row r="421" spans="2:4" hidden="1" x14ac:dyDescent="0.35">
      <c r="B421" s="93"/>
      <c r="C421" s="93"/>
      <c r="D421" s="93"/>
    </row>
    <row r="422" spans="2:4" hidden="1" x14ac:dyDescent="0.35">
      <c r="B422" s="93"/>
      <c r="C422" s="93"/>
      <c r="D422" s="93"/>
    </row>
    <row r="423" spans="2:4" hidden="1" x14ac:dyDescent="0.35">
      <c r="B423" s="93"/>
      <c r="C423" s="93"/>
      <c r="D423" s="93"/>
    </row>
    <row r="424" spans="2:4" hidden="1" x14ac:dyDescent="0.35">
      <c r="B424" s="93"/>
      <c r="C424" s="93"/>
      <c r="D424" s="93"/>
    </row>
    <row r="425" spans="2:4" hidden="1" x14ac:dyDescent="0.35">
      <c r="B425" s="93"/>
      <c r="C425" s="93"/>
      <c r="D425" s="93"/>
    </row>
    <row r="426" spans="2:4" hidden="1" x14ac:dyDescent="0.35">
      <c r="B426" s="93"/>
      <c r="C426" s="93"/>
      <c r="D426" s="93"/>
    </row>
    <row r="427" spans="2:4" hidden="1" x14ac:dyDescent="0.35">
      <c r="B427" s="93"/>
      <c r="C427" s="93"/>
      <c r="D427" s="93"/>
    </row>
    <row r="428" spans="2:4" hidden="1" x14ac:dyDescent="0.35">
      <c r="B428" s="93"/>
      <c r="C428" s="93"/>
      <c r="D428" s="93"/>
    </row>
    <row r="429" spans="2:4" hidden="1" x14ac:dyDescent="0.35">
      <c r="B429" s="93"/>
      <c r="C429" s="93"/>
      <c r="D429" s="93"/>
    </row>
    <row r="430" spans="2:4" hidden="1" x14ac:dyDescent="0.35">
      <c r="B430" s="93"/>
      <c r="C430" s="93"/>
      <c r="D430" s="93"/>
    </row>
    <row r="431" spans="2:4" hidden="1" x14ac:dyDescent="0.35">
      <c r="B431" s="93"/>
      <c r="C431" s="93"/>
      <c r="D431" s="93"/>
    </row>
    <row r="432" spans="2:4" hidden="1" x14ac:dyDescent="0.35">
      <c r="B432" s="93"/>
      <c r="C432" s="93"/>
      <c r="D432" s="93"/>
    </row>
    <row r="433" spans="2:4" hidden="1" x14ac:dyDescent="0.35">
      <c r="B433" s="93"/>
      <c r="C433" s="93"/>
      <c r="D433" s="93"/>
    </row>
    <row r="434" spans="2:4" hidden="1" x14ac:dyDescent="0.35">
      <c r="B434" s="93"/>
      <c r="C434" s="93"/>
      <c r="D434" s="93"/>
    </row>
    <row r="435" spans="2:4" hidden="1" x14ac:dyDescent="0.35">
      <c r="B435" s="93"/>
      <c r="C435" s="93"/>
      <c r="D435" s="93"/>
    </row>
    <row r="436" spans="2:4" hidden="1" x14ac:dyDescent="0.35">
      <c r="B436" s="93"/>
      <c r="C436" s="93"/>
      <c r="D436" s="93"/>
    </row>
    <row r="437" spans="2:4" hidden="1" x14ac:dyDescent="0.35">
      <c r="B437" s="93"/>
      <c r="C437" s="93"/>
      <c r="D437" s="93"/>
    </row>
    <row r="438" spans="2:4" hidden="1" x14ac:dyDescent="0.35">
      <c r="B438" s="93"/>
      <c r="C438" s="93"/>
      <c r="D438" s="93"/>
    </row>
    <row r="439" spans="2:4" hidden="1" x14ac:dyDescent="0.35">
      <c r="B439" s="93"/>
      <c r="C439" s="93"/>
      <c r="D439" s="93"/>
    </row>
    <row r="440" spans="2:4" hidden="1" x14ac:dyDescent="0.35">
      <c r="B440" s="93"/>
      <c r="C440" s="93"/>
      <c r="D440" s="93"/>
    </row>
    <row r="441" spans="2:4" hidden="1" x14ac:dyDescent="0.35">
      <c r="B441" s="93"/>
      <c r="C441" s="93"/>
      <c r="D441" s="93"/>
    </row>
    <row r="442" spans="2:4" hidden="1" x14ac:dyDescent="0.35">
      <c r="B442" s="93"/>
      <c r="C442" s="93"/>
      <c r="D442" s="93"/>
    </row>
    <row r="443" spans="2:4" hidden="1" x14ac:dyDescent="0.35">
      <c r="B443" s="93"/>
      <c r="C443" s="93"/>
      <c r="D443" s="93"/>
    </row>
    <row r="444" spans="2:4" hidden="1" x14ac:dyDescent="0.35">
      <c r="B444" s="93"/>
      <c r="C444" s="93"/>
      <c r="D444" s="93"/>
    </row>
    <row r="445" spans="2:4" hidden="1" x14ac:dyDescent="0.35">
      <c r="B445" s="93"/>
      <c r="C445" s="93"/>
      <c r="D445" s="93"/>
    </row>
    <row r="446" spans="2:4" hidden="1" x14ac:dyDescent="0.35">
      <c r="B446" s="93"/>
      <c r="C446" s="93"/>
      <c r="D446" s="93"/>
    </row>
    <row r="447" spans="2:4" hidden="1" x14ac:dyDescent="0.35">
      <c r="B447" s="93"/>
      <c r="C447" s="93"/>
      <c r="D447" s="93"/>
    </row>
    <row r="448" spans="2:4" hidden="1" x14ac:dyDescent="0.35">
      <c r="B448" s="93"/>
      <c r="C448" s="93"/>
      <c r="D448" s="93"/>
    </row>
    <row r="449" spans="2:4" hidden="1" x14ac:dyDescent="0.35">
      <c r="B449" s="93"/>
      <c r="C449" s="93"/>
      <c r="D449" s="93"/>
    </row>
    <row r="450" spans="2:4" hidden="1" x14ac:dyDescent="0.35">
      <c r="B450" s="93"/>
      <c r="C450" s="93"/>
      <c r="D450" s="93"/>
    </row>
    <row r="451" spans="2:4" hidden="1" x14ac:dyDescent="0.35">
      <c r="B451" s="93"/>
      <c r="C451" s="93"/>
      <c r="D451" s="93"/>
    </row>
    <row r="452" spans="2:4" hidden="1" x14ac:dyDescent="0.35">
      <c r="B452" s="93"/>
      <c r="C452" s="93"/>
      <c r="D452" s="93"/>
    </row>
    <row r="453" spans="2:4" hidden="1" x14ac:dyDescent="0.35">
      <c r="B453" s="93"/>
      <c r="C453" s="93"/>
      <c r="D453" s="93"/>
    </row>
    <row r="454" spans="2:4" hidden="1" x14ac:dyDescent="0.35">
      <c r="B454" s="93"/>
      <c r="C454" s="93"/>
      <c r="D454" s="93"/>
    </row>
    <row r="455" spans="2:4" hidden="1" x14ac:dyDescent="0.35">
      <c r="B455" s="93"/>
      <c r="C455" s="93"/>
      <c r="D455" s="93"/>
    </row>
    <row r="456" spans="2:4" hidden="1" x14ac:dyDescent="0.35">
      <c r="B456" s="93"/>
      <c r="C456" s="93"/>
      <c r="D456" s="93"/>
    </row>
    <row r="457" spans="2:4" hidden="1" x14ac:dyDescent="0.35">
      <c r="B457" s="93"/>
      <c r="C457" s="93"/>
      <c r="D457" s="93"/>
    </row>
    <row r="458" spans="2:4" hidden="1" x14ac:dyDescent="0.35">
      <c r="B458" s="93"/>
      <c r="C458" s="93"/>
      <c r="D458" s="93"/>
    </row>
    <row r="459" spans="2:4" hidden="1" x14ac:dyDescent="0.35">
      <c r="B459" s="93"/>
      <c r="C459" s="93"/>
      <c r="D459" s="93"/>
    </row>
    <row r="460" spans="2:4" hidden="1" x14ac:dyDescent="0.35">
      <c r="B460" s="93"/>
      <c r="C460" s="93"/>
      <c r="D460" s="93"/>
    </row>
    <row r="461" spans="2:4" hidden="1" x14ac:dyDescent="0.35">
      <c r="B461" s="93"/>
      <c r="C461" s="93"/>
      <c r="D461" s="93"/>
    </row>
    <row r="462" spans="2:4" hidden="1" x14ac:dyDescent="0.35">
      <c r="B462" s="93"/>
      <c r="C462" s="93"/>
      <c r="D462" s="93"/>
    </row>
    <row r="463" spans="2:4" hidden="1" x14ac:dyDescent="0.35">
      <c r="B463" s="93"/>
      <c r="C463" s="93"/>
      <c r="D463" s="93"/>
    </row>
    <row r="464" spans="2:4" hidden="1" x14ac:dyDescent="0.35">
      <c r="B464" s="93"/>
      <c r="C464" s="93"/>
      <c r="D464" s="93"/>
    </row>
    <row r="465" spans="2:4" hidden="1" x14ac:dyDescent="0.35">
      <c r="B465" s="93"/>
      <c r="C465" s="93"/>
      <c r="D465" s="93"/>
    </row>
    <row r="466" spans="2:4" hidden="1" x14ac:dyDescent="0.35">
      <c r="B466" s="93"/>
      <c r="C466" s="93"/>
      <c r="D466" s="93"/>
    </row>
    <row r="467" spans="2:4" hidden="1" x14ac:dyDescent="0.35">
      <c r="B467" s="93"/>
      <c r="C467" s="93"/>
      <c r="D467" s="93"/>
    </row>
    <row r="468" spans="2:4" hidden="1" x14ac:dyDescent="0.35">
      <c r="B468" s="93"/>
      <c r="C468" s="93"/>
      <c r="D468" s="93"/>
    </row>
    <row r="469" spans="2:4" hidden="1" x14ac:dyDescent="0.35">
      <c r="B469" s="93"/>
      <c r="C469" s="93"/>
      <c r="D469" s="93"/>
    </row>
    <row r="470" spans="2:4" hidden="1" x14ac:dyDescent="0.35">
      <c r="B470" s="93"/>
      <c r="C470" s="93"/>
      <c r="D470" s="93"/>
    </row>
    <row r="471" spans="2:4" hidden="1" x14ac:dyDescent="0.35">
      <c r="B471" s="93"/>
      <c r="C471" s="93"/>
      <c r="D471" s="93"/>
    </row>
    <row r="472" spans="2:4" hidden="1" x14ac:dyDescent="0.35">
      <c r="B472" s="93"/>
      <c r="C472" s="93"/>
      <c r="D472" s="93"/>
    </row>
    <row r="473" spans="2:4" hidden="1" x14ac:dyDescent="0.35">
      <c r="B473" s="93"/>
      <c r="C473" s="93"/>
      <c r="D473" s="93"/>
    </row>
    <row r="474" spans="2:4" hidden="1" x14ac:dyDescent="0.35">
      <c r="B474" s="93"/>
      <c r="C474" s="93"/>
      <c r="D474" s="93"/>
    </row>
    <row r="475" spans="2:4" hidden="1" x14ac:dyDescent="0.35">
      <c r="B475" s="93"/>
      <c r="C475" s="93"/>
      <c r="D475" s="93"/>
    </row>
    <row r="476" spans="2:4" hidden="1" x14ac:dyDescent="0.35">
      <c r="B476" s="93"/>
      <c r="C476" s="93"/>
      <c r="D476" s="93"/>
    </row>
    <row r="477" spans="2:4" hidden="1" x14ac:dyDescent="0.35">
      <c r="B477" s="93"/>
      <c r="C477" s="93"/>
      <c r="D477" s="93"/>
    </row>
    <row r="478" spans="2:4" hidden="1" x14ac:dyDescent="0.35">
      <c r="B478" s="93"/>
      <c r="C478" s="93"/>
      <c r="D478" s="93"/>
    </row>
    <row r="479" spans="2:4" hidden="1" x14ac:dyDescent="0.35">
      <c r="B479" s="93"/>
      <c r="C479" s="93"/>
      <c r="D479" s="93"/>
    </row>
    <row r="480" spans="2:4" hidden="1" x14ac:dyDescent="0.35">
      <c r="B480" s="93"/>
      <c r="C480" s="93"/>
      <c r="D480" s="93"/>
    </row>
    <row r="481" spans="2:4" hidden="1" x14ac:dyDescent="0.35">
      <c r="B481" s="93"/>
      <c r="C481" s="93"/>
      <c r="D481" s="93"/>
    </row>
    <row r="482" spans="2:4" hidden="1" x14ac:dyDescent="0.35">
      <c r="B482" s="93"/>
      <c r="C482" s="93"/>
      <c r="D482" s="93"/>
    </row>
    <row r="483" spans="2:4" hidden="1" x14ac:dyDescent="0.35">
      <c r="B483" s="93"/>
      <c r="C483" s="93"/>
      <c r="D483" s="93"/>
    </row>
    <row r="484" spans="2:4" hidden="1" x14ac:dyDescent="0.35">
      <c r="B484" s="93"/>
      <c r="C484" s="93"/>
      <c r="D484" s="93"/>
    </row>
    <row r="485" spans="2:4" hidden="1" x14ac:dyDescent="0.35">
      <c r="B485" s="93"/>
      <c r="C485" s="93"/>
      <c r="D485" s="93"/>
    </row>
    <row r="486" spans="2:4" hidden="1" x14ac:dyDescent="0.35">
      <c r="B486" s="93"/>
      <c r="C486" s="93"/>
      <c r="D486" s="93"/>
    </row>
    <row r="487" spans="2:4" hidden="1" x14ac:dyDescent="0.35">
      <c r="B487" s="93"/>
      <c r="C487" s="93"/>
      <c r="D487" s="93"/>
    </row>
    <row r="488" spans="2:4" hidden="1" x14ac:dyDescent="0.35">
      <c r="B488" s="93"/>
      <c r="C488" s="93"/>
      <c r="D488" s="93"/>
    </row>
    <row r="489" spans="2:4" hidden="1" x14ac:dyDescent="0.35">
      <c r="B489" s="93"/>
      <c r="C489" s="93"/>
      <c r="D489" s="93"/>
    </row>
    <row r="490" spans="2:4" hidden="1" x14ac:dyDescent="0.35">
      <c r="B490" s="93"/>
      <c r="C490" s="93"/>
      <c r="D490" s="93"/>
    </row>
    <row r="491" spans="2:4" hidden="1" x14ac:dyDescent="0.35">
      <c r="B491" s="93"/>
      <c r="C491" s="93"/>
      <c r="D491" s="93"/>
    </row>
    <row r="492" spans="2:4" hidden="1" x14ac:dyDescent="0.35">
      <c r="B492" s="93"/>
      <c r="C492" s="93"/>
      <c r="D492" s="93"/>
    </row>
    <row r="493" spans="2:4" hidden="1" x14ac:dyDescent="0.35">
      <c r="B493" s="93"/>
      <c r="C493" s="93"/>
      <c r="D493" s="93"/>
    </row>
    <row r="494" spans="2:4" hidden="1" x14ac:dyDescent="0.35">
      <c r="B494" s="93"/>
      <c r="C494" s="93"/>
      <c r="D494" s="93"/>
    </row>
    <row r="495" spans="2:4" hidden="1" x14ac:dyDescent="0.35">
      <c r="B495" s="93"/>
      <c r="C495" s="93"/>
      <c r="D495" s="93"/>
    </row>
    <row r="496" spans="2:4" hidden="1" x14ac:dyDescent="0.35">
      <c r="B496" s="93"/>
      <c r="C496" s="93"/>
      <c r="D496" s="93"/>
    </row>
    <row r="497" spans="2:4" hidden="1" x14ac:dyDescent="0.35">
      <c r="B497" s="93"/>
      <c r="C497" s="93"/>
      <c r="D497" s="93"/>
    </row>
    <row r="498" spans="2:4" hidden="1" x14ac:dyDescent="0.35">
      <c r="B498" s="93"/>
      <c r="C498" s="93"/>
      <c r="D498" s="93"/>
    </row>
    <row r="499" spans="2:4" hidden="1" x14ac:dyDescent="0.35">
      <c r="B499" s="93"/>
      <c r="C499" s="93"/>
      <c r="D499" s="93"/>
    </row>
    <row r="500" spans="2:4" hidden="1" x14ac:dyDescent="0.35">
      <c r="B500" s="93"/>
      <c r="C500" s="93"/>
      <c r="D500" s="93"/>
    </row>
    <row r="501" spans="2:4" hidden="1" x14ac:dyDescent="0.35">
      <c r="B501" s="93"/>
      <c r="C501" s="93"/>
      <c r="D501" s="93"/>
    </row>
    <row r="502" spans="2:4" hidden="1" x14ac:dyDescent="0.35">
      <c r="B502" s="93"/>
      <c r="C502" s="93"/>
      <c r="D502" s="93"/>
    </row>
    <row r="503" spans="2:4" hidden="1" x14ac:dyDescent="0.35">
      <c r="B503" s="93"/>
      <c r="C503" s="93"/>
      <c r="D503" s="93"/>
    </row>
    <row r="504" spans="2:4" hidden="1" x14ac:dyDescent="0.35">
      <c r="B504" s="93"/>
      <c r="C504" s="93"/>
      <c r="D504" s="93"/>
    </row>
    <row r="505" spans="2:4" hidden="1" x14ac:dyDescent="0.35">
      <c r="B505" s="93"/>
      <c r="C505" s="93"/>
      <c r="D505" s="93"/>
    </row>
    <row r="506" spans="2:4" hidden="1" x14ac:dyDescent="0.35">
      <c r="B506" s="93"/>
      <c r="C506" s="93"/>
      <c r="D506" s="93"/>
    </row>
    <row r="507" spans="2:4" hidden="1" x14ac:dyDescent="0.35">
      <c r="B507" s="93"/>
      <c r="C507" s="93"/>
      <c r="D507" s="93"/>
    </row>
    <row r="508" spans="2:4" hidden="1" x14ac:dyDescent="0.35">
      <c r="B508" s="93"/>
      <c r="C508" s="93"/>
      <c r="D508" s="93"/>
    </row>
    <row r="509" spans="2:4" hidden="1" x14ac:dyDescent="0.35">
      <c r="B509" s="93"/>
      <c r="C509" s="93"/>
      <c r="D509" s="93"/>
    </row>
    <row r="510" spans="2:4" hidden="1" x14ac:dyDescent="0.35">
      <c r="B510" s="93"/>
      <c r="C510" s="93"/>
      <c r="D510" s="93"/>
    </row>
    <row r="511" spans="2:4" hidden="1" x14ac:dyDescent="0.35">
      <c r="B511" s="93"/>
      <c r="C511" s="93"/>
      <c r="D511" s="93"/>
    </row>
    <row r="512" spans="2:4" hidden="1" x14ac:dyDescent="0.35">
      <c r="B512" s="93"/>
      <c r="C512" s="93"/>
      <c r="D512" s="93"/>
    </row>
    <row r="513" spans="2:4" hidden="1" x14ac:dyDescent="0.35">
      <c r="B513" s="93"/>
      <c r="C513" s="93"/>
      <c r="D513" s="93"/>
    </row>
    <row r="514" spans="2:4" hidden="1" x14ac:dyDescent="0.35">
      <c r="B514" s="93"/>
      <c r="C514" s="93"/>
      <c r="D514" s="93"/>
    </row>
    <row r="515" spans="2:4" hidden="1" x14ac:dyDescent="0.35">
      <c r="B515" s="93"/>
      <c r="C515" s="93"/>
      <c r="D515" s="93"/>
    </row>
    <row r="516" spans="2:4" hidden="1" x14ac:dyDescent="0.35">
      <c r="B516" s="93"/>
      <c r="C516" s="93"/>
      <c r="D516" s="93"/>
    </row>
    <row r="517" spans="2:4" hidden="1" x14ac:dyDescent="0.35">
      <c r="B517" s="93"/>
      <c r="C517" s="93"/>
      <c r="D517" s="93"/>
    </row>
    <row r="518" spans="2:4" hidden="1" x14ac:dyDescent="0.35">
      <c r="B518" s="93"/>
      <c r="C518" s="93"/>
      <c r="D518" s="93"/>
    </row>
    <row r="519" spans="2:4" hidden="1" x14ac:dyDescent="0.35">
      <c r="B519" s="93"/>
      <c r="C519" s="93"/>
      <c r="D519" s="93"/>
    </row>
    <row r="520" spans="2:4" hidden="1" x14ac:dyDescent="0.35">
      <c r="B520" s="93"/>
      <c r="C520" s="93"/>
      <c r="D520" s="93"/>
    </row>
    <row r="521" spans="2:4" hidden="1" x14ac:dyDescent="0.35">
      <c r="B521" s="93"/>
      <c r="C521" s="93"/>
      <c r="D521" s="93"/>
    </row>
    <row r="522" spans="2:4" hidden="1" x14ac:dyDescent="0.35">
      <c r="B522" s="93"/>
      <c r="C522" s="93"/>
      <c r="D522" s="93"/>
    </row>
    <row r="523" spans="2:4" hidden="1" x14ac:dyDescent="0.35">
      <c r="B523" s="93"/>
      <c r="C523" s="93"/>
      <c r="D523" s="93"/>
    </row>
    <row r="524" spans="2:4" hidden="1" x14ac:dyDescent="0.35">
      <c r="B524" s="93"/>
      <c r="C524" s="93"/>
      <c r="D524" s="93"/>
    </row>
    <row r="525" spans="2:4" hidden="1" x14ac:dyDescent="0.35">
      <c r="B525" s="93"/>
      <c r="C525" s="93"/>
      <c r="D525" s="93"/>
    </row>
    <row r="526" spans="2:4" hidden="1" x14ac:dyDescent="0.35">
      <c r="B526" s="93"/>
      <c r="C526" s="93"/>
      <c r="D526" s="93"/>
    </row>
    <row r="527" spans="2:4" hidden="1" x14ac:dyDescent="0.35">
      <c r="B527" s="93"/>
      <c r="C527" s="93"/>
      <c r="D527" s="93"/>
    </row>
    <row r="528" spans="2:4" hidden="1" x14ac:dyDescent="0.35">
      <c r="B528" s="93"/>
      <c r="C528" s="93"/>
      <c r="D528" s="93"/>
    </row>
    <row r="529" spans="2:4" hidden="1" x14ac:dyDescent="0.35">
      <c r="B529" s="93"/>
      <c r="C529" s="93"/>
      <c r="D529" s="93"/>
    </row>
    <row r="530" spans="2:4" hidden="1" x14ac:dyDescent="0.35">
      <c r="B530" s="93"/>
      <c r="C530" s="93"/>
      <c r="D530" s="93"/>
    </row>
    <row r="531" spans="2:4" hidden="1" x14ac:dyDescent="0.35">
      <c r="B531" s="93"/>
      <c r="C531" s="93"/>
      <c r="D531" s="93"/>
    </row>
    <row r="532" spans="2:4" hidden="1" x14ac:dyDescent="0.35">
      <c r="B532" s="93"/>
      <c r="C532" s="93"/>
      <c r="D532" s="93"/>
    </row>
    <row r="533" spans="2:4" hidden="1" x14ac:dyDescent="0.35">
      <c r="B533" s="93"/>
      <c r="C533" s="93"/>
      <c r="D533" s="93"/>
    </row>
    <row r="534" spans="2:4" hidden="1" x14ac:dyDescent="0.35">
      <c r="B534" s="93"/>
      <c r="C534" s="93"/>
      <c r="D534" s="93"/>
    </row>
    <row r="535" spans="2:4" hidden="1" x14ac:dyDescent="0.35">
      <c r="B535" s="93"/>
      <c r="C535" s="93"/>
      <c r="D535" s="93"/>
    </row>
    <row r="536" spans="2:4" hidden="1" x14ac:dyDescent="0.35">
      <c r="B536" s="93"/>
      <c r="C536" s="93"/>
      <c r="D536" s="93"/>
    </row>
    <row r="537" spans="2:4" hidden="1" x14ac:dyDescent="0.35">
      <c r="B537" s="93"/>
      <c r="C537" s="93"/>
      <c r="D537" s="93"/>
    </row>
    <row r="538" spans="2:4" hidden="1" x14ac:dyDescent="0.35">
      <c r="B538" s="93"/>
      <c r="C538" s="93"/>
      <c r="D538" s="93"/>
    </row>
    <row r="539" spans="2:4" hidden="1" x14ac:dyDescent="0.35">
      <c r="B539" s="93"/>
      <c r="C539" s="93"/>
      <c r="D539" s="93"/>
    </row>
    <row r="540" spans="2:4" hidden="1" x14ac:dyDescent="0.35">
      <c r="B540" s="93"/>
      <c r="C540" s="93"/>
      <c r="D540" s="93"/>
    </row>
    <row r="541" spans="2:4" hidden="1" x14ac:dyDescent="0.35">
      <c r="B541" s="93"/>
      <c r="C541" s="93"/>
      <c r="D541" s="93"/>
    </row>
    <row r="542" spans="2:4" hidden="1" x14ac:dyDescent="0.35">
      <c r="B542" s="93"/>
      <c r="C542" s="93"/>
      <c r="D542" s="93"/>
    </row>
    <row r="543" spans="2:4" hidden="1" x14ac:dyDescent="0.35">
      <c r="B543" s="93"/>
      <c r="C543" s="93"/>
      <c r="D543" s="93"/>
    </row>
    <row r="544" spans="2:4" hidden="1" x14ac:dyDescent="0.35">
      <c r="B544" s="93"/>
      <c r="C544" s="93"/>
      <c r="D544" s="93"/>
    </row>
    <row r="545" spans="2:4" hidden="1" x14ac:dyDescent="0.35">
      <c r="B545" s="93"/>
      <c r="C545" s="93"/>
      <c r="D545" s="93"/>
    </row>
    <row r="546" spans="2:4" hidden="1" x14ac:dyDescent="0.35">
      <c r="B546" s="93"/>
      <c r="C546" s="93"/>
      <c r="D546" s="93"/>
    </row>
    <row r="547" spans="2:4" hidden="1" x14ac:dyDescent="0.35">
      <c r="B547" s="93"/>
      <c r="C547" s="93"/>
      <c r="D547" s="93"/>
    </row>
    <row r="548" spans="2:4" hidden="1" x14ac:dyDescent="0.35">
      <c r="B548" s="93"/>
      <c r="C548" s="93"/>
      <c r="D548" s="93"/>
    </row>
    <row r="549" spans="2:4" hidden="1" x14ac:dyDescent="0.35">
      <c r="B549" s="93"/>
      <c r="C549" s="93"/>
      <c r="D549" s="93"/>
    </row>
    <row r="550" spans="2:4" hidden="1" x14ac:dyDescent="0.35">
      <c r="B550" s="93"/>
      <c r="C550" s="93"/>
      <c r="D550" s="93"/>
    </row>
    <row r="551" spans="2:4" hidden="1" x14ac:dyDescent="0.35">
      <c r="B551" s="93"/>
      <c r="C551" s="93"/>
      <c r="D551" s="93"/>
    </row>
    <row r="552" spans="2:4" hidden="1" x14ac:dyDescent="0.35">
      <c r="B552" s="93"/>
      <c r="C552" s="93"/>
      <c r="D552" s="93"/>
    </row>
    <row r="553" spans="2:4" hidden="1" x14ac:dyDescent="0.35">
      <c r="B553" s="93"/>
      <c r="C553" s="93"/>
      <c r="D553" s="93"/>
    </row>
    <row r="554" spans="2:4" hidden="1" x14ac:dyDescent="0.35">
      <c r="B554" s="93"/>
      <c r="C554" s="93"/>
      <c r="D554" s="93"/>
    </row>
    <row r="555" spans="2:4" hidden="1" x14ac:dyDescent="0.35">
      <c r="B555" s="93"/>
      <c r="C555" s="93"/>
      <c r="D555" s="93"/>
    </row>
    <row r="556" spans="2:4" hidden="1" x14ac:dyDescent="0.35">
      <c r="B556" s="93"/>
      <c r="C556" s="93"/>
      <c r="D556" s="93"/>
    </row>
    <row r="557" spans="2:4" hidden="1" x14ac:dyDescent="0.35">
      <c r="B557" s="93"/>
      <c r="C557" s="93"/>
      <c r="D557" s="93"/>
    </row>
    <row r="558" spans="2:4" hidden="1" x14ac:dyDescent="0.35">
      <c r="B558" s="93"/>
      <c r="C558" s="93"/>
      <c r="D558" s="93"/>
    </row>
    <row r="559" spans="2:4" hidden="1" x14ac:dyDescent="0.35">
      <c r="B559" s="93"/>
      <c r="C559" s="93"/>
      <c r="D559" s="93"/>
    </row>
    <row r="560" spans="2:4" hidden="1" x14ac:dyDescent="0.35">
      <c r="B560" s="93"/>
      <c r="C560" s="93"/>
      <c r="D560" s="93"/>
    </row>
    <row r="561" spans="2:4" hidden="1" x14ac:dyDescent="0.35">
      <c r="B561" s="93"/>
      <c r="C561" s="93"/>
      <c r="D561" s="93"/>
    </row>
    <row r="562" spans="2:4" hidden="1" x14ac:dyDescent="0.35">
      <c r="B562" s="93"/>
      <c r="C562" s="93"/>
      <c r="D562" s="93"/>
    </row>
    <row r="563" spans="2:4" hidden="1" x14ac:dyDescent="0.35">
      <c r="B563" s="93"/>
      <c r="C563" s="93"/>
      <c r="D563" s="93"/>
    </row>
    <row r="564" spans="2:4" hidden="1" x14ac:dyDescent="0.35">
      <c r="B564" s="93"/>
      <c r="C564" s="93"/>
      <c r="D564" s="93"/>
    </row>
    <row r="565" spans="2:4" hidden="1" x14ac:dyDescent="0.35">
      <c r="B565" s="93"/>
      <c r="C565" s="93"/>
      <c r="D565" s="93"/>
    </row>
    <row r="566" spans="2:4" hidden="1" x14ac:dyDescent="0.35">
      <c r="B566" s="93"/>
      <c r="C566" s="93"/>
      <c r="D566" s="93"/>
    </row>
    <row r="567" spans="2:4" hidden="1" x14ac:dyDescent="0.35">
      <c r="B567" s="93"/>
      <c r="C567" s="93"/>
      <c r="D567" s="93"/>
    </row>
    <row r="568" spans="2:4" hidden="1" x14ac:dyDescent="0.35">
      <c r="B568" s="93"/>
      <c r="C568" s="93"/>
      <c r="D568" s="93"/>
    </row>
    <row r="569" spans="2:4" hidden="1" x14ac:dyDescent="0.35">
      <c r="B569" s="93"/>
      <c r="C569" s="93"/>
      <c r="D569" s="93"/>
    </row>
    <row r="570" spans="2:4" hidden="1" x14ac:dyDescent="0.35">
      <c r="B570" s="93"/>
      <c r="C570" s="93"/>
      <c r="D570" s="93"/>
    </row>
    <row r="571" spans="2:4" hidden="1" x14ac:dyDescent="0.35">
      <c r="B571" s="93"/>
      <c r="C571" s="93"/>
      <c r="D571" s="93"/>
    </row>
    <row r="572" spans="2:4" hidden="1" x14ac:dyDescent="0.35">
      <c r="B572" s="93"/>
      <c r="C572" s="93"/>
      <c r="D572" s="93"/>
    </row>
    <row r="573" spans="2:4" hidden="1" x14ac:dyDescent="0.35">
      <c r="B573" s="93"/>
      <c r="C573" s="93"/>
      <c r="D573" s="93"/>
    </row>
    <row r="574" spans="2:4" hidden="1" x14ac:dyDescent="0.35">
      <c r="B574" s="93"/>
      <c r="C574" s="93"/>
      <c r="D574" s="93"/>
    </row>
    <row r="575" spans="2:4" hidden="1" x14ac:dyDescent="0.35">
      <c r="B575" s="93"/>
      <c r="C575" s="93"/>
      <c r="D575" s="93"/>
    </row>
    <row r="576" spans="2:4" hidden="1" x14ac:dyDescent="0.35">
      <c r="B576" s="93"/>
      <c r="C576" s="93"/>
      <c r="D576" s="93"/>
    </row>
    <row r="577" spans="2:4" hidden="1" x14ac:dyDescent="0.35">
      <c r="B577" s="93"/>
      <c r="C577" s="93"/>
      <c r="D577" s="93"/>
    </row>
    <row r="578" spans="2:4" hidden="1" x14ac:dyDescent="0.35">
      <c r="B578" s="93"/>
      <c r="C578" s="93"/>
      <c r="D578" s="93"/>
    </row>
    <row r="579" spans="2:4" hidden="1" x14ac:dyDescent="0.35">
      <c r="B579" s="93"/>
      <c r="C579" s="93"/>
      <c r="D579" s="93"/>
    </row>
    <row r="580" spans="2:4" hidden="1" x14ac:dyDescent="0.35">
      <c r="B580" s="93"/>
      <c r="C580" s="93"/>
      <c r="D580" s="93"/>
    </row>
    <row r="581" spans="2:4" hidden="1" x14ac:dyDescent="0.35">
      <c r="B581" s="93"/>
      <c r="C581" s="93"/>
      <c r="D581" s="93"/>
    </row>
    <row r="582" spans="2:4" hidden="1" x14ac:dyDescent="0.35">
      <c r="B582" s="93"/>
      <c r="C582" s="93"/>
      <c r="D582" s="93"/>
    </row>
    <row r="583" spans="2:4" hidden="1" x14ac:dyDescent="0.35">
      <c r="B583" s="93"/>
      <c r="C583" s="93"/>
      <c r="D583" s="93"/>
    </row>
    <row r="584" spans="2:4" hidden="1" x14ac:dyDescent="0.35">
      <c r="B584" s="93"/>
      <c r="C584" s="93"/>
      <c r="D584" s="93"/>
    </row>
    <row r="585" spans="2:4" hidden="1" x14ac:dyDescent="0.35">
      <c r="B585" s="93"/>
      <c r="C585" s="93"/>
      <c r="D585" s="93"/>
    </row>
    <row r="586" spans="2:4" hidden="1" x14ac:dyDescent="0.35">
      <c r="B586" s="93"/>
      <c r="C586" s="93"/>
      <c r="D586" s="93"/>
    </row>
    <row r="587" spans="2:4" hidden="1" x14ac:dyDescent="0.35">
      <c r="B587" s="93"/>
      <c r="C587" s="93"/>
      <c r="D587" s="93"/>
    </row>
    <row r="588" spans="2:4" hidden="1" x14ac:dyDescent="0.35">
      <c r="B588" s="93"/>
      <c r="C588" s="93"/>
      <c r="D588" s="93"/>
    </row>
    <row r="589" spans="2:4" hidden="1" x14ac:dyDescent="0.35">
      <c r="B589" s="93"/>
      <c r="C589" s="93"/>
      <c r="D589" s="93"/>
    </row>
    <row r="590" spans="2:4" hidden="1" x14ac:dyDescent="0.35">
      <c r="B590" s="93"/>
      <c r="C590" s="93"/>
      <c r="D590" s="93"/>
    </row>
    <row r="591" spans="2:4" hidden="1" x14ac:dyDescent="0.35">
      <c r="B591" s="93"/>
      <c r="C591" s="93"/>
      <c r="D591" s="93"/>
    </row>
    <row r="592" spans="2:4" hidden="1" x14ac:dyDescent="0.35">
      <c r="B592" s="93"/>
      <c r="C592" s="93"/>
      <c r="D592" s="93"/>
    </row>
    <row r="593" spans="2:4" hidden="1" x14ac:dyDescent="0.35">
      <c r="B593" s="93"/>
      <c r="C593" s="93"/>
      <c r="D593" s="93"/>
    </row>
    <row r="594" spans="2:4" hidden="1" x14ac:dyDescent="0.35">
      <c r="B594" s="93"/>
      <c r="C594" s="93"/>
      <c r="D594" s="93"/>
    </row>
    <row r="595" spans="2:4" hidden="1" x14ac:dyDescent="0.35">
      <c r="B595" s="93"/>
      <c r="C595" s="93"/>
      <c r="D595" s="93"/>
    </row>
    <row r="596" spans="2:4" hidden="1" x14ac:dyDescent="0.35">
      <c r="B596" s="93"/>
      <c r="C596" s="93"/>
      <c r="D596" s="93"/>
    </row>
    <row r="597" spans="2:4" hidden="1" x14ac:dyDescent="0.35">
      <c r="B597" s="93"/>
      <c r="C597" s="93"/>
      <c r="D597" s="93"/>
    </row>
    <row r="598" spans="2:4" hidden="1" x14ac:dyDescent="0.35">
      <c r="B598" s="93"/>
      <c r="C598" s="93"/>
      <c r="D598" s="93"/>
    </row>
    <row r="599" spans="2:4" hidden="1" x14ac:dyDescent="0.35">
      <c r="B599" s="93"/>
      <c r="C599" s="93"/>
      <c r="D599" s="93"/>
    </row>
    <row r="600" spans="2:4" hidden="1" x14ac:dyDescent="0.35">
      <c r="B600" s="93"/>
      <c r="C600" s="93"/>
      <c r="D600" s="93"/>
    </row>
    <row r="601" spans="2:4" hidden="1" x14ac:dyDescent="0.35">
      <c r="B601" s="93"/>
      <c r="C601" s="93"/>
      <c r="D601" s="93"/>
    </row>
    <row r="602" spans="2:4" hidden="1" x14ac:dyDescent="0.35">
      <c r="B602" s="93"/>
      <c r="C602" s="93"/>
      <c r="D602" s="93"/>
    </row>
    <row r="603" spans="2:4" hidden="1" x14ac:dyDescent="0.35">
      <c r="B603" s="93"/>
      <c r="C603" s="93"/>
      <c r="D603" s="93"/>
    </row>
    <row r="604" spans="2:4" hidden="1" x14ac:dyDescent="0.35">
      <c r="B604" s="93"/>
      <c r="C604" s="93"/>
      <c r="D604" s="93"/>
    </row>
    <row r="605" spans="2:4" hidden="1" x14ac:dyDescent="0.35">
      <c r="B605" s="93"/>
      <c r="C605" s="93"/>
      <c r="D605" s="93"/>
    </row>
    <row r="606" spans="2:4" hidden="1" x14ac:dyDescent="0.35">
      <c r="B606" s="93"/>
      <c r="C606" s="93"/>
      <c r="D606" s="93"/>
    </row>
    <row r="607" spans="2:4" hidden="1" x14ac:dyDescent="0.35">
      <c r="B607" s="93"/>
      <c r="C607" s="93"/>
      <c r="D607" s="93"/>
    </row>
    <row r="608" spans="2:4" hidden="1" x14ac:dyDescent="0.35">
      <c r="B608" s="93"/>
      <c r="C608" s="93"/>
      <c r="D608" s="93"/>
    </row>
    <row r="609" spans="2:4" hidden="1" x14ac:dyDescent="0.35">
      <c r="B609" s="93"/>
      <c r="C609" s="93"/>
      <c r="D609" s="93"/>
    </row>
    <row r="610" spans="2:4" hidden="1" x14ac:dyDescent="0.35">
      <c r="B610" s="93"/>
      <c r="C610" s="93"/>
      <c r="D610" s="93"/>
    </row>
    <row r="611" spans="2:4" hidden="1" x14ac:dyDescent="0.35">
      <c r="B611" s="93"/>
      <c r="C611" s="93"/>
      <c r="D611" s="93"/>
    </row>
    <row r="612" spans="2:4" hidden="1" x14ac:dyDescent="0.35">
      <c r="B612" s="93"/>
      <c r="C612" s="93"/>
      <c r="D612" s="93"/>
    </row>
    <row r="613" spans="2:4" hidden="1" x14ac:dyDescent="0.35">
      <c r="B613" s="93"/>
      <c r="C613" s="93"/>
      <c r="D613" s="93"/>
    </row>
    <row r="614" spans="2:4" hidden="1" x14ac:dyDescent="0.35">
      <c r="B614" s="93"/>
      <c r="C614" s="93"/>
      <c r="D614" s="93"/>
    </row>
    <row r="615" spans="2:4" hidden="1" x14ac:dyDescent="0.35">
      <c r="B615" s="93"/>
      <c r="C615" s="93"/>
      <c r="D615" s="93"/>
    </row>
    <row r="616" spans="2:4" hidden="1" x14ac:dyDescent="0.35">
      <c r="B616" s="93"/>
      <c r="C616" s="93"/>
      <c r="D616" s="93"/>
    </row>
    <row r="617" spans="2:4" hidden="1" x14ac:dyDescent="0.35">
      <c r="B617" s="93"/>
      <c r="C617" s="93"/>
      <c r="D617" s="93"/>
    </row>
    <row r="618" spans="2:4" hidden="1" x14ac:dyDescent="0.35">
      <c r="B618" s="93"/>
      <c r="C618" s="93"/>
      <c r="D618" s="93"/>
    </row>
    <row r="619" spans="2:4" hidden="1" x14ac:dyDescent="0.35">
      <c r="B619" s="93"/>
      <c r="C619" s="93"/>
      <c r="D619" s="93"/>
    </row>
    <row r="620" spans="2:4" hidden="1" x14ac:dyDescent="0.35">
      <c r="B620" s="93"/>
      <c r="C620" s="93"/>
      <c r="D620" s="93"/>
    </row>
    <row r="621" spans="2:4" hidden="1" x14ac:dyDescent="0.35">
      <c r="B621" s="93"/>
      <c r="C621" s="93"/>
      <c r="D621" s="93"/>
    </row>
    <row r="622" spans="2:4" hidden="1" x14ac:dyDescent="0.35">
      <c r="B622" s="93"/>
      <c r="C622" s="93"/>
      <c r="D622" s="93"/>
    </row>
    <row r="623" spans="2:4" hidden="1" x14ac:dyDescent="0.35">
      <c r="B623" s="93"/>
      <c r="C623" s="93"/>
      <c r="D623" s="93"/>
    </row>
    <row r="624" spans="2:4" hidden="1" x14ac:dyDescent="0.35">
      <c r="B624" s="93"/>
      <c r="C624" s="93"/>
      <c r="D624" s="93"/>
    </row>
    <row r="625" spans="2:4" hidden="1" x14ac:dyDescent="0.35">
      <c r="B625" s="93"/>
      <c r="C625" s="93"/>
      <c r="D625" s="93"/>
    </row>
    <row r="626" spans="2:4" hidden="1" x14ac:dyDescent="0.35">
      <c r="B626" s="93"/>
      <c r="C626" s="93"/>
      <c r="D626" s="93"/>
    </row>
    <row r="627" spans="2:4" hidden="1" x14ac:dyDescent="0.35">
      <c r="B627" s="93"/>
      <c r="C627" s="93"/>
      <c r="D627" s="93"/>
    </row>
    <row r="628" spans="2:4" hidden="1" x14ac:dyDescent="0.35">
      <c r="B628" s="93"/>
      <c r="C628" s="93"/>
      <c r="D628" s="93"/>
    </row>
    <row r="629" spans="2:4" hidden="1" x14ac:dyDescent="0.35">
      <c r="B629" s="93"/>
      <c r="C629" s="93"/>
      <c r="D629" s="93"/>
    </row>
    <row r="630" spans="2:4" hidden="1" x14ac:dyDescent="0.35">
      <c r="B630" s="93"/>
      <c r="C630" s="93"/>
      <c r="D630" s="93"/>
    </row>
    <row r="631" spans="2:4" hidden="1" x14ac:dyDescent="0.35">
      <c r="B631" s="93"/>
      <c r="C631" s="93"/>
      <c r="D631" s="93"/>
    </row>
    <row r="632" spans="2:4" hidden="1" x14ac:dyDescent="0.35">
      <c r="B632" s="93"/>
      <c r="C632" s="93"/>
      <c r="D632" s="93"/>
    </row>
    <row r="633" spans="2:4" hidden="1" x14ac:dyDescent="0.35">
      <c r="B633" s="93"/>
      <c r="C633" s="93"/>
      <c r="D633" s="93"/>
    </row>
    <row r="634" spans="2:4" hidden="1" x14ac:dyDescent="0.35">
      <c r="B634" s="93"/>
      <c r="C634" s="93"/>
      <c r="D634" s="93"/>
    </row>
    <row r="635" spans="2:4" hidden="1" x14ac:dyDescent="0.35">
      <c r="B635" s="93"/>
      <c r="C635" s="93"/>
      <c r="D635" s="93"/>
    </row>
    <row r="636" spans="2:4" hidden="1" x14ac:dyDescent="0.35">
      <c r="B636" s="93"/>
      <c r="C636" s="93"/>
      <c r="D636" s="93"/>
    </row>
    <row r="637" spans="2:4" hidden="1" x14ac:dyDescent="0.35">
      <c r="B637" s="93"/>
      <c r="C637" s="93"/>
      <c r="D637" s="93"/>
    </row>
    <row r="638" spans="2:4" hidden="1" x14ac:dyDescent="0.35">
      <c r="B638" s="93"/>
      <c r="C638" s="93"/>
      <c r="D638" s="93"/>
    </row>
    <row r="639" spans="2:4" hidden="1" x14ac:dyDescent="0.35">
      <c r="B639" s="93"/>
      <c r="C639" s="93"/>
      <c r="D639" s="93"/>
    </row>
    <row r="640" spans="2:4" hidden="1" x14ac:dyDescent="0.35">
      <c r="B640" s="93"/>
      <c r="C640" s="93"/>
      <c r="D640" s="93"/>
    </row>
    <row r="641" spans="2:4" hidden="1" x14ac:dyDescent="0.35">
      <c r="B641" s="93"/>
      <c r="C641" s="93"/>
      <c r="D641" s="93"/>
    </row>
    <row r="642" spans="2:4" hidden="1" x14ac:dyDescent="0.35">
      <c r="B642" s="93"/>
      <c r="C642" s="93"/>
      <c r="D642" s="93"/>
    </row>
    <row r="643" spans="2:4" hidden="1" x14ac:dyDescent="0.35">
      <c r="B643" s="93"/>
      <c r="C643" s="93"/>
      <c r="D643" s="93"/>
    </row>
    <row r="644" spans="2:4" hidden="1" x14ac:dyDescent="0.35">
      <c r="B644" s="93"/>
      <c r="C644" s="93"/>
      <c r="D644" s="93"/>
    </row>
    <row r="645" spans="2:4" hidden="1" x14ac:dyDescent="0.35">
      <c r="B645" s="93"/>
      <c r="C645" s="93"/>
      <c r="D645" s="93"/>
    </row>
    <row r="646" spans="2:4" hidden="1" x14ac:dyDescent="0.35">
      <c r="B646" s="93"/>
      <c r="C646" s="93"/>
      <c r="D646" s="93"/>
    </row>
    <row r="647" spans="2:4" hidden="1" x14ac:dyDescent="0.35">
      <c r="B647" s="93"/>
      <c r="C647" s="93"/>
      <c r="D647" s="93"/>
    </row>
    <row r="648" spans="2:4" hidden="1" x14ac:dyDescent="0.35">
      <c r="B648" s="93"/>
      <c r="C648" s="93"/>
      <c r="D648" s="93"/>
    </row>
    <row r="649" spans="2:4" hidden="1" x14ac:dyDescent="0.35">
      <c r="B649" s="93"/>
      <c r="C649" s="93"/>
      <c r="D649" s="93"/>
    </row>
    <row r="650" spans="2:4" hidden="1" x14ac:dyDescent="0.35">
      <c r="B650" s="93"/>
      <c r="C650" s="93"/>
      <c r="D650" s="93"/>
    </row>
    <row r="651" spans="2:4" hidden="1" x14ac:dyDescent="0.35">
      <c r="B651" s="93"/>
      <c r="C651" s="93"/>
      <c r="D651" s="93"/>
    </row>
    <row r="652" spans="2:4" hidden="1" x14ac:dyDescent="0.35">
      <c r="B652" s="93"/>
      <c r="C652" s="93"/>
      <c r="D652" s="93"/>
    </row>
    <row r="653" spans="2:4" hidden="1" x14ac:dyDescent="0.35">
      <c r="B653" s="93"/>
      <c r="C653" s="93"/>
      <c r="D653" s="93"/>
    </row>
    <row r="654" spans="2:4" hidden="1" x14ac:dyDescent="0.35">
      <c r="B654" s="93"/>
      <c r="C654" s="93"/>
      <c r="D654" s="93"/>
    </row>
    <row r="655" spans="2:4" hidden="1" x14ac:dyDescent="0.35">
      <c r="B655" s="93"/>
      <c r="C655" s="93"/>
      <c r="D655" s="93"/>
    </row>
    <row r="656" spans="2:4" hidden="1" x14ac:dyDescent="0.35">
      <c r="B656" s="93"/>
      <c r="C656" s="93"/>
      <c r="D656" s="93"/>
    </row>
    <row r="657" spans="2:4" hidden="1" x14ac:dyDescent="0.35">
      <c r="B657" s="93"/>
      <c r="C657" s="93"/>
      <c r="D657" s="93"/>
    </row>
    <row r="658" spans="2:4" hidden="1" x14ac:dyDescent="0.35">
      <c r="B658" s="93"/>
      <c r="C658" s="93"/>
      <c r="D658" s="93"/>
    </row>
    <row r="659" spans="2:4" hidden="1" x14ac:dyDescent="0.35">
      <c r="B659" s="93"/>
      <c r="C659" s="93"/>
      <c r="D659" s="93"/>
    </row>
    <row r="660" spans="2:4" hidden="1" x14ac:dyDescent="0.35">
      <c r="B660" s="93"/>
      <c r="C660" s="93"/>
      <c r="D660" s="93"/>
    </row>
    <row r="661" spans="2:4" hidden="1" x14ac:dyDescent="0.35">
      <c r="B661" s="93"/>
      <c r="C661" s="93"/>
      <c r="D661" s="93"/>
    </row>
    <row r="662" spans="2:4" hidden="1" x14ac:dyDescent="0.35">
      <c r="B662" s="93"/>
      <c r="C662" s="93"/>
      <c r="D662" s="93"/>
    </row>
    <row r="663" spans="2:4" hidden="1" x14ac:dyDescent="0.35">
      <c r="B663" s="93"/>
      <c r="C663" s="93"/>
      <c r="D663" s="93"/>
    </row>
    <row r="664" spans="2:4" hidden="1" x14ac:dyDescent="0.35">
      <c r="B664" s="93"/>
      <c r="C664" s="93"/>
      <c r="D664" s="93"/>
    </row>
    <row r="665" spans="2:4" hidden="1" x14ac:dyDescent="0.35">
      <c r="B665" s="93"/>
      <c r="C665" s="93"/>
      <c r="D665" s="93"/>
    </row>
    <row r="666" spans="2:4" hidden="1" x14ac:dyDescent="0.35">
      <c r="B666" s="93"/>
      <c r="C666" s="93"/>
      <c r="D666" s="93"/>
    </row>
    <row r="667" spans="2:4" hidden="1" x14ac:dyDescent="0.35">
      <c r="B667" s="93"/>
      <c r="C667" s="93"/>
      <c r="D667" s="93"/>
    </row>
    <row r="668" spans="2:4" hidden="1" x14ac:dyDescent="0.35">
      <c r="B668" s="93"/>
      <c r="C668" s="93"/>
      <c r="D668" s="93"/>
    </row>
    <row r="669" spans="2:4" hidden="1" x14ac:dyDescent="0.35">
      <c r="B669" s="93"/>
      <c r="C669" s="93"/>
      <c r="D669" s="93"/>
    </row>
    <row r="670" spans="2:4" hidden="1" x14ac:dyDescent="0.35">
      <c r="B670" s="93"/>
      <c r="C670" s="93"/>
      <c r="D670" s="93"/>
    </row>
    <row r="671" spans="2:4" hidden="1" x14ac:dyDescent="0.35">
      <c r="B671" s="93"/>
      <c r="C671" s="93"/>
      <c r="D671" s="93"/>
    </row>
    <row r="672" spans="2:4" hidden="1" x14ac:dyDescent="0.35">
      <c r="B672" s="93"/>
      <c r="C672" s="93"/>
      <c r="D672" s="93"/>
    </row>
    <row r="673" spans="2:4" hidden="1" x14ac:dyDescent="0.35">
      <c r="B673" s="93"/>
      <c r="C673" s="93"/>
      <c r="D673" s="93"/>
    </row>
    <row r="674" spans="2:4" hidden="1" x14ac:dyDescent="0.35">
      <c r="B674" s="93"/>
      <c r="C674" s="93"/>
      <c r="D674" s="93"/>
    </row>
    <row r="675" spans="2:4" hidden="1" x14ac:dyDescent="0.35">
      <c r="B675" s="93"/>
      <c r="C675" s="93"/>
      <c r="D675" s="93"/>
    </row>
    <row r="676" spans="2:4" hidden="1" x14ac:dyDescent="0.35">
      <c r="B676" s="93"/>
      <c r="C676" s="93"/>
      <c r="D676" s="93"/>
    </row>
    <row r="677" spans="2:4" hidden="1" x14ac:dyDescent="0.35">
      <c r="B677" s="93"/>
      <c r="C677" s="93"/>
      <c r="D677" s="93"/>
    </row>
    <row r="678" spans="2:4" hidden="1" x14ac:dyDescent="0.35">
      <c r="B678" s="93"/>
      <c r="C678" s="93"/>
      <c r="D678" s="93"/>
    </row>
    <row r="679" spans="2:4" hidden="1" x14ac:dyDescent="0.35">
      <c r="B679" s="93"/>
      <c r="C679" s="93"/>
      <c r="D679" s="93"/>
    </row>
    <row r="680" spans="2:4" hidden="1" x14ac:dyDescent="0.35">
      <c r="B680" s="93"/>
      <c r="C680" s="93"/>
      <c r="D680" s="93"/>
    </row>
    <row r="681" spans="2:4" hidden="1" x14ac:dyDescent="0.35">
      <c r="B681" s="93"/>
      <c r="C681" s="93"/>
      <c r="D681" s="93"/>
    </row>
    <row r="682" spans="2:4" hidden="1" x14ac:dyDescent="0.35">
      <c r="B682" s="93"/>
      <c r="C682" s="93"/>
      <c r="D682" s="93"/>
    </row>
    <row r="683" spans="2:4" hidden="1" x14ac:dyDescent="0.35">
      <c r="B683" s="93"/>
      <c r="C683" s="93"/>
      <c r="D683" s="93"/>
    </row>
    <row r="684" spans="2:4" hidden="1" x14ac:dyDescent="0.35">
      <c r="B684" s="93"/>
      <c r="C684" s="93"/>
      <c r="D684" s="93"/>
    </row>
    <row r="685" spans="2:4" hidden="1" x14ac:dyDescent="0.35">
      <c r="B685" s="93"/>
      <c r="C685" s="93"/>
      <c r="D685" s="93"/>
    </row>
    <row r="686" spans="2:4" hidden="1" x14ac:dyDescent="0.35">
      <c r="B686" s="93"/>
      <c r="C686" s="93"/>
      <c r="D686" s="93"/>
    </row>
    <row r="687" spans="2:4" hidden="1" x14ac:dyDescent="0.35">
      <c r="B687" s="93"/>
      <c r="C687" s="93"/>
      <c r="D687" s="93"/>
    </row>
    <row r="688" spans="2:4" hidden="1" x14ac:dyDescent="0.35">
      <c r="B688" s="93"/>
      <c r="C688" s="93"/>
      <c r="D688" s="93"/>
    </row>
    <row r="689" spans="2:4" hidden="1" x14ac:dyDescent="0.35">
      <c r="B689" s="93"/>
      <c r="C689" s="93"/>
      <c r="D689" s="93"/>
    </row>
    <row r="690" spans="2:4" hidden="1" x14ac:dyDescent="0.35">
      <c r="B690" s="93"/>
      <c r="C690" s="93"/>
      <c r="D690" s="93"/>
    </row>
    <row r="691" spans="2:4" hidden="1" x14ac:dyDescent="0.35">
      <c r="B691" s="93"/>
      <c r="C691" s="93"/>
      <c r="D691" s="93"/>
    </row>
    <row r="692" spans="2:4" hidden="1" x14ac:dyDescent="0.35">
      <c r="B692" s="93"/>
      <c r="C692" s="93"/>
      <c r="D692" s="93"/>
    </row>
    <row r="693" spans="2:4" hidden="1" x14ac:dyDescent="0.35">
      <c r="B693" s="93"/>
      <c r="C693" s="93"/>
      <c r="D693" s="93"/>
    </row>
    <row r="694" spans="2:4" hidden="1" x14ac:dyDescent="0.35">
      <c r="B694" s="93"/>
      <c r="C694" s="93"/>
      <c r="D694" s="93"/>
    </row>
    <row r="695" spans="2:4" hidden="1" x14ac:dyDescent="0.35">
      <c r="B695" s="93"/>
      <c r="C695" s="93"/>
      <c r="D695" s="93"/>
    </row>
    <row r="696" spans="2:4" hidden="1" x14ac:dyDescent="0.35">
      <c r="B696" s="93"/>
      <c r="C696" s="93"/>
      <c r="D696" s="93"/>
    </row>
    <row r="697" spans="2:4" hidden="1" x14ac:dyDescent="0.35">
      <c r="B697" s="93"/>
      <c r="C697" s="93"/>
      <c r="D697" s="93"/>
    </row>
    <row r="698" spans="2:4" hidden="1" x14ac:dyDescent="0.35">
      <c r="B698" s="93"/>
      <c r="C698" s="93"/>
      <c r="D698" s="93"/>
    </row>
    <row r="699" spans="2:4" hidden="1" x14ac:dyDescent="0.35">
      <c r="B699" s="93"/>
      <c r="C699" s="93"/>
      <c r="D699" s="93"/>
    </row>
    <row r="700" spans="2:4" hidden="1" x14ac:dyDescent="0.35">
      <c r="B700" s="93"/>
      <c r="C700" s="93"/>
      <c r="D700" s="93"/>
    </row>
    <row r="701" spans="2:4" hidden="1" x14ac:dyDescent="0.35">
      <c r="B701" s="93"/>
      <c r="C701" s="93"/>
      <c r="D701" s="93"/>
    </row>
    <row r="702" spans="2:4" hidden="1" x14ac:dyDescent="0.35">
      <c r="B702" s="93"/>
      <c r="C702" s="93"/>
      <c r="D702" s="93"/>
    </row>
    <row r="703" spans="2:4" hidden="1" x14ac:dyDescent="0.35">
      <c r="B703" s="93"/>
      <c r="C703" s="93"/>
      <c r="D703" s="93"/>
    </row>
    <row r="704" spans="2:4" hidden="1" x14ac:dyDescent="0.35">
      <c r="B704" s="93"/>
      <c r="C704" s="93"/>
      <c r="D704" s="93"/>
    </row>
    <row r="705" spans="2:4" hidden="1" x14ac:dyDescent="0.35">
      <c r="B705" s="93"/>
      <c r="C705" s="93"/>
      <c r="D705" s="93"/>
    </row>
    <row r="706" spans="2:4" hidden="1" x14ac:dyDescent="0.35">
      <c r="B706" s="93"/>
      <c r="C706" s="93"/>
      <c r="D706" s="93"/>
    </row>
    <row r="707" spans="2:4" hidden="1" x14ac:dyDescent="0.35">
      <c r="B707" s="93"/>
      <c r="C707" s="93"/>
      <c r="D707" s="93"/>
    </row>
  </sheetData>
  <sheetProtection algorithmName="SHA-512" hashValue="bJ3YodJ8FY/Toxf8TlqvhKw81X47o0nsNcQzZJQhuJWUX8YlB0+phjMdbAyXwOWiSDnjP/3fVpHmzISrN2Gt0A==" saltValue="E0DRfG38XRGHqJRrKBoiOA==" spinCount="100000" sheet="1" sort="0" autoFilter="0"/>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59F6B-CDB6-496C-BBCB-644B9EAF6B18}">
  <sheetPr>
    <tabColor rgb="FF00B0F0"/>
  </sheetPr>
  <dimension ref="B1:Q707"/>
  <sheetViews>
    <sheetView showGridLines="0" topLeftCell="B7" workbookViewId="0">
      <selection activeCell="B11" sqref="A10:XFD11"/>
    </sheetView>
  </sheetViews>
  <sheetFormatPr defaultColWidth="0" defaultRowHeight="14.5" zeroHeight="1" x14ac:dyDescent="0.35"/>
  <cols>
    <col min="1" max="1" width="9.1796875" hidden="1" customWidth="1"/>
    <col min="2" max="2" width="18.453125" customWidth="1"/>
    <col min="3" max="3" width="39" customWidth="1"/>
    <col min="4" max="4" width="42.81640625" customWidth="1"/>
    <col min="5" max="6" width="19.1796875" customWidth="1"/>
    <col min="7" max="7" width="22.1796875" customWidth="1"/>
    <col min="8" max="8" width="23.1796875" customWidth="1"/>
    <col min="9" max="13" width="24.1796875" customWidth="1"/>
    <col min="14" max="16384" width="9.1796875" hidden="1"/>
  </cols>
  <sheetData>
    <row r="1" spans="2:17" s="3" customFormat="1" ht="24.75" hidden="1" customHeight="1" x14ac:dyDescent="0.3">
      <c r="B1" s="1" t="s">
        <v>0</v>
      </c>
      <c r="C1" s="1"/>
      <c r="D1" s="1"/>
      <c r="E1" s="1"/>
      <c r="F1" s="1"/>
      <c r="G1" s="72"/>
      <c r="H1" s="72"/>
    </row>
    <row r="2" spans="2:17" s="3" customFormat="1" ht="13" hidden="1" x14ac:dyDescent="0.3">
      <c r="B2" s="4" t="s">
        <v>1</v>
      </c>
      <c r="C2" s="20" t="str">
        <f>Welcome!B2</f>
        <v>§63.8818(e) Compliance Report Spreadsheet Template</v>
      </c>
      <c r="D2" s="4"/>
      <c r="G2" s="20"/>
      <c r="H2" s="20"/>
    </row>
    <row r="3" spans="2:17" s="3" customFormat="1" ht="13" hidden="1" x14ac:dyDescent="0.3">
      <c r="B3" s="6" t="s">
        <v>2</v>
      </c>
      <c r="C3" s="20" t="str">
        <f>Welcome!B3</f>
        <v xml:space="preserve">63.8818(e) </v>
      </c>
      <c r="D3" s="6"/>
      <c r="G3" s="21"/>
      <c r="H3" s="21"/>
    </row>
    <row r="4" spans="2:17" s="3" customFormat="1" ht="13" hidden="1" x14ac:dyDescent="0.3">
      <c r="B4" s="6" t="s">
        <v>3</v>
      </c>
      <c r="C4" s="20" t="str">
        <f>Welcome!B4</f>
        <v>v2.01</v>
      </c>
      <c r="D4" s="6"/>
      <c r="G4" s="22"/>
      <c r="H4" s="22"/>
    </row>
    <row r="5" spans="2:17" s="3" customFormat="1" ht="13" hidden="1" x14ac:dyDescent="0.3">
      <c r="B5" s="6" t="s">
        <v>4</v>
      </c>
      <c r="C5" s="134">
        <f>Welcome!B5</f>
        <v>45405</v>
      </c>
      <c r="D5" s="6"/>
      <c r="G5" s="10"/>
      <c r="H5" s="10"/>
    </row>
    <row r="7" spans="2:17" ht="20.149999999999999" customHeight="1" x14ac:dyDescent="0.35">
      <c r="B7" s="24" t="s">
        <v>333</v>
      </c>
      <c r="C7" s="73"/>
      <c r="D7" s="73"/>
      <c r="E7" s="74"/>
      <c r="F7" s="74"/>
      <c r="G7" s="25"/>
      <c r="H7" s="25"/>
      <c r="I7" s="25"/>
      <c r="J7" s="25"/>
      <c r="K7" s="25"/>
      <c r="L7" s="25"/>
      <c r="M7" s="25"/>
      <c r="N7" s="25"/>
      <c r="O7" s="25"/>
      <c r="P7" s="25"/>
      <c r="Q7" s="25"/>
    </row>
    <row r="8" spans="2:17" ht="17.25" customHeight="1" x14ac:dyDescent="0.35">
      <c r="B8" s="96" t="s">
        <v>332</v>
      </c>
      <c r="C8" s="27"/>
      <c r="D8" s="27"/>
      <c r="E8" s="27"/>
      <c r="F8" s="27"/>
      <c r="G8" s="27"/>
      <c r="H8" s="27"/>
      <c r="I8" s="27"/>
      <c r="J8" s="27"/>
      <c r="K8" s="27"/>
      <c r="L8" s="27"/>
      <c r="M8" s="25"/>
      <c r="N8" s="25"/>
      <c r="O8" s="25"/>
      <c r="P8" s="25"/>
      <c r="Q8" s="25"/>
    </row>
    <row r="9" spans="2:17" ht="17.25" customHeight="1" x14ac:dyDescent="0.35">
      <c r="B9" s="25" t="s">
        <v>334</v>
      </c>
      <c r="C9" s="29"/>
      <c r="D9" s="29"/>
      <c r="E9" s="29"/>
      <c r="F9" s="29"/>
      <c r="G9" s="29"/>
      <c r="H9" s="29"/>
      <c r="I9" s="29"/>
      <c r="J9" s="29"/>
      <c r="K9" s="29"/>
      <c r="L9" s="29"/>
      <c r="M9" s="25"/>
      <c r="N9" s="25"/>
      <c r="O9" s="25"/>
      <c r="P9" s="25"/>
      <c r="Q9" s="25"/>
    </row>
    <row r="10" spans="2:17" hidden="1" x14ac:dyDescent="0.35">
      <c r="G10" s="75"/>
      <c r="H10" s="75"/>
      <c r="I10" s="75"/>
      <c r="J10" s="75"/>
      <c r="K10" s="75"/>
      <c r="L10" s="75"/>
      <c r="M10" s="29"/>
      <c r="N10" s="29"/>
      <c r="O10" s="29"/>
      <c r="P10" s="29"/>
      <c r="Q10" s="29"/>
    </row>
    <row r="11" spans="2:17" hidden="1" x14ac:dyDescent="0.35">
      <c r="B11" s="29"/>
      <c r="C11" s="76"/>
      <c r="D11" s="76"/>
      <c r="E11" s="76"/>
      <c r="F11" s="76"/>
      <c r="G11" s="77"/>
      <c r="H11" s="77"/>
      <c r="I11" s="78"/>
      <c r="J11" s="78"/>
      <c r="K11" s="78"/>
      <c r="L11" s="78"/>
    </row>
    <row r="12" spans="2:17" s="79" customFormat="1" ht="102" thickBot="1" x14ac:dyDescent="0.4">
      <c r="B12" s="137" t="s">
        <v>175</v>
      </c>
      <c r="C12" s="151" t="s">
        <v>176</v>
      </c>
      <c r="D12" s="150" t="s">
        <v>177</v>
      </c>
      <c r="E12" s="137" t="s">
        <v>275</v>
      </c>
      <c r="F12" s="137" t="s">
        <v>304</v>
      </c>
      <c r="G12" s="137" t="s">
        <v>201</v>
      </c>
      <c r="H12" s="137" t="s">
        <v>257</v>
      </c>
      <c r="I12" s="137" t="s">
        <v>198</v>
      </c>
      <c r="J12" s="137" t="s">
        <v>200</v>
      </c>
      <c r="K12" s="137" t="s">
        <v>190</v>
      </c>
      <c r="L12" s="137" t="s">
        <v>260</v>
      </c>
      <c r="M12" s="163" t="s">
        <v>199</v>
      </c>
    </row>
    <row r="13" spans="2:17" x14ac:dyDescent="0.35">
      <c r="B13" s="80" t="s">
        <v>15</v>
      </c>
      <c r="C13" s="81" t="s">
        <v>40</v>
      </c>
      <c r="D13" s="82" t="s">
        <v>41</v>
      </c>
      <c r="E13" s="83" t="s">
        <v>42</v>
      </c>
      <c r="F13" s="84" t="s">
        <v>277</v>
      </c>
      <c r="G13" s="84" t="s">
        <v>43</v>
      </c>
      <c r="H13" s="84" t="s">
        <v>44</v>
      </c>
      <c r="I13" s="84" t="s">
        <v>45</v>
      </c>
      <c r="J13" s="84" t="s">
        <v>46</v>
      </c>
      <c r="K13" s="84" t="s">
        <v>47</v>
      </c>
      <c r="L13" s="84" t="s">
        <v>48</v>
      </c>
      <c r="M13" s="84" t="s">
        <v>49</v>
      </c>
    </row>
    <row r="14" spans="2:17" x14ac:dyDescent="0.35">
      <c r="B14" s="42" t="s">
        <v>28</v>
      </c>
      <c r="C14" s="85" t="s">
        <v>50</v>
      </c>
      <c r="D14" s="86" t="s">
        <v>51</v>
      </c>
      <c r="E14" s="43" t="s">
        <v>52</v>
      </c>
      <c r="F14" s="87" t="s">
        <v>28</v>
      </c>
      <c r="G14" s="87" t="s">
        <v>242</v>
      </c>
      <c r="H14" s="87" t="s">
        <v>247</v>
      </c>
      <c r="I14" s="87" t="s">
        <v>242</v>
      </c>
      <c r="J14" s="87" t="s">
        <v>53</v>
      </c>
      <c r="K14" s="87" t="s">
        <v>53</v>
      </c>
      <c r="L14" s="87" t="s">
        <v>53</v>
      </c>
      <c r="M14" s="87" t="s">
        <v>53</v>
      </c>
    </row>
    <row r="15" spans="2:17" hidden="1" x14ac:dyDescent="0.35">
      <c r="B15" s="65" t="s">
        <v>106</v>
      </c>
      <c r="C15" s="85" t="s">
        <v>106</v>
      </c>
      <c r="D15" s="85" t="s">
        <v>106</v>
      </c>
      <c r="E15" s="43" t="s">
        <v>106</v>
      </c>
      <c r="F15" s="43" t="s">
        <v>106</v>
      </c>
      <c r="G15" s="43" t="s">
        <v>106</v>
      </c>
      <c r="H15" s="43" t="s">
        <v>106</v>
      </c>
      <c r="I15" s="43" t="s">
        <v>106</v>
      </c>
      <c r="J15" s="43" t="s">
        <v>106</v>
      </c>
      <c r="K15" s="44" t="s">
        <v>106</v>
      </c>
      <c r="L15" s="43" t="s">
        <v>106</v>
      </c>
      <c r="M15" s="43" t="s">
        <v>106</v>
      </c>
    </row>
    <row r="16" spans="2:17" hidden="1" x14ac:dyDescent="0.35">
      <c r="B16" s="65" t="s">
        <v>106</v>
      </c>
      <c r="C16" s="85" t="s">
        <v>106</v>
      </c>
      <c r="D16" s="85" t="s">
        <v>106</v>
      </c>
      <c r="E16" s="43" t="s">
        <v>106</v>
      </c>
      <c r="F16" s="43" t="s">
        <v>106</v>
      </c>
      <c r="G16" s="43" t="s">
        <v>106</v>
      </c>
      <c r="H16" s="43" t="s">
        <v>106</v>
      </c>
      <c r="I16" s="43" t="s">
        <v>106</v>
      </c>
      <c r="J16" s="43" t="s">
        <v>106</v>
      </c>
      <c r="K16" s="44" t="s">
        <v>106</v>
      </c>
      <c r="L16" s="43" t="s">
        <v>106</v>
      </c>
      <c r="M16" s="43" t="s">
        <v>106</v>
      </c>
    </row>
    <row r="17" spans="2:13" hidden="1" x14ac:dyDescent="0.35">
      <c r="B17" s="65" t="s">
        <v>106</v>
      </c>
      <c r="C17" s="85" t="s">
        <v>106</v>
      </c>
      <c r="D17" s="85" t="s">
        <v>106</v>
      </c>
      <c r="E17" s="43" t="s">
        <v>106</v>
      </c>
      <c r="F17" s="43" t="s">
        <v>106</v>
      </c>
      <c r="G17" s="43" t="s">
        <v>106</v>
      </c>
      <c r="H17" s="43" t="s">
        <v>106</v>
      </c>
      <c r="I17" s="43" t="s">
        <v>106</v>
      </c>
      <c r="J17" s="43" t="s">
        <v>106</v>
      </c>
      <c r="K17" s="44" t="s">
        <v>106</v>
      </c>
      <c r="L17" s="43" t="s">
        <v>106</v>
      </c>
      <c r="M17" s="43" t="s">
        <v>106</v>
      </c>
    </row>
    <row r="18" spans="2:13" hidden="1" x14ac:dyDescent="0.35">
      <c r="B18" s="65" t="s">
        <v>106</v>
      </c>
      <c r="C18" s="85" t="s">
        <v>106</v>
      </c>
      <c r="D18" s="85" t="s">
        <v>106</v>
      </c>
      <c r="E18" s="43" t="s">
        <v>106</v>
      </c>
      <c r="F18" s="43" t="s">
        <v>106</v>
      </c>
      <c r="G18" s="43" t="s">
        <v>106</v>
      </c>
      <c r="H18" s="43" t="s">
        <v>106</v>
      </c>
      <c r="I18" s="43" t="s">
        <v>106</v>
      </c>
      <c r="J18" s="43" t="s">
        <v>106</v>
      </c>
      <c r="K18" s="44" t="s">
        <v>106</v>
      </c>
      <c r="L18" s="43" t="s">
        <v>106</v>
      </c>
      <c r="M18" s="43" t="s">
        <v>106</v>
      </c>
    </row>
    <row r="19" spans="2:13" hidden="1" x14ac:dyDescent="0.35">
      <c r="B19" s="65" t="s">
        <v>106</v>
      </c>
      <c r="C19" s="85" t="s">
        <v>106</v>
      </c>
      <c r="D19" s="85" t="s">
        <v>106</v>
      </c>
      <c r="E19" s="43" t="s">
        <v>106</v>
      </c>
      <c r="F19" s="43" t="s">
        <v>106</v>
      </c>
      <c r="G19" s="43" t="s">
        <v>106</v>
      </c>
      <c r="H19" s="43" t="s">
        <v>106</v>
      </c>
      <c r="I19" s="43" t="s">
        <v>106</v>
      </c>
      <c r="J19" s="43" t="s">
        <v>106</v>
      </c>
      <c r="K19" s="44" t="s">
        <v>106</v>
      </c>
      <c r="L19" s="43" t="s">
        <v>106</v>
      </c>
      <c r="M19" s="43" t="s">
        <v>106</v>
      </c>
    </row>
    <row r="20" spans="2:13" hidden="1" x14ac:dyDescent="0.35">
      <c r="B20" s="65" t="s">
        <v>106</v>
      </c>
      <c r="C20" s="85" t="s">
        <v>106</v>
      </c>
      <c r="D20" s="85" t="s">
        <v>106</v>
      </c>
      <c r="E20" s="43" t="s">
        <v>106</v>
      </c>
      <c r="F20" s="43" t="s">
        <v>106</v>
      </c>
      <c r="G20" s="43" t="s">
        <v>106</v>
      </c>
      <c r="H20" s="43" t="s">
        <v>106</v>
      </c>
      <c r="I20" s="43" t="s">
        <v>106</v>
      </c>
      <c r="J20" s="43" t="s">
        <v>106</v>
      </c>
      <c r="K20" s="44" t="s">
        <v>106</v>
      </c>
      <c r="L20" s="43" t="s">
        <v>106</v>
      </c>
      <c r="M20" s="43" t="s">
        <v>106</v>
      </c>
    </row>
    <row r="21" spans="2:13" hidden="1" x14ac:dyDescent="0.35">
      <c r="B21" s="65" t="s">
        <v>106</v>
      </c>
      <c r="C21" s="85" t="s">
        <v>106</v>
      </c>
      <c r="D21" s="85" t="s">
        <v>106</v>
      </c>
      <c r="E21" s="43" t="s">
        <v>106</v>
      </c>
      <c r="F21" s="43" t="s">
        <v>106</v>
      </c>
      <c r="G21" s="43" t="s">
        <v>106</v>
      </c>
      <c r="H21" s="43" t="s">
        <v>106</v>
      </c>
      <c r="I21" s="43" t="s">
        <v>106</v>
      </c>
      <c r="J21" s="43" t="s">
        <v>106</v>
      </c>
      <c r="K21" s="44" t="s">
        <v>106</v>
      </c>
      <c r="L21" s="43" t="s">
        <v>106</v>
      </c>
      <c r="M21" s="43" t="s">
        <v>106</v>
      </c>
    </row>
    <row r="22" spans="2:13" hidden="1" x14ac:dyDescent="0.35">
      <c r="B22" s="65" t="s">
        <v>106</v>
      </c>
      <c r="C22" s="85" t="s">
        <v>106</v>
      </c>
      <c r="D22" s="85" t="s">
        <v>106</v>
      </c>
      <c r="E22" s="43" t="s">
        <v>106</v>
      </c>
      <c r="F22" s="43" t="s">
        <v>106</v>
      </c>
      <c r="G22" s="43" t="s">
        <v>106</v>
      </c>
      <c r="H22" s="43" t="s">
        <v>106</v>
      </c>
      <c r="I22" s="43" t="s">
        <v>106</v>
      </c>
      <c r="J22" s="43" t="s">
        <v>106</v>
      </c>
      <c r="K22" s="44" t="s">
        <v>106</v>
      </c>
      <c r="L22" s="43" t="s">
        <v>106</v>
      </c>
      <c r="M22" s="43" t="s">
        <v>106</v>
      </c>
    </row>
    <row r="23" spans="2:13" hidden="1" x14ac:dyDescent="0.35">
      <c r="B23" s="65" t="s">
        <v>106</v>
      </c>
      <c r="C23" s="85" t="s">
        <v>106</v>
      </c>
      <c r="D23" s="85" t="s">
        <v>106</v>
      </c>
      <c r="E23" s="43" t="s">
        <v>106</v>
      </c>
      <c r="F23" s="43" t="s">
        <v>106</v>
      </c>
      <c r="G23" s="43" t="s">
        <v>106</v>
      </c>
      <c r="H23" s="43" t="s">
        <v>106</v>
      </c>
      <c r="I23" s="43" t="s">
        <v>106</v>
      </c>
      <c r="J23" s="43" t="s">
        <v>106</v>
      </c>
      <c r="K23" s="44" t="s">
        <v>106</v>
      </c>
      <c r="L23" s="43" t="s">
        <v>106</v>
      </c>
      <c r="M23" s="43" t="s">
        <v>106</v>
      </c>
    </row>
    <row r="24" spans="2:13" x14ac:dyDescent="0.35">
      <c r="B24" s="129" t="str">
        <f>IF(Lists!AN2="","",Lists!AN2)</f>
        <v/>
      </c>
      <c r="C24" s="129" t="str">
        <f>IF(Lists!AO2="","",Lists!AO2)</f>
        <v/>
      </c>
      <c r="D24" s="129" t="str">
        <f>IF(Lists!AP2="","",Lists!AP2)</f>
        <v/>
      </c>
      <c r="E24" s="221" t="str">
        <f>IF(B24="","",VLOOKUP(B24&amp;" "&amp;C24,Lists!$AX$2:$BA$478,4,FALSE))</f>
        <v/>
      </c>
      <c r="F24" s="262"/>
      <c r="G24" s="120" t="str">
        <f>IF(D24="","",SUMIFS(CPMS_Detail!$K$24:$K$900,CPMS_Detail!$B$24:$B$900,$B24,CPMS_Detail!$C$24:$C$900,$C24,CPMS_Detail!$D$24:$D$900,$D24))</f>
        <v/>
      </c>
      <c r="H24" s="91" t="str">
        <f>IF($E24="","",IF(G24=0,"N/A",G24/$E24))</f>
        <v/>
      </c>
      <c r="I24" s="120" t="str">
        <f>IF($D24="","",SUMIFS(CPMS_Detail!$K$24:$K$900,CPMS_Detail!$B$24:$B$900,$B24,CPMS_Detail!$C$24:$C$900,$C24,CPMS_Detail!$D$24:$D$900,$D24,CPMS_Detail!$L$24:$L$900,"Monitoring Equipment Malfunction"))</f>
        <v/>
      </c>
      <c r="J24" s="120" t="str">
        <f>IF($D24="","",SUMIFS(CPMS_Detail!$K$24:$K$900,CPMS_Detail!$B$24:$B$900,$B24,CPMS_Detail!$C$24:$C$900,$C24,CPMS_Detail!$D$24:$D$900,$D24,CPMS_Detail!$L$24:$L$900,"Nonmonitoring Equipment Malfunction"))</f>
        <v/>
      </c>
      <c r="K24" s="120" t="str">
        <f>IF($D24="","",SUMIFS(CPMS_Detail!$K$24:$K$900,CPMS_Detail!$B$24:$B$900,$B24,CPMS_Detail!$C$24:$C$900,$C24,CPMS_Detail!$D$24:$D$900,$D24,CPMS_Detail!$L$24:$L$900,"Quality Assurance/Quality Control Calibration"))</f>
        <v/>
      </c>
      <c r="L24" s="120" t="str">
        <f>IF($D24="","",SUMIFS(CPMS_Detail!$K$24:$K$900,CPMS_Detail!$B$24:$B$900,$B24,CPMS_Detail!$C$24:$C$900,$C24,CPMS_Detail!$D$24:$D$900,$D24,CPMS_Detail!$L$24:$L$900,"Other Known Cause"))</f>
        <v/>
      </c>
      <c r="M24" s="120" t="str">
        <f>IF($D24="","",SUMIFS(CPMS_Detail!$K$24:$K$900,CPMS_Detail!$B$24:$B$900,$B24,CPMS_Detail!$C$24:$C$900,$C24,CPMS_Detail!$D$24:$D$900,$D24,CPMS_Detail!$L$24:$L$900,"Other Unknown Cause"))</f>
        <v/>
      </c>
    </row>
    <row r="25" spans="2:13" x14ac:dyDescent="0.35">
      <c r="B25" s="129" t="str">
        <f>IF(Lists!AN3="","",Lists!AN3)</f>
        <v/>
      </c>
      <c r="C25" s="129" t="str">
        <f>IF(Lists!AO3="","",Lists!AO3)</f>
        <v/>
      </c>
      <c r="D25" s="129" t="str">
        <f>IF(Lists!AP3="","",Lists!AP3)</f>
        <v/>
      </c>
      <c r="E25" s="221" t="str">
        <f>IF(B25="","",VLOOKUP(B25&amp;" "&amp;C25,Lists!$AX$2:$BA$478,4,FALSE))</f>
        <v/>
      </c>
      <c r="F25" s="262"/>
      <c r="G25" s="120" t="str">
        <f>IF(D25="","",SUMIFS(CPMS_Detail!$K$24:$K$900,CPMS_Detail!$B$24:$B$900,$B25,CPMS_Detail!$C$24:$C$900,$C25,CPMS_Detail!$D$24:$D$900,$D25))</f>
        <v/>
      </c>
      <c r="H25" s="91" t="str">
        <f t="shared" ref="H25:H88" si="0">IF($E25="","",IF(G25=0,"N/A",G25/$E25))</f>
        <v/>
      </c>
      <c r="I25" s="120" t="str">
        <f>IF($D25="","",SUMIFS(CPMS_Detail!$K$24:$K$900,CPMS_Detail!$B$24:$B$900,$B25,CPMS_Detail!$C$24:$C$900,$C25,CPMS_Detail!$D$24:$D$900,$D25,CPMS_Detail!$L$24:$L$900,"Monitoring Equipment Malfunction"))</f>
        <v/>
      </c>
      <c r="J25" s="120" t="str">
        <f>IF($D25="","",SUMIFS(CPMS_Detail!$K$24:$K$900,CPMS_Detail!$B$24:$B$900,$B25,CPMS_Detail!$C$24:$C$900,$C25,CPMS_Detail!$D$24:$D$900,$D25,CPMS_Detail!$L$24:$L$900,"Nonmonitoring Equipment Malfunction"))</f>
        <v/>
      </c>
      <c r="K25" s="120" t="str">
        <f>IF($D25="","",SUMIFS(CPMS_Detail!$K$24:$K$900,CPMS_Detail!$B$24:$B$900,$B25,CPMS_Detail!$C$24:$C$900,$C25,CPMS_Detail!$D$24:$D$900,$D25,CPMS_Detail!$L$24:$L$900,"Quality Assurance/Quality Control Calibration"))</f>
        <v/>
      </c>
      <c r="L25" s="120" t="str">
        <f>IF($D25="","",SUMIFS(CPMS_Detail!$K$24:$K$900,CPMS_Detail!$B$24:$B$900,$B25,CPMS_Detail!$C$24:$C$900,$C25,CPMS_Detail!$D$24:$D$900,$D25,CPMS_Detail!$L$24:$L$900,"Other Known Cause"))</f>
        <v/>
      </c>
      <c r="M25" s="120" t="str">
        <f>IF($D25="","",SUMIFS(CPMS_Detail!$K$24:$K$900,CPMS_Detail!$B$24:$B$900,$B25,CPMS_Detail!$C$24:$C$900,$C25,CPMS_Detail!$D$24:$D$900,$D25,CPMS_Detail!$L$24:$L$900,"Other Unknown Cause"))</f>
        <v/>
      </c>
    </row>
    <row r="26" spans="2:13" x14ac:dyDescent="0.35">
      <c r="B26" s="129" t="str">
        <f>IF(Lists!AN4="","",Lists!AN4)</f>
        <v/>
      </c>
      <c r="C26" s="129" t="str">
        <f>IF(Lists!AO4="","",Lists!AO4)</f>
        <v/>
      </c>
      <c r="D26" s="129" t="str">
        <f>IF(Lists!AP4="","",Lists!AP4)</f>
        <v/>
      </c>
      <c r="E26" s="221" t="str">
        <f>IF(B26="","",VLOOKUP(B26&amp;" "&amp;C26,Lists!$AX$2:$BA$478,4,FALSE))</f>
        <v/>
      </c>
      <c r="F26" s="262"/>
      <c r="G26" s="120" t="str">
        <f>IF(D26="","",SUMIFS(CPMS_Detail!$K$24:$K$900,CPMS_Detail!$B$24:$B$900,$B26,CPMS_Detail!$C$24:$C$900,$C26,CPMS_Detail!$D$24:$D$900,$D26))</f>
        <v/>
      </c>
      <c r="H26" s="91" t="str">
        <f t="shared" si="0"/>
        <v/>
      </c>
      <c r="I26" s="120" t="str">
        <f>IF($D26="","",SUMIFS(CPMS_Detail!$K$24:$K$900,CPMS_Detail!$B$24:$B$900,$B26,CPMS_Detail!$C$24:$C$900,$C26,CPMS_Detail!$D$24:$D$900,$D26,CPMS_Detail!$L$24:$L$900,"Monitoring Equipment Malfunction"))</f>
        <v/>
      </c>
      <c r="J26" s="120" t="str">
        <f>IF($D26="","",SUMIFS(CPMS_Detail!$K$24:$K$900,CPMS_Detail!$B$24:$B$900,$B26,CPMS_Detail!$C$24:$C$900,$C26,CPMS_Detail!$D$24:$D$900,$D26,CPMS_Detail!$L$24:$L$900,"Nonmonitoring Equipment Malfunction"))</f>
        <v/>
      </c>
      <c r="K26" s="120" t="str">
        <f>IF($D26="","",SUMIFS(CPMS_Detail!$K$24:$K$900,CPMS_Detail!$B$24:$B$900,$B26,CPMS_Detail!$C$24:$C$900,$C26,CPMS_Detail!$D$24:$D$900,$D26,CPMS_Detail!$L$24:$L$900,"Quality Assurance/Quality Control Calibration"))</f>
        <v/>
      </c>
      <c r="L26" s="120" t="str">
        <f>IF($D26="","",SUMIFS(CPMS_Detail!$K$24:$K$900,CPMS_Detail!$B$24:$B$900,$B26,CPMS_Detail!$C$24:$C$900,$C26,CPMS_Detail!$D$24:$D$900,$D26,CPMS_Detail!$L$24:$L$900,"Other Known Cause"))</f>
        <v/>
      </c>
      <c r="M26" s="120" t="str">
        <f>IF($D26="","",SUMIFS(CPMS_Detail!$K$24:$K$900,CPMS_Detail!$B$24:$B$900,$B26,CPMS_Detail!$C$24:$C$900,$C26,CPMS_Detail!$D$24:$D$900,$D26,CPMS_Detail!$L$24:$L$900,"Other Unknown Cause"))</f>
        <v/>
      </c>
    </row>
    <row r="27" spans="2:13" x14ac:dyDescent="0.35">
      <c r="B27" s="129" t="str">
        <f>IF(Lists!AN5="","",Lists!AN5)</f>
        <v/>
      </c>
      <c r="C27" s="130" t="str">
        <f>IF(Lists!AO5="","",Lists!AO5)</f>
        <v/>
      </c>
      <c r="D27" s="130" t="str">
        <f>IF(Lists!AP5="","",Lists!AP5)</f>
        <v/>
      </c>
      <c r="E27" s="221" t="str">
        <f>IF(B27="","",VLOOKUP(B27&amp;" "&amp;C27,Lists!$AX$2:$BA$478,4,FALSE))</f>
        <v/>
      </c>
      <c r="F27" s="262"/>
      <c r="G27" s="120" t="str">
        <f>IF(D27="","",SUMIFS(CPMS_Detail!$K$24:$K$900,CPMS_Detail!$B$24:$B$900,$B27,CPMS_Detail!$C$24:$C$900,$C27,CPMS_Detail!$D$24:$D$900,$D27))</f>
        <v/>
      </c>
      <c r="H27" s="91" t="str">
        <f t="shared" si="0"/>
        <v/>
      </c>
      <c r="I27" s="120" t="str">
        <f>IF($D27="","",SUMIFS(CPMS_Detail!$K$24:$K$900,CPMS_Detail!$B$24:$B$900,$B27,CPMS_Detail!$C$24:$C$900,$C27,CPMS_Detail!$D$24:$D$900,$D27,CPMS_Detail!$L$24:$L$900,"Monitoring Equipment Malfunction"))</f>
        <v/>
      </c>
      <c r="J27" s="120" t="str">
        <f>IF($D27="","",SUMIFS(CPMS_Detail!$K$24:$K$900,CPMS_Detail!$B$24:$B$900,$B27,CPMS_Detail!$C$24:$C$900,$C27,CPMS_Detail!$D$24:$D$900,$D27,CPMS_Detail!$L$24:$L$900,"Nonmonitoring Equipment Malfunction"))</f>
        <v/>
      </c>
      <c r="K27" s="120" t="str">
        <f>IF($D27="","",SUMIFS(CPMS_Detail!$K$24:$K$900,CPMS_Detail!$B$24:$B$900,$B27,CPMS_Detail!$C$24:$C$900,$C27,CPMS_Detail!$D$24:$D$900,$D27,CPMS_Detail!$L$24:$L$900,"Quality Assurance/Quality Control Calibration"))</f>
        <v/>
      </c>
      <c r="L27" s="120" t="str">
        <f>IF($D27="","",SUMIFS(CPMS_Detail!$K$24:$K$900,CPMS_Detail!$B$24:$B$900,$B27,CPMS_Detail!$C$24:$C$900,$C27,CPMS_Detail!$D$24:$D$900,$D27,CPMS_Detail!$L$24:$L$900,"Other Known Cause"))</f>
        <v/>
      </c>
      <c r="M27" s="120" t="str">
        <f>IF($D27="","",SUMIFS(CPMS_Detail!$K$24:$K$900,CPMS_Detail!$B$24:$B$900,$B27,CPMS_Detail!$C$24:$C$900,$C27,CPMS_Detail!$D$24:$D$900,$D27,CPMS_Detail!$L$24:$L$900,"Other Unknown Cause"))</f>
        <v/>
      </c>
    </row>
    <row r="28" spans="2:13" x14ac:dyDescent="0.35">
      <c r="B28" s="129" t="str">
        <f>IF(Lists!AN6="","",Lists!AN6)</f>
        <v/>
      </c>
      <c r="C28" s="130" t="str">
        <f>IF(Lists!AO6="","",Lists!AO6)</f>
        <v/>
      </c>
      <c r="D28" s="130" t="str">
        <f>IF(Lists!AP6="","",Lists!AP6)</f>
        <v/>
      </c>
      <c r="E28" s="221" t="str">
        <f>IF(B28="","",VLOOKUP(B28&amp;" "&amp;C28,Lists!$AX$2:$BA$478,4,FALSE))</f>
        <v/>
      </c>
      <c r="F28" s="262"/>
      <c r="G28" s="120" t="str">
        <f>IF(D28="","",SUMIFS(CPMS_Detail!$K$24:$K$900,CPMS_Detail!$B$24:$B$900,$B28,CPMS_Detail!$C$24:$C$900,$C28,CPMS_Detail!$D$24:$D$900,$D28))</f>
        <v/>
      </c>
      <c r="H28" s="91" t="str">
        <f t="shared" si="0"/>
        <v/>
      </c>
      <c r="I28" s="120" t="str">
        <f>IF($D28="","",SUMIFS(CPMS_Detail!$K$24:$K$900,CPMS_Detail!$B$24:$B$900,$B28,CPMS_Detail!$C$24:$C$900,$C28,CPMS_Detail!$D$24:$D$900,$D28,CPMS_Detail!$L$24:$L$900,"Monitoring Equipment Malfunction"))</f>
        <v/>
      </c>
      <c r="J28" s="120" t="str">
        <f>IF($D28="","",SUMIFS(CPMS_Detail!$K$24:$K$900,CPMS_Detail!$B$24:$B$900,$B28,CPMS_Detail!$C$24:$C$900,$C28,CPMS_Detail!$D$24:$D$900,$D28,CPMS_Detail!$L$24:$L$900,"Nonmonitoring Equipment Malfunction"))</f>
        <v/>
      </c>
      <c r="K28" s="120" t="str">
        <f>IF($D28="","",SUMIFS(CPMS_Detail!$K$24:$K$900,CPMS_Detail!$B$24:$B$900,$B28,CPMS_Detail!$C$24:$C$900,$C28,CPMS_Detail!$D$24:$D$900,$D28,CPMS_Detail!$L$24:$L$900,"Quality Assurance/Quality Control Calibration"))</f>
        <v/>
      </c>
      <c r="L28" s="120" t="str">
        <f>IF($D28="","",SUMIFS(CPMS_Detail!$K$24:$K$900,CPMS_Detail!$B$24:$B$900,$B28,CPMS_Detail!$C$24:$C$900,$C28,CPMS_Detail!$D$24:$D$900,$D28,CPMS_Detail!$L$24:$L$900,"Other Known Cause"))</f>
        <v/>
      </c>
      <c r="M28" s="120" t="str">
        <f>IF($D28="","",SUMIFS(CPMS_Detail!$K$24:$K$900,CPMS_Detail!$B$24:$B$900,$B28,CPMS_Detail!$C$24:$C$900,$C28,CPMS_Detail!$D$24:$D$900,$D28,CPMS_Detail!$L$24:$L$900,"Other Unknown Cause"))</f>
        <v/>
      </c>
    </row>
    <row r="29" spans="2:13" x14ac:dyDescent="0.35">
      <c r="B29" s="129" t="str">
        <f>IF(Lists!AN7="","",Lists!AN7)</f>
        <v/>
      </c>
      <c r="C29" s="130" t="str">
        <f>IF(Lists!AO7="","",Lists!AO7)</f>
        <v/>
      </c>
      <c r="D29" s="130" t="str">
        <f>IF(Lists!AP7="","",Lists!AP7)</f>
        <v/>
      </c>
      <c r="E29" s="225" t="str">
        <f>IF(B29="","",VLOOKUP(B29&amp;" "&amp;C29,Lists!$AX$2:$BA$478,4,FALSE))</f>
        <v/>
      </c>
      <c r="F29" s="262"/>
      <c r="G29" s="120" t="str">
        <f>IF(D29="","",SUMIFS(CPMS_Detail!$K$24:$K$900,CPMS_Detail!$B$24:$B$900,$B29,CPMS_Detail!$C$24:$C$900,$C29,CPMS_Detail!$D$24:$D$900,$D29))</f>
        <v/>
      </c>
      <c r="H29" s="91" t="str">
        <f t="shared" si="0"/>
        <v/>
      </c>
      <c r="I29" s="120" t="str">
        <f>IF($D29="","",SUMIFS(CPMS_Detail!$K$24:$K$900,CPMS_Detail!$B$24:$B$900,$B29,CPMS_Detail!$C$24:$C$900,$C29,CPMS_Detail!$D$24:$D$900,$D29,CPMS_Detail!$L$24:$L$900,"Monitoring Equipment Malfunction"))</f>
        <v/>
      </c>
      <c r="J29" s="120" t="str">
        <f>IF($D29="","",SUMIFS(CPMS_Detail!$K$24:$K$900,CPMS_Detail!$B$24:$B$900,$B29,CPMS_Detail!$C$24:$C$900,$C29,CPMS_Detail!$D$24:$D$900,$D29,CPMS_Detail!$L$24:$L$900,"Nonmonitoring Equipment Malfunction"))</f>
        <v/>
      </c>
      <c r="K29" s="120" t="str">
        <f>IF($D29="","",SUMIFS(CPMS_Detail!$K$24:$K$900,CPMS_Detail!$B$24:$B$900,$B29,CPMS_Detail!$C$24:$C$900,$C29,CPMS_Detail!$D$24:$D$900,$D29,CPMS_Detail!$L$24:$L$900,"Quality Assurance/Quality Control Calibration"))</f>
        <v/>
      </c>
      <c r="L29" s="120" t="str">
        <f>IF($D29="","",SUMIFS(CPMS_Detail!$K$24:$K$900,CPMS_Detail!$B$24:$B$900,$B29,CPMS_Detail!$C$24:$C$900,$C29,CPMS_Detail!$D$24:$D$900,$D29,CPMS_Detail!$L$24:$L$900,"Other Known Cause"))</f>
        <v/>
      </c>
      <c r="M29" s="120" t="str">
        <f>IF($D29="","",SUMIFS(CPMS_Detail!$K$24:$K$900,CPMS_Detail!$B$24:$B$900,$B29,CPMS_Detail!$C$24:$C$900,$C29,CPMS_Detail!$D$24:$D$900,$D29,CPMS_Detail!$L$24:$L$900,"Other Unknown Cause"))</f>
        <v/>
      </c>
    </row>
    <row r="30" spans="2:13" x14ac:dyDescent="0.35">
      <c r="B30" s="129" t="str">
        <f>IF(Lists!AN8="","",Lists!AN8)</f>
        <v/>
      </c>
      <c r="C30" s="130" t="str">
        <f>IF(Lists!AO8="","",Lists!AO8)</f>
        <v/>
      </c>
      <c r="D30" s="130" t="str">
        <f>IF(Lists!AP8="","",Lists!AP8)</f>
        <v/>
      </c>
      <c r="E30" s="221" t="str">
        <f>IF(B30="","",VLOOKUP(B30&amp;" "&amp;C30,Lists!$AX$2:$BA$478,4,FALSE))</f>
        <v/>
      </c>
      <c r="F30" s="262"/>
      <c r="G30" s="120" t="str">
        <f>IF(D30="","",SUMIFS(CPMS_Detail!$K$24:$K$900,CPMS_Detail!$B$24:$B$900,$B30,CPMS_Detail!$C$24:$C$900,$C30,CPMS_Detail!$D$24:$D$900,$D30))</f>
        <v/>
      </c>
      <c r="H30" s="91" t="str">
        <f t="shared" si="0"/>
        <v/>
      </c>
      <c r="I30" s="120" t="str">
        <f>IF($D30="","",SUMIFS(CPMS_Detail!$K$24:$K$900,CPMS_Detail!$B$24:$B$900,$B30,CPMS_Detail!$C$24:$C$900,$C30,CPMS_Detail!$D$24:$D$900,$D30,CPMS_Detail!$L$24:$L$900,"Monitoring Equipment Malfunction"))</f>
        <v/>
      </c>
      <c r="J30" s="120" t="str">
        <f>IF($D30="","",SUMIFS(CPMS_Detail!$K$24:$K$900,CPMS_Detail!$B$24:$B$900,$B30,CPMS_Detail!$C$24:$C$900,$C30,CPMS_Detail!$D$24:$D$900,$D30,CPMS_Detail!$L$24:$L$900,"Nonmonitoring Equipment Malfunction"))</f>
        <v/>
      </c>
      <c r="K30" s="120" t="str">
        <f>IF($D30="","",SUMIFS(CPMS_Detail!$K$24:$K$900,CPMS_Detail!$B$24:$B$900,$B30,CPMS_Detail!$C$24:$C$900,$C30,CPMS_Detail!$D$24:$D$900,$D30,CPMS_Detail!$L$24:$L$900,"Quality Assurance/Quality Control Calibration"))</f>
        <v/>
      </c>
      <c r="L30" s="120" t="str">
        <f>IF($D30="","",SUMIFS(CPMS_Detail!$K$24:$K$900,CPMS_Detail!$B$24:$B$900,$B30,CPMS_Detail!$C$24:$C$900,$C30,CPMS_Detail!$D$24:$D$900,$D30,CPMS_Detail!$L$24:$L$900,"Other Known Cause"))</f>
        <v/>
      </c>
      <c r="M30" s="120" t="str">
        <f>IF($D30="","",SUMIFS(CPMS_Detail!$K$24:$K$900,CPMS_Detail!$B$24:$B$900,$B30,CPMS_Detail!$C$24:$C$900,$C30,CPMS_Detail!$D$24:$D$900,$D30,CPMS_Detail!$L$24:$L$900,"Other Unknown Cause"))</f>
        <v/>
      </c>
    </row>
    <row r="31" spans="2:13" x14ac:dyDescent="0.35">
      <c r="B31" s="129" t="str">
        <f>IF(Lists!AN9="","",Lists!AN9)</f>
        <v/>
      </c>
      <c r="C31" s="130" t="str">
        <f>IF(Lists!AO9="","",Lists!AO9)</f>
        <v/>
      </c>
      <c r="D31" s="130" t="str">
        <f>IF(Lists!AP9="","",Lists!AP9)</f>
        <v/>
      </c>
      <c r="E31" s="221" t="str">
        <f>IF(B31="","",VLOOKUP(B31&amp;" "&amp;C31,Lists!$AX$2:$BA$478,4,FALSE))</f>
        <v/>
      </c>
      <c r="F31" s="262"/>
      <c r="G31" s="120" t="str">
        <f>IF(D31="","",SUMIFS(CPMS_Detail!$K$24:$K$900,CPMS_Detail!$B$24:$B$900,$B31,CPMS_Detail!$C$24:$C$900,$C31,CPMS_Detail!$D$24:$D$900,$D31))</f>
        <v/>
      </c>
      <c r="H31" s="91" t="str">
        <f t="shared" si="0"/>
        <v/>
      </c>
      <c r="I31" s="120" t="str">
        <f>IF($D31="","",SUMIFS(CPMS_Detail!$K$24:$K$900,CPMS_Detail!$B$24:$B$900,$B31,CPMS_Detail!$C$24:$C$900,$C31,CPMS_Detail!$D$24:$D$900,$D31,CPMS_Detail!$L$24:$L$900,"Monitoring Equipment Malfunction"))</f>
        <v/>
      </c>
      <c r="J31" s="120" t="str">
        <f>IF($D31="","",SUMIFS(CPMS_Detail!$K$24:$K$900,CPMS_Detail!$B$24:$B$900,$B31,CPMS_Detail!$C$24:$C$900,$C31,CPMS_Detail!$D$24:$D$900,$D31,CPMS_Detail!$L$24:$L$900,"Nonmonitoring Equipment Malfunction"))</f>
        <v/>
      </c>
      <c r="K31" s="120" t="str">
        <f>IF($D31="","",SUMIFS(CPMS_Detail!$K$24:$K$900,CPMS_Detail!$B$24:$B$900,$B31,CPMS_Detail!$C$24:$C$900,$C31,CPMS_Detail!$D$24:$D$900,$D31,CPMS_Detail!$L$24:$L$900,"Quality Assurance/Quality Control Calibration"))</f>
        <v/>
      </c>
      <c r="L31" s="120" t="str">
        <f>IF($D31="","",SUMIFS(CPMS_Detail!$K$24:$K$900,CPMS_Detail!$B$24:$B$900,$B31,CPMS_Detail!$C$24:$C$900,$C31,CPMS_Detail!$D$24:$D$900,$D31,CPMS_Detail!$L$24:$L$900,"Other Known Cause"))</f>
        <v/>
      </c>
      <c r="M31" s="120" t="str">
        <f>IF($D31="","",SUMIFS(CPMS_Detail!$K$24:$K$900,CPMS_Detail!$B$24:$B$900,$B31,CPMS_Detail!$C$24:$C$900,$C31,CPMS_Detail!$D$24:$D$900,$D31,CPMS_Detail!$L$24:$L$900,"Other Unknown Cause"))</f>
        <v/>
      </c>
    </row>
    <row r="32" spans="2:13" x14ac:dyDescent="0.35">
      <c r="B32" s="129" t="str">
        <f>IF(Lists!AN10="","",Lists!AN10)</f>
        <v/>
      </c>
      <c r="C32" s="130" t="str">
        <f>IF(Lists!AO10="","",Lists!AO10)</f>
        <v/>
      </c>
      <c r="D32" s="130" t="str">
        <f>IF(Lists!AP10="","",Lists!AP10)</f>
        <v/>
      </c>
      <c r="E32" s="221" t="str">
        <f>IF(B32="","",VLOOKUP(B32&amp;" "&amp;C32,Lists!$AX$2:$BA$478,4,FALSE))</f>
        <v/>
      </c>
      <c r="F32" s="262"/>
      <c r="G32" s="120" t="str">
        <f>IF(D32="","",SUMIFS(CPMS_Detail!$K$24:$K$900,CPMS_Detail!$B$24:$B$900,$B32,CPMS_Detail!$C$24:$C$900,$C32,CPMS_Detail!$D$24:$D$900,$D32))</f>
        <v/>
      </c>
      <c r="H32" s="91" t="str">
        <f t="shared" si="0"/>
        <v/>
      </c>
      <c r="I32" s="120" t="str">
        <f>IF($D32="","",SUMIFS(CPMS_Detail!$K$24:$K$900,CPMS_Detail!$B$24:$B$900,$B32,CPMS_Detail!$C$24:$C$900,$C32,CPMS_Detail!$D$24:$D$900,$D32,CPMS_Detail!$L$24:$L$900,"Monitoring Equipment Malfunction"))</f>
        <v/>
      </c>
      <c r="J32" s="120" t="str">
        <f>IF($D32="","",SUMIFS(CPMS_Detail!$K$24:$K$900,CPMS_Detail!$B$24:$B$900,$B32,CPMS_Detail!$C$24:$C$900,$C32,CPMS_Detail!$D$24:$D$900,$D32,CPMS_Detail!$L$24:$L$900,"Nonmonitoring Equipment Malfunction"))</f>
        <v/>
      </c>
      <c r="K32" s="120" t="str">
        <f>IF($D32="","",SUMIFS(CPMS_Detail!$K$24:$K$900,CPMS_Detail!$B$24:$B$900,$B32,CPMS_Detail!$C$24:$C$900,$C32,CPMS_Detail!$D$24:$D$900,$D32,CPMS_Detail!$L$24:$L$900,"Quality Assurance/Quality Control Calibration"))</f>
        <v/>
      </c>
      <c r="L32" s="120" t="str">
        <f>IF($D32="","",SUMIFS(CPMS_Detail!$K$24:$K$900,CPMS_Detail!$B$24:$B$900,$B32,CPMS_Detail!$C$24:$C$900,$C32,CPMS_Detail!$D$24:$D$900,$D32,CPMS_Detail!$L$24:$L$900,"Other Known Cause"))</f>
        <v/>
      </c>
      <c r="M32" s="120" t="str">
        <f>IF($D32="","",SUMIFS(CPMS_Detail!$K$24:$K$900,CPMS_Detail!$B$24:$B$900,$B32,CPMS_Detail!$C$24:$C$900,$C32,CPMS_Detail!$D$24:$D$900,$D32,CPMS_Detail!$L$24:$L$900,"Other Unknown Cause"))</f>
        <v/>
      </c>
    </row>
    <row r="33" spans="2:13" x14ac:dyDescent="0.35">
      <c r="B33" s="129" t="str">
        <f>IF(Lists!AN11="","",Lists!AN11)</f>
        <v/>
      </c>
      <c r="C33" s="130" t="str">
        <f>IF(Lists!AO11="","",Lists!AO11)</f>
        <v/>
      </c>
      <c r="D33" s="130" t="str">
        <f>IF(Lists!AP11="","",Lists!AP11)</f>
        <v/>
      </c>
      <c r="E33" s="221" t="str">
        <f>IF(B33="","",VLOOKUP(B33&amp;" "&amp;C33,Lists!$AX$2:$BA$478,4,FALSE))</f>
        <v/>
      </c>
      <c r="F33" s="262"/>
      <c r="G33" s="120" t="str">
        <f>IF(D33="","",SUMIFS(CPMS_Detail!$K$24:$K$900,CPMS_Detail!$B$24:$B$900,$B33,CPMS_Detail!$C$24:$C$900,$C33,CPMS_Detail!$D$24:$D$900,$D33))</f>
        <v/>
      </c>
      <c r="H33" s="91" t="str">
        <f t="shared" si="0"/>
        <v/>
      </c>
      <c r="I33" s="120" t="str">
        <f>IF($D33="","",SUMIFS(CPMS_Detail!$K$24:$K$900,CPMS_Detail!$B$24:$B$900,$B33,CPMS_Detail!$C$24:$C$900,$C33,CPMS_Detail!$D$24:$D$900,$D33,CPMS_Detail!$L$24:$L$900,"Monitoring Equipment Malfunction"))</f>
        <v/>
      </c>
      <c r="J33" s="120" t="str">
        <f>IF($D33="","",SUMIFS(CPMS_Detail!$K$24:$K$900,CPMS_Detail!$B$24:$B$900,$B33,CPMS_Detail!$C$24:$C$900,$C33,CPMS_Detail!$D$24:$D$900,$D33,CPMS_Detail!$L$24:$L$900,"Nonmonitoring Equipment Malfunction"))</f>
        <v/>
      </c>
      <c r="K33" s="120" t="str">
        <f>IF($D33="","",SUMIFS(CPMS_Detail!$K$24:$K$900,CPMS_Detail!$B$24:$B$900,$B33,CPMS_Detail!$C$24:$C$900,$C33,CPMS_Detail!$D$24:$D$900,$D33,CPMS_Detail!$L$24:$L$900,"Quality Assurance/Quality Control Calibration"))</f>
        <v/>
      </c>
      <c r="L33" s="120" t="str">
        <f>IF($D33="","",SUMIFS(CPMS_Detail!$K$24:$K$900,CPMS_Detail!$B$24:$B$900,$B33,CPMS_Detail!$C$24:$C$900,$C33,CPMS_Detail!$D$24:$D$900,$D33,CPMS_Detail!$L$24:$L$900,"Other Known Cause"))</f>
        <v/>
      </c>
      <c r="M33" s="120" t="str">
        <f>IF($D33="","",SUMIFS(CPMS_Detail!$K$24:$K$900,CPMS_Detail!$B$24:$B$900,$B33,CPMS_Detail!$C$24:$C$900,$C33,CPMS_Detail!$D$24:$D$900,$D33,CPMS_Detail!$L$24:$L$900,"Other Unknown Cause"))</f>
        <v/>
      </c>
    </row>
    <row r="34" spans="2:13" x14ac:dyDescent="0.35">
      <c r="B34" s="129" t="str">
        <f>IF(Lists!AN12="","",Lists!AN12)</f>
        <v/>
      </c>
      <c r="C34" s="130" t="str">
        <f>IF(Lists!AO12="","",Lists!AO12)</f>
        <v/>
      </c>
      <c r="D34" s="130" t="str">
        <f>IF(Lists!AP12="","",Lists!AP12)</f>
        <v/>
      </c>
      <c r="E34" s="221" t="str">
        <f>IF(B34="","",VLOOKUP(B34&amp;" "&amp;C34,Lists!$AX$2:$BA$478,4,FALSE))</f>
        <v/>
      </c>
      <c r="F34" s="262"/>
      <c r="G34" s="120" t="str">
        <f>IF(D34="","",SUMIFS(CPMS_Detail!$K$24:$K$900,CPMS_Detail!$B$24:$B$900,$B34,CPMS_Detail!$C$24:$C$900,$C34,CPMS_Detail!$D$24:$D$900,$D34))</f>
        <v/>
      </c>
      <c r="H34" s="91" t="str">
        <f t="shared" si="0"/>
        <v/>
      </c>
      <c r="I34" s="120" t="str">
        <f>IF($D34="","",SUMIFS(CPMS_Detail!$K$24:$K$900,CPMS_Detail!$B$24:$B$900,$B34,CPMS_Detail!$C$24:$C$900,$C34,CPMS_Detail!$D$24:$D$900,$D34,CPMS_Detail!$L$24:$L$900,"Monitoring Equipment Malfunction"))</f>
        <v/>
      </c>
      <c r="J34" s="120" t="str">
        <f>IF($D34="","",SUMIFS(CPMS_Detail!$K$24:$K$900,CPMS_Detail!$B$24:$B$900,$B34,CPMS_Detail!$C$24:$C$900,$C34,CPMS_Detail!$D$24:$D$900,$D34,CPMS_Detail!$L$24:$L$900,"Nonmonitoring Equipment Malfunction"))</f>
        <v/>
      </c>
      <c r="K34" s="120" t="str">
        <f>IF($D34="","",SUMIFS(CPMS_Detail!$K$24:$K$900,CPMS_Detail!$B$24:$B$900,$B34,CPMS_Detail!$C$24:$C$900,$C34,CPMS_Detail!$D$24:$D$900,$D34,CPMS_Detail!$L$24:$L$900,"Quality Assurance/Quality Control Calibration"))</f>
        <v/>
      </c>
      <c r="L34" s="120" t="str">
        <f>IF($D34="","",SUMIFS(CPMS_Detail!$K$24:$K$900,CPMS_Detail!$B$24:$B$900,$B34,CPMS_Detail!$C$24:$C$900,$C34,CPMS_Detail!$D$24:$D$900,$D34,CPMS_Detail!$L$24:$L$900,"Other Known Cause"))</f>
        <v/>
      </c>
      <c r="M34" s="120" t="str">
        <f>IF($D34="","",SUMIFS(CPMS_Detail!$K$24:$K$900,CPMS_Detail!$B$24:$B$900,$B34,CPMS_Detail!$C$24:$C$900,$C34,CPMS_Detail!$D$24:$D$900,$D34,CPMS_Detail!$L$24:$L$900,"Other Unknown Cause"))</f>
        <v/>
      </c>
    </row>
    <row r="35" spans="2:13" x14ac:dyDescent="0.35">
      <c r="B35" s="129" t="str">
        <f>IF(Lists!AN13="","",Lists!AN13)</f>
        <v/>
      </c>
      <c r="C35" s="130" t="str">
        <f>IF(Lists!AO13="","",Lists!AO13)</f>
        <v/>
      </c>
      <c r="D35" s="130" t="str">
        <f>IF(Lists!AP13="","",Lists!AP13)</f>
        <v/>
      </c>
      <c r="E35" s="221" t="str">
        <f>IF(B35="","",VLOOKUP(B35&amp;" "&amp;C35,Lists!$AX$2:$BA$478,4,FALSE))</f>
        <v/>
      </c>
      <c r="F35" s="262"/>
      <c r="G35" s="120" t="str">
        <f>IF(D35="","",SUMIFS(CPMS_Detail!$K$24:$K$900,CPMS_Detail!$B$24:$B$900,$B35,CPMS_Detail!$C$24:$C$900,$C35,CPMS_Detail!$D$24:$D$900,$D35))</f>
        <v/>
      </c>
      <c r="H35" s="91" t="str">
        <f t="shared" si="0"/>
        <v/>
      </c>
      <c r="I35" s="120" t="str">
        <f>IF($D35="","",SUMIFS(CPMS_Detail!$K$24:$K$900,CPMS_Detail!$B$24:$B$900,$B35,CPMS_Detail!$C$24:$C$900,$C35,CPMS_Detail!$D$24:$D$900,$D35,CPMS_Detail!$L$24:$L$900,"Monitoring Equipment Malfunction"))</f>
        <v/>
      </c>
      <c r="J35" s="120" t="str">
        <f>IF($D35="","",SUMIFS(CPMS_Detail!$K$24:$K$900,CPMS_Detail!$B$24:$B$900,$B35,CPMS_Detail!$C$24:$C$900,$C35,CPMS_Detail!$D$24:$D$900,$D35,CPMS_Detail!$L$24:$L$900,"Nonmonitoring Equipment Malfunction"))</f>
        <v/>
      </c>
      <c r="K35" s="120" t="str">
        <f>IF($D35="","",SUMIFS(CPMS_Detail!$K$24:$K$900,CPMS_Detail!$B$24:$B$900,$B35,CPMS_Detail!$C$24:$C$900,$C35,CPMS_Detail!$D$24:$D$900,$D35,CPMS_Detail!$L$24:$L$900,"Quality Assurance/Quality Control Calibration"))</f>
        <v/>
      </c>
      <c r="L35" s="120" t="str">
        <f>IF($D35="","",SUMIFS(CPMS_Detail!$K$24:$K$900,CPMS_Detail!$B$24:$B$900,$B35,CPMS_Detail!$C$24:$C$900,$C35,CPMS_Detail!$D$24:$D$900,$D35,CPMS_Detail!$L$24:$L$900,"Other Known Cause"))</f>
        <v/>
      </c>
      <c r="M35" s="120" t="str">
        <f>IF($D35="","",SUMIFS(CPMS_Detail!$K$24:$K$900,CPMS_Detail!$B$24:$B$900,$B35,CPMS_Detail!$C$24:$C$900,$C35,CPMS_Detail!$D$24:$D$900,$D35,CPMS_Detail!$L$24:$L$900,"Other Unknown Cause"))</f>
        <v/>
      </c>
    </row>
    <row r="36" spans="2:13" x14ac:dyDescent="0.35">
      <c r="B36" s="129" t="str">
        <f>IF(Lists!AN14="","",Lists!AN14)</f>
        <v/>
      </c>
      <c r="C36" s="130" t="str">
        <f>IF(Lists!AO14="","",Lists!AO14)</f>
        <v/>
      </c>
      <c r="D36" s="130" t="str">
        <f>IF(Lists!AP14="","",Lists!AP14)</f>
        <v/>
      </c>
      <c r="E36" s="221" t="str">
        <f>IF(B36="","",VLOOKUP(B36&amp;" "&amp;C36,Lists!$AX$2:$BA$478,4,FALSE))</f>
        <v/>
      </c>
      <c r="F36" s="262"/>
      <c r="G36" s="120" t="str">
        <f>IF(D36="","",SUMIFS(CPMS_Detail!$K$24:$K$900,CPMS_Detail!$B$24:$B$900,$B36,CPMS_Detail!$C$24:$C$900,$C36,CPMS_Detail!$D$24:$D$900,$D36))</f>
        <v/>
      </c>
      <c r="H36" s="91" t="str">
        <f t="shared" si="0"/>
        <v/>
      </c>
      <c r="I36" s="120" t="str">
        <f>IF($D36="","",SUMIFS(CPMS_Detail!$K$24:$K$900,CPMS_Detail!$B$24:$B$900,$B36,CPMS_Detail!$C$24:$C$900,$C36,CPMS_Detail!$D$24:$D$900,$D36,CPMS_Detail!$L$24:$L$900,"Monitoring Equipment Malfunction"))</f>
        <v/>
      </c>
      <c r="J36" s="120" t="str">
        <f>IF($D36="","",SUMIFS(CPMS_Detail!$K$24:$K$900,CPMS_Detail!$B$24:$B$900,$B36,CPMS_Detail!$C$24:$C$900,$C36,CPMS_Detail!$D$24:$D$900,$D36,CPMS_Detail!$L$24:$L$900,"Nonmonitoring Equipment Malfunction"))</f>
        <v/>
      </c>
      <c r="K36" s="120" t="str">
        <f>IF($D36="","",SUMIFS(CPMS_Detail!$K$24:$K$900,CPMS_Detail!$B$24:$B$900,$B36,CPMS_Detail!$C$24:$C$900,$C36,CPMS_Detail!$D$24:$D$900,$D36,CPMS_Detail!$L$24:$L$900,"Quality Assurance/Quality Control Calibration"))</f>
        <v/>
      </c>
      <c r="L36" s="120" t="str">
        <f>IF($D36="","",SUMIFS(CPMS_Detail!$K$24:$K$900,CPMS_Detail!$B$24:$B$900,$B36,CPMS_Detail!$C$24:$C$900,$C36,CPMS_Detail!$D$24:$D$900,$D36,CPMS_Detail!$L$24:$L$900,"Other Known Cause"))</f>
        <v/>
      </c>
      <c r="M36" s="120" t="str">
        <f>IF($D36="","",SUMIFS(CPMS_Detail!$K$24:$K$900,CPMS_Detail!$B$24:$B$900,$B36,CPMS_Detail!$C$24:$C$900,$C36,CPMS_Detail!$D$24:$D$900,$D36,CPMS_Detail!$L$24:$L$900,"Other Unknown Cause"))</f>
        <v/>
      </c>
    </row>
    <row r="37" spans="2:13" x14ac:dyDescent="0.35">
      <c r="B37" s="129" t="str">
        <f>IF(Lists!AN15="","",Lists!AN15)</f>
        <v/>
      </c>
      <c r="C37" s="130" t="str">
        <f>IF(Lists!AO15="","",Lists!AO15)</f>
        <v/>
      </c>
      <c r="D37" s="130" t="str">
        <f>IF(Lists!AP15="","",Lists!AP15)</f>
        <v/>
      </c>
      <c r="E37" s="221" t="str">
        <f>IF(B37="","",VLOOKUP(B37&amp;" "&amp;C37,Lists!$AX$2:$BA$478,4,FALSE))</f>
        <v/>
      </c>
      <c r="F37" s="262"/>
      <c r="G37" s="120" t="str">
        <f>IF(D37="","",SUMIFS(CPMS_Detail!$K$24:$K$900,CPMS_Detail!$B$24:$B$900,$B37,CPMS_Detail!$C$24:$C$900,$C37,CPMS_Detail!$D$24:$D$900,$D37))</f>
        <v/>
      </c>
      <c r="H37" s="91" t="str">
        <f t="shared" si="0"/>
        <v/>
      </c>
      <c r="I37" s="120" t="str">
        <f>IF($D37="","",SUMIFS(CPMS_Detail!$K$24:$K$900,CPMS_Detail!$B$24:$B$900,$B37,CPMS_Detail!$C$24:$C$900,$C37,CPMS_Detail!$D$24:$D$900,$D37,CPMS_Detail!$L$24:$L$900,"Monitoring Equipment Malfunction"))</f>
        <v/>
      </c>
      <c r="J37" s="120" t="str">
        <f>IF($D37="","",SUMIFS(CPMS_Detail!$K$24:$K$900,CPMS_Detail!$B$24:$B$900,$B37,CPMS_Detail!$C$24:$C$900,$C37,CPMS_Detail!$D$24:$D$900,$D37,CPMS_Detail!$L$24:$L$900,"Nonmonitoring Equipment Malfunction"))</f>
        <v/>
      </c>
      <c r="K37" s="120" t="str">
        <f>IF($D37="","",SUMIFS(CPMS_Detail!$K$24:$K$900,CPMS_Detail!$B$24:$B$900,$B37,CPMS_Detail!$C$24:$C$900,$C37,CPMS_Detail!$D$24:$D$900,$D37,CPMS_Detail!$L$24:$L$900,"Quality Assurance/Quality Control Calibration"))</f>
        <v/>
      </c>
      <c r="L37" s="120" t="str">
        <f>IF($D37="","",SUMIFS(CPMS_Detail!$K$24:$K$900,CPMS_Detail!$B$24:$B$900,$B37,CPMS_Detail!$C$24:$C$900,$C37,CPMS_Detail!$D$24:$D$900,$D37,CPMS_Detail!$L$24:$L$900,"Other Known Cause"))</f>
        <v/>
      </c>
      <c r="M37" s="120" t="str">
        <f>IF($D37="","",SUMIFS(CPMS_Detail!$K$24:$K$900,CPMS_Detail!$B$24:$B$900,$B37,CPMS_Detail!$C$24:$C$900,$C37,CPMS_Detail!$D$24:$D$900,$D37,CPMS_Detail!$L$24:$L$900,"Other Unknown Cause"))</f>
        <v/>
      </c>
    </row>
    <row r="38" spans="2:13" x14ac:dyDescent="0.35">
      <c r="B38" s="129" t="str">
        <f>IF(Lists!AN16="","",Lists!AN16)</f>
        <v/>
      </c>
      <c r="C38" s="130" t="str">
        <f>IF(Lists!AO16="","",Lists!AO16)</f>
        <v/>
      </c>
      <c r="D38" s="130" t="str">
        <f>IF(Lists!AP16="","",Lists!AP16)</f>
        <v/>
      </c>
      <c r="E38" s="221" t="str">
        <f>IF(B38="","",VLOOKUP(B38&amp;" "&amp;C38,Lists!$AX$2:$BA$478,4,FALSE))</f>
        <v/>
      </c>
      <c r="F38" s="262"/>
      <c r="G38" s="120" t="str">
        <f>IF(D38="","",SUMIFS(CPMS_Detail!$K$24:$K$900,CPMS_Detail!$B$24:$B$900,$B38,CPMS_Detail!$C$24:$C$900,$C38,CPMS_Detail!$D$24:$D$900,$D38))</f>
        <v/>
      </c>
      <c r="H38" s="91" t="str">
        <f t="shared" si="0"/>
        <v/>
      </c>
      <c r="I38" s="120" t="str">
        <f>IF($D38="","",SUMIFS(CPMS_Detail!$K$24:$K$900,CPMS_Detail!$B$24:$B$900,$B38,CPMS_Detail!$C$24:$C$900,$C38,CPMS_Detail!$D$24:$D$900,$D38,CPMS_Detail!$L$24:$L$900,"Monitoring Equipment Malfunction"))</f>
        <v/>
      </c>
      <c r="J38" s="120" t="str">
        <f>IF($D38="","",SUMIFS(CPMS_Detail!$K$24:$K$900,CPMS_Detail!$B$24:$B$900,$B38,CPMS_Detail!$C$24:$C$900,$C38,CPMS_Detail!$D$24:$D$900,$D38,CPMS_Detail!$L$24:$L$900,"Nonmonitoring Equipment Malfunction"))</f>
        <v/>
      </c>
      <c r="K38" s="120" t="str">
        <f>IF($D38="","",SUMIFS(CPMS_Detail!$K$24:$K$900,CPMS_Detail!$B$24:$B$900,$B38,CPMS_Detail!$C$24:$C$900,$C38,CPMS_Detail!$D$24:$D$900,$D38,CPMS_Detail!$L$24:$L$900,"Quality Assurance/Quality Control Calibration"))</f>
        <v/>
      </c>
      <c r="L38" s="120" t="str">
        <f>IF($D38="","",SUMIFS(CPMS_Detail!$K$24:$K$900,CPMS_Detail!$B$24:$B$900,$B38,CPMS_Detail!$C$24:$C$900,$C38,CPMS_Detail!$D$24:$D$900,$D38,CPMS_Detail!$L$24:$L$900,"Other Known Cause"))</f>
        <v/>
      </c>
      <c r="M38" s="120" t="str">
        <f>IF($D38="","",SUMIFS(CPMS_Detail!$K$24:$K$900,CPMS_Detail!$B$24:$B$900,$B38,CPMS_Detail!$C$24:$C$900,$C38,CPMS_Detail!$D$24:$D$900,$D38,CPMS_Detail!$L$24:$L$900,"Other Unknown Cause"))</f>
        <v/>
      </c>
    </row>
    <row r="39" spans="2:13" x14ac:dyDescent="0.35">
      <c r="B39" s="129" t="str">
        <f>IF(Lists!AN17="","",Lists!AN17)</f>
        <v/>
      </c>
      <c r="C39" s="130" t="str">
        <f>IF(Lists!AO17="","",Lists!AO17)</f>
        <v/>
      </c>
      <c r="D39" s="130" t="str">
        <f>IF(Lists!AP17="","",Lists!AP17)</f>
        <v/>
      </c>
      <c r="E39" s="221" t="str">
        <f>IF(B39="","",VLOOKUP(B39&amp;" "&amp;C39,Lists!$AX$2:$BA$478,4,FALSE))</f>
        <v/>
      </c>
      <c r="F39" s="262"/>
      <c r="G39" s="120" t="str">
        <f>IF(D39="","",SUMIFS(CPMS_Detail!$K$24:$K$900,CPMS_Detail!$B$24:$B$900,$B39,CPMS_Detail!$C$24:$C$900,$C39,CPMS_Detail!$D$24:$D$900,$D39))</f>
        <v/>
      </c>
      <c r="H39" s="91" t="str">
        <f t="shared" si="0"/>
        <v/>
      </c>
      <c r="I39" s="120" t="str">
        <f>IF($D39="","",SUMIFS(CPMS_Detail!$K$24:$K$900,CPMS_Detail!$B$24:$B$900,$B39,CPMS_Detail!$C$24:$C$900,$C39,CPMS_Detail!$D$24:$D$900,$D39,CPMS_Detail!$L$24:$L$900,"Monitoring Equipment Malfunction"))</f>
        <v/>
      </c>
      <c r="J39" s="120" t="str">
        <f>IF($D39="","",SUMIFS(CPMS_Detail!$K$24:$K$900,CPMS_Detail!$B$24:$B$900,$B39,CPMS_Detail!$C$24:$C$900,$C39,CPMS_Detail!$D$24:$D$900,$D39,CPMS_Detail!$L$24:$L$900,"Nonmonitoring Equipment Malfunction"))</f>
        <v/>
      </c>
      <c r="K39" s="120" t="str">
        <f>IF($D39="","",SUMIFS(CPMS_Detail!$K$24:$K$900,CPMS_Detail!$B$24:$B$900,$B39,CPMS_Detail!$C$24:$C$900,$C39,CPMS_Detail!$D$24:$D$900,$D39,CPMS_Detail!$L$24:$L$900,"Quality Assurance/Quality Control Calibration"))</f>
        <v/>
      </c>
      <c r="L39" s="120" t="str">
        <f>IF($D39="","",SUMIFS(CPMS_Detail!$K$24:$K$900,CPMS_Detail!$B$24:$B$900,$B39,CPMS_Detail!$C$24:$C$900,$C39,CPMS_Detail!$D$24:$D$900,$D39,CPMS_Detail!$L$24:$L$900,"Other Known Cause"))</f>
        <v/>
      </c>
      <c r="M39" s="120" t="str">
        <f>IF($D39="","",SUMIFS(CPMS_Detail!$K$24:$K$900,CPMS_Detail!$B$24:$B$900,$B39,CPMS_Detail!$C$24:$C$900,$C39,CPMS_Detail!$D$24:$D$900,$D39,CPMS_Detail!$L$24:$L$900,"Other Unknown Cause"))</f>
        <v/>
      </c>
    </row>
    <row r="40" spans="2:13" x14ac:dyDescent="0.35">
      <c r="B40" s="129" t="str">
        <f>IF(Lists!AN18="","",Lists!AN18)</f>
        <v/>
      </c>
      <c r="C40" s="130" t="str">
        <f>IF(Lists!AO18="","",Lists!AO18)</f>
        <v/>
      </c>
      <c r="D40" s="130" t="str">
        <f>IF(Lists!AP18="","",Lists!AP18)</f>
        <v/>
      </c>
      <c r="E40" s="221" t="str">
        <f>IF(B40="","",VLOOKUP(B40&amp;" "&amp;C40,Lists!$AX$2:$BA$478,4,FALSE))</f>
        <v/>
      </c>
      <c r="F40" s="262"/>
      <c r="G40" s="120" t="str">
        <f>IF(D40="","",SUMIFS(CPMS_Detail!$K$24:$K$900,CPMS_Detail!$B$24:$B$900,$B40,CPMS_Detail!$C$24:$C$900,$C40,CPMS_Detail!$D$24:$D$900,$D40))</f>
        <v/>
      </c>
      <c r="H40" s="91" t="str">
        <f t="shared" si="0"/>
        <v/>
      </c>
      <c r="I40" s="120" t="str">
        <f>IF($D40="","",SUMIFS(CPMS_Detail!$K$24:$K$900,CPMS_Detail!$B$24:$B$900,$B40,CPMS_Detail!$C$24:$C$900,$C40,CPMS_Detail!$D$24:$D$900,$D40,CPMS_Detail!$L$24:$L$900,"Monitoring Equipment Malfunction"))</f>
        <v/>
      </c>
      <c r="J40" s="120" t="str">
        <f>IF($D40="","",SUMIFS(CPMS_Detail!$K$24:$K$900,CPMS_Detail!$B$24:$B$900,$B40,CPMS_Detail!$C$24:$C$900,$C40,CPMS_Detail!$D$24:$D$900,$D40,CPMS_Detail!$L$24:$L$900,"Nonmonitoring Equipment Malfunction"))</f>
        <v/>
      </c>
      <c r="K40" s="120" t="str">
        <f>IF($D40="","",SUMIFS(CPMS_Detail!$K$24:$K$900,CPMS_Detail!$B$24:$B$900,$B40,CPMS_Detail!$C$24:$C$900,$C40,CPMS_Detail!$D$24:$D$900,$D40,CPMS_Detail!$L$24:$L$900,"Quality Assurance/Quality Control Calibration"))</f>
        <v/>
      </c>
      <c r="L40" s="120" t="str">
        <f>IF($D40="","",SUMIFS(CPMS_Detail!$K$24:$K$900,CPMS_Detail!$B$24:$B$900,$B40,CPMS_Detail!$C$24:$C$900,$C40,CPMS_Detail!$D$24:$D$900,$D40,CPMS_Detail!$L$24:$L$900,"Other Known Cause"))</f>
        <v/>
      </c>
      <c r="M40" s="120" t="str">
        <f>IF($D40="","",SUMIFS(CPMS_Detail!$K$24:$K$900,CPMS_Detail!$B$24:$B$900,$B40,CPMS_Detail!$C$24:$C$900,$C40,CPMS_Detail!$D$24:$D$900,$D40,CPMS_Detail!$L$24:$L$900,"Other Unknown Cause"))</f>
        <v/>
      </c>
    </row>
    <row r="41" spans="2:13" x14ac:dyDescent="0.35">
      <c r="B41" s="129" t="str">
        <f>IF(Lists!AN19="","",Lists!AN19)</f>
        <v/>
      </c>
      <c r="C41" s="130" t="str">
        <f>IF(Lists!AO19="","",Lists!AO19)</f>
        <v/>
      </c>
      <c r="D41" s="130" t="str">
        <f>IF(Lists!AP19="","",Lists!AP19)</f>
        <v/>
      </c>
      <c r="E41" s="221" t="str">
        <f>IF(B41="","",VLOOKUP(B41&amp;" "&amp;C41,Lists!$AX$2:$BA$478,4,FALSE))</f>
        <v/>
      </c>
      <c r="F41" s="262"/>
      <c r="G41" s="120" t="str">
        <f>IF(D41="","",SUMIFS(CPMS_Detail!$K$24:$K$900,CPMS_Detail!$B$24:$B$900,$B41,CPMS_Detail!$C$24:$C$900,$C41,CPMS_Detail!$D$24:$D$900,$D41))</f>
        <v/>
      </c>
      <c r="H41" s="91" t="str">
        <f t="shared" si="0"/>
        <v/>
      </c>
      <c r="I41" s="120" t="str">
        <f>IF($D41="","",SUMIFS(CPMS_Detail!$K$24:$K$900,CPMS_Detail!$B$24:$B$900,$B41,CPMS_Detail!$C$24:$C$900,$C41,CPMS_Detail!$D$24:$D$900,$D41,CPMS_Detail!$L$24:$L$900,"Monitoring Equipment Malfunction"))</f>
        <v/>
      </c>
      <c r="J41" s="120" t="str">
        <f>IF($D41="","",SUMIFS(CPMS_Detail!$K$24:$K$900,CPMS_Detail!$B$24:$B$900,$B41,CPMS_Detail!$C$24:$C$900,$C41,CPMS_Detail!$D$24:$D$900,$D41,CPMS_Detail!$L$24:$L$900,"Nonmonitoring Equipment Malfunction"))</f>
        <v/>
      </c>
      <c r="K41" s="120" t="str">
        <f>IF($D41="","",SUMIFS(CPMS_Detail!$K$24:$K$900,CPMS_Detail!$B$24:$B$900,$B41,CPMS_Detail!$C$24:$C$900,$C41,CPMS_Detail!$D$24:$D$900,$D41,CPMS_Detail!$L$24:$L$900,"Quality Assurance/Quality Control Calibration"))</f>
        <v/>
      </c>
      <c r="L41" s="120" t="str">
        <f>IF($D41="","",SUMIFS(CPMS_Detail!$K$24:$K$900,CPMS_Detail!$B$24:$B$900,$B41,CPMS_Detail!$C$24:$C$900,$C41,CPMS_Detail!$D$24:$D$900,$D41,CPMS_Detail!$L$24:$L$900,"Other Known Cause"))</f>
        <v/>
      </c>
      <c r="M41" s="120" t="str">
        <f>IF($D41="","",SUMIFS(CPMS_Detail!$K$24:$K$900,CPMS_Detail!$B$24:$B$900,$B41,CPMS_Detail!$C$24:$C$900,$C41,CPMS_Detail!$D$24:$D$900,$D41,CPMS_Detail!$L$24:$L$900,"Other Unknown Cause"))</f>
        <v/>
      </c>
    </row>
    <row r="42" spans="2:13" x14ac:dyDescent="0.35">
      <c r="B42" s="129" t="str">
        <f>IF(Lists!AN20="","",Lists!AN20)</f>
        <v/>
      </c>
      <c r="C42" s="130" t="str">
        <f>IF(Lists!AO20="","",Lists!AO20)</f>
        <v/>
      </c>
      <c r="D42" s="130" t="str">
        <f>IF(Lists!AP20="","",Lists!AP20)</f>
        <v/>
      </c>
      <c r="E42" s="221" t="str">
        <f>IF(B42="","",VLOOKUP(B42&amp;" "&amp;C42,Lists!$AX$2:$BA$478,4,FALSE))</f>
        <v/>
      </c>
      <c r="F42" s="262"/>
      <c r="G42" s="120" t="str">
        <f>IF(D42="","",SUMIFS(CPMS_Detail!$K$24:$K$900,CPMS_Detail!$B$24:$B$900,$B42,CPMS_Detail!$C$24:$C$900,$C42,CPMS_Detail!$D$24:$D$900,$D42))</f>
        <v/>
      </c>
      <c r="H42" s="91" t="str">
        <f t="shared" si="0"/>
        <v/>
      </c>
      <c r="I42" s="120" t="str">
        <f>IF($D42="","",SUMIFS(CPMS_Detail!$K$24:$K$900,CPMS_Detail!$B$24:$B$900,$B42,CPMS_Detail!$C$24:$C$900,$C42,CPMS_Detail!$D$24:$D$900,$D42,CPMS_Detail!$L$24:$L$900,"Monitoring Equipment Malfunction"))</f>
        <v/>
      </c>
      <c r="J42" s="120" t="str">
        <f>IF($D42="","",SUMIFS(CPMS_Detail!$K$24:$K$900,CPMS_Detail!$B$24:$B$900,$B42,CPMS_Detail!$C$24:$C$900,$C42,CPMS_Detail!$D$24:$D$900,$D42,CPMS_Detail!$L$24:$L$900,"Nonmonitoring Equipment Malfunction"))</f>
        <v/>
      </c>
      <c r="K42" s="120" t="str">
        <f>IF($D42="","",SUMIFS(CPMS_Detail!$K$24:$K$900,CPMS_Detail!$B$24:$B$900,$B42,CPMS_Detail!$C$24:$C$900,$C42,CPMS_Detail!$D$24:$D$900,$D42,CPMS_Detail!$L$24:$L$900,"Quality Assurance/Quality Control Calibration"))</f>
        <v/>
      </c>
      <c r="L42" s="120" t="str">
        <f>IF($D42="","",SUMIFS(CPMS_Detail!$K$24:$K$900,CPMS_Detail!$B$24:$B$900,$B42,CPMS_Detail!$C$24:$C$900,$C42,CPMS_Detail!$D$24:$D$900,$D42,CPMS_Detail!$L$24:$L$900,"Other Known Cause"))</f>
        <v/>
      </c>
      <c r="M42" s="120" t="str">
        <f>IF($D42="","",SUMIFS(CPMS_Detail!$K$24:$K$900,CPMS_Detail!$B$24:$B$900,$B42,CPMS_Detail!$C$24:$C$900,$C42,CPMS_Detail!$D$24:$D$900,$D42,CPMS_Detail!$L$24:$L$900,"Other Unknown Cause"))</f>
        <v/>
      </c>
    </row>
    <row r="43" spans="2:13" x14ac:dyDescent="0.35">
      <c r="B43" s="129" t="str">
        <f>IF(Lists!AN21="","",Lists!AN21)</f>
        <v/>
      </c>
      <c r="C43" s="130" t="str">
        <f>IF(Lists!AO21="","",Lists!AO21)</f>
        <v/>
      </c>
      <c r="D43" s="130" t="str">
        <f>IF(Lists!AP21="","",Lists!AP21)</f>
        <v/>
      </c>
      <c r="E43" s="221" t="str">
        <f>IF(B43="","",VLOOKUP(B43&amp;" "&amp;C43,Lists!$AX$2:$BA$478,4,FALSE))</f>
        <v/>
      </c>
      <c r="F43" s="262"/>
      <c r="G43" s="120" t="str">
        <f>IF(D43="","",SUMIFS(CPMS_Detail!$K$24:$K$900,CPMS_Detail!$B$24:$B$900,$B43,CPMS_Detail!$C$24:$C$900,$C43,CPMS_Detail!$D$24:$D$900,$D43))</f>
        <v/>
      </c>
      <c r="H43" s="91" t="str">
        <f t="shared" si="0"/>
        <v/>
      </c>
      <c r="I43" s="120" t="str">
        <f>IF($D43="","",SUMIFS(CPMS_Detail!$K$24:$K$900,CPMS_Detail!$B$24:$B$900,$B43,CPMS_Detail!$C$24:$C$900,$C43,CPMS_Detail!$D$24:$D$900,$D43,CPMS_Detail!$L$24:$L$900,"Monitoring Equipment Malfunction"))</f>
        <v/>
      </c>
      <c r="J43" s="120" t="str">
        <f>IF($D43="","",SUMIFS(CPMS_Detail!$K$24:$K$900,CPMS_Detail!$B$24:$B$900,$B43,CPMS_Detail!$C$24:$C$900,$C43,CPMS_Detail!$D$24:$D$900,$D43,CPMS_Detail!$L$24:$L$900,"Nonmonitoring Equipment Malfunction"))</f>
        <v/>
      </c>
      <c r="K43" s="120" t="str">
        <f>IF($D43="","",SUMIFS(CPMS_Detail!$K$24:$K$900,CPMS_Detail!$B$24:$B$900,$B43,CPMS_Detail!$C$24:$C$900,$C43,CPMS_Detail!$D$24:$D$900,$D43,CPMS_Detail!$L$24:$L$900,"Quality Assurance/Quality Control Calibration"))</f>
        <v/>
      </c>
      <c r="L43" s="120" t="str">
        <f>IF($D43="","",SUMIFS(CPMS_Detail!$K$24:$K$900,CPMS_Detail!$B$24:$B$900,$B43,CPMS_Detail!$C$24:$C$900,$C43,CPMS_Detail!$D$24:$D$900,$D43,CPMS_Detail!$L$24:$L$900,"Other Known Cause"))</f>
        <v/>
      </c>
      <c r="M43" s="120" t="str">
        <f>IF($D43="","",SUMIFS(CPMS_Detail!$K$24:$K$900,CPMS_Detail!$B$24:$B$900,$B43,CPMS_Detail!$C$24:$C$900,$C43,CPMS_Detail!$D$24:$D$900,$D43,CPMS_Detail!$L$24:$L$900,"Other Unknown Cause"))</f>
        <v/>
      </c>
    </row>
    <row r="44" spans="2:13" x14ac:dyDescent="0.35">
      <c r="B44" s="129" t="str">
        <f>IF(Lists!AN22="","",Lists!AN22)</f>
        <v/>
      </c>
      <c r="C44" s="130" t="str">
        <f>IF(Lists!AO22="","",Lists!AO22)</f>
        <v/>
      </c>
      <c r="D44" s="130" t="str">
        <f>IF(Lists!AP22="","",Lists!AP22)</f>
        <v/>
      </c>
      <c r="E44" s="221" t="str">
        <f>IF(B44="","",VLOOKUP(B44&amp;" "&amp;C44,Lists!$AX$2:$BA$478,4,FALSE))</f>
        <v/>
      </c>
      <c r="F44" s="262"/>
      <c r="G44" s="120" t="str">
        <f>IF(D44="","",SUMIFS(CPMS_Detail!$K$24:$K$900,CPMS_Detail!$B$24:$B$900,$B44,CPMS_Detail!$C$24:$C$900,$C44,CPMS_Detail!$D$24:$D$900,$D44))</f>
        <v/>
      </c>
      <c r="H44" s="91" t="str">
        <f t="shared" si="0"/>
        <v/>
      </c>
      <c r="I44" s="120" t="str">
        <f>IF($D44="","",SUMIFS(CPMS_Detail!$K$24:$K$900,CPMS_Detail!$B$24:$B$900,$B44,CPMS_Detail!$C$24:$C$900,$C44,CPMS_Detail!$D$24:$D$900,$D44,CPMS_Detail!$L$24:$L$900,"Monitoring Equipment Malfunction"))</f>
        <v/>
      </c>
      <c r="J44" s="120" t="str">
        <f>IF($D44="","",SUMIFS(CPMS_Detail!$K$24:$K$900,CPMS_Detail!$B$24:$B$900,$B44,CPMS_Detail!$C$24:$C$900,$C44,CPMS_Detail!$D$24:$D$900,$D44,CPMS_Detail!$L$24:$L$900,"Nonmonitoring Equipment Malfunction"))</f>
        <v/>
      </c>
      <c r="K44" s="120" t="str">
        <f>IF($D44="","",SUMIFS(CPMS_Detail!$K$24:$K$900,CPMS_Detail!$B$24:$B$900,$B44,CPMS_Detail!$C$24:$C$900,$C44,CPMS_Detail!$D$24:$D$900,$D44,CPMS_Detail!$L$24:$L$900,"Quality Assurance/Quality Control Calibration"))</f>
        <v/>
      </c>
      <c r="L44" s="120" t="str">
        <f>IF($D44="","",SUMIFS(CPMS_Detail!$K$24:$K$900,CPMS_Detail!$B$24:$B$900,$B44,CPMS_Detail!$C$24:$C$900,$C44,CPMS_Detail!$D$24:$D$900,$D44,CPMS_Detail!$L$24:$L$900,"Other Known Cause"))</f>
        <v/>
      </c>
      <c r="M44" s="120" t="str">
        <f>IF($D44="","",SUMIFS(CPMS_Detail!$K$24:$K$900,CPMS_Detail!$B$24:$B$900,$B44,CPMS_Detail!$C$24:$C$900,$C44,CPMS_Detail!$D$24:$D$900,$D44,CPMS_Detail!$L$24:$L$900,"Other Unknown Cause"))</f>
        <v/>
      </c>
    </row>
    <row r="45" spans="2:13" x14ac:dyDescent="0.35">
      <c r="B45" s="129" t="str">
        <f>IF(Lists!AN23="","",Lists!AN23)</f>
        <v/>
      </c>
      <c r="C45" s="130" t="str">
        <f>IF(Lists!AO23="","",Lists!AO23)</f>
        <v/>
      </c>
      <c r="D45" s="130" t="str">
        <f>IF(Lists!AP23="","",Lists!AP23)</f>
        <v/>
      </c>
      <c r="E45" s="221" t="str">
        <f>IF(B45="","",VLOOKUP(B45&amp;" "&amp;C45,Lists!$AX$2:$BA$478,4,FALSE))</f>
        <v/>
      </c>
      <c r="F45" s="262"/>
      <c r="G45" s="120" t="str">
        <f>IF(D45="","",SUMIFS(CPMS_Detail!$K$24:$K$900,CPMS_Detail!$B$24:$B$900,$B45,CPMS_Detail!$C$24:$C$900,$C45,CPMS_Detail!$D$24:$D$900,$D45))</f>
        <v/>
      </c>
      <c r="H45" s="91" t="str">
        <f t="shared" si="0"/>
        <v/>
      </c>
      <c r="I45" s="120" t="str">
        <f>IF($D45="","",SUMIFS(CPMS_Detail!$K$24:$K$900,CPMS_Detail!$B$24:$B$900,$B45,CPMS_Detail!$C$24:$C$900,$C45,CPMS_Detail!$D$24:$D$900,$D45,CPMS_Detail!$L$24:$L$900,"Monitoring Equipment Malfunction"))</f>
        <v/>
      </c>
      <c r="J45" s="120" t="str">
        <f>IF($D45="","",SUMIFS(CPMS_Detail!$K$24:$K$900,CPMS_Detail!$B$24:$B$900,$B45,CPMS_Detail!$C$24:$C$900,$C45,CPMS_Detail!$D$24:$D$900,$D45,CPMS_Detail!$L$24:$L$900,"Nonmonitoring Equipment Malfunction"))</f>
        <v/>
      </c>
      <c r="K45" s="120" t="str">
        <f>IF($D45="","",SUMIFS(CPMS_Detail!$K$24:$K$900,CPMS_Detail!$B$24:$B$900,$B45,CPMS_Detail!$C$24:$C$900,$C45,CPMS_Detail!$D$24:$D$900,$D45,CPMS_Detail!$L$24:$L$900,"Quality Assurance/Quality Control Calibration"))</f>
        <v/>
      </c>
      <c r="L45" s="120" t="str">
        <f>IF($D45="","",SUMIFS(CPMS_Detail!$K$24:$K$900,CPMS_Detail!$B$24:$B$900,$B45,CPMS_Detail!$C$24:$C$900,$C45,CPMS_Detail!$D$24:$D$900,$D45,CPMS_Detail!$L$24:$L$900,"Other Known Cause"))</f>
        <v/>
      </c>
      <c r="M45" s="120" t="str">
        <f>IF($D45="","",SUMIFS(CPMS_Detail!$K$24:$K$900,CPMS_Detail!$B$24:$B$900,$B45,CPMS_Detail!$C$24:$C$900,$C45,CPMS_Detail!$D$24:$D$900,$D45,CPMS_Detail!$L$24:$L$900,"Other Unknown Cause"))</f>
        <v/>
      </c>
    </row>
    <row r="46" spans="2:13" x14ac:dyDescent="0.35">
      <c r="B46" s="129" t="str">
        <f>IF(Lists!AN24="","",Lists!AN24)</f>
        <v/>
      </c>
      <c r="C46" s="130" t="str">
        <f>IF(Lists!AO24="","",Lists!AO24)</f>
        <v/>
      </c>
      <c r="D46" s="130" t="str">
        <f>IF(Lists!AP24="","",Lists!AP24)</f>
        <v/>
      </c>
      <c r="E46" s="221" t="str">
        <f>IF(B46="","",VLOOKUP(B46&amp;" "&amp;C46,Lists!$AX$2:$BA$478,4,FALSE))</f>
        <v/>
      </c>
      <c r="F46" s="262"/>
      <c r="G46" s="120" t="str">
        <f>IF(D46="","",SUMIFS(CPMS_Detail!$K$24:$K$900,CPMS_Detail!$B$24:$B$900,$B46,CPMS_Detail!$C$24:$C$900,$C46,CPMS_Detail!$D$24:$D$900,$D46))</f>
        <v/>
      </c>
      <c r="H46" s="91" t="str">
        <f t="shared" si="0"/>
        <v/>
      </c>
      <c r="I46" s="120" t="str">
        <f>IF($D46="","",SUMIFS(CPMS_Detail!$K$24:$K$900,CPMS_Detail!$B$24:$B$900,$B46,CPMS_Detail!$C$24:$C$900,$C46,CPMS_Detail!$D$24:$D$900,$D46,CPMS_Detail!$L$24:$L$900,"Monitoring Equipment Malfunction"))</f>
        <v/>
      </c>
      <c r="J46" s="120" t="str">
        <f>IF($D46="","",SUMIFS(CPMS_Detail!$K$24:$K$900,CPMS_Detail!$B$24:$B$900,$B46,CPMS_Detail!$C$24:$C$900,$C46,CPMS_Detail!$D$24:$D$900,$D46,CPMS_Detail!$L$24:$L$900,"Nonmonitoring Equipment Malfunction"))</f>
        <v/>
      </c>
      <c r="K46" s="120" t="str">
        <f>IF($D46="","",SUMIFS(CPMS_Detail!$K$24:$K$900,CPMS_Detail!$B$24:$B$900,$B46,CPMS_Detail!$C$24:$C$900,$C46,CPMS_Detail!$D$24:$D$900,$D46,CPMS_Detail!$L$24:$L$900,"Quality Assurance/Quality Control Calibration"))</f>
        <v/>
      </c>
      <c r="L46" s="120" t="str">
        <f>IF($D46="","",SUMIFS(CPMS_Detail!$K$24:$K$900,CPMS_Detail!$B$24:$B$900,$B46,CPMS_Detail!$C$24:$C$900,$C46,CPMS_Detail!$D$24:$D$900,$D46,CPMS_Detail!$L$24:$L$900,"Other Known Cause"))</f>
        <v/>
      </c>
      <c r="M46" s="120" t="str">
        <f>IF($D46="","",SUMIFS(CPMS_Detail!$K$24:$K$900,CPMS_Detail!$B$24:$B$900,$B46,CPMS_Detail!$C$24:$C$900,$C46,CPMS_Detail!$D$24:$D$900,$D46,CPMS_Detail!$L$24:$L$900,"Other Unknown Cause"))</f>
        <v/>
      </c>
    </row>
    <row r="47" spans="2:13" x14ac:dyDescent="0.35">
      <c r="B47" s="129" t="str">
        <f>IF(Lists!AN25="","",Lists!AN25)</f>
        <v/>
      </c>
      <c r="C47" s="130" t="str">
        <f>IF(Lists!AO25="","",Lists!AO25)</f>
        <v/>
      </c>
      <c r="D47" s="130" t="str">
        <f>IF(Lists!AP25="","",Lists!AP25)</f>
        <v/>
      </c>
      <c r="E47" s="221" t="str">
        <f>IF(B47="","",VLOOKUP(B47&amp;" "&amp;C47,Lists!$AX$2:$BA$478,4,FALSE))</f>
        <v/>
      </c>
      <c r="F47" s="262"/>
      <c r="G47" s="120" t="str">
        <f>IF(D47="","",SUMIFS(CPMS_Detail!$K$24:$K$900,CPMS_Detail!$B$24:$B$900,$B47,CPMS_Detail!$C$24:$C$900,$C47,CPMS_Detail!$D$24:$D$900,$D47))</f>
        <v/>
      </c>
      <c r="H47" s="91" t="str">
        <f t="shared" si="0"/>
        <v/>
      </c>
      <c r="I47" s="120" t="str">
        <f>IF($D47="","",SUMIFS(CPMS_Detail!$K$24:$K$900,CPMS_Detail!$B$24:$B$900,$B47,CPMS_Detail!$C$24:$C$900,$C47,CPMS_Detail!$D$24:$D$900,$D47,CPMS_Detail!$L$24:$L$900,"Monitoring Equipment Malfunction"))</f>
        <v/>
      </c>
      <c r="J47" s="120" t="str">
        <f>IF($D47="","",SUMIFS(CPMS_Detail!$K$24:$K$900,CPMS_Detail!$B$24:$B$900,$B47,CPMS_Detail!$C$24:$C$900,$C47,CPMS_Detail!$D$24:$D$900,$D47,CPMS_Detail!$L$24:$L$900,"Nonmonitoring Equipment Malfunction"))</f>
        <v/>
      </c>
      <c r="K47" s="120" t="str">
        <f>IF($D47="","",SUMIFS(CPMS_Detail!$K$24:$K$900,CPMS_Detail!$B$24:$B$900,$B47,CPMS_Detail!$C$24:$C$900,$C47,CPMS_Detail!$D$24:$D$900,$D47,CPMS_Detail!$L$24:$L$900,"Quality Assurance/Quality Control Calibration"))</f>
        <v/>
      </c>
      <c r="L47" s="120" t="str">
        <f>IF($D47="","",SUMIFS(CPMS_Detail!$K$24:$K$900,CPMS_Detail!$B$24:$B$900,$B47,CPMS_Detail!$C$24:$C$900,$C47,CPMS_Detail!$D$24:$D$900,$D47,CPMS_Detail!$L$24:$L$900,"Other Known Cause"))</f>
        <v/>
      </c>
      <c r="M47" s="120" t="str">
        <f>IF($D47="","",SUMIFS(CPMS_Detail!$K$24:$K$900,CPMS_Detail!$B$24:$B$900,$B47,CPMS_Detail!$C$24:$C$900,$C47,CPMS_Detail!$D$24:$D$900,$D47,CPMS_Detail!$L$24:$L$900,"Other Unknown Cause"))</f>
        <v/>
      </c>
    </row>
    <row r="48" spans="2:13" x14ac:dyDescent="0.35">
      <c r="B48" s="129" t="str">
        <f>IF(Lists!AN26="","",Lists!AN26)</f>
        <v/>
      </c>
      <c r="C48" s="130" t="str">
        <f>IF(Lists!AO26="","",Lists!AO26)</f>
        <v/>
      </c>
      <c r="D48" s="130" t="str">
        <f>IF(Lists!AP26="","",Lists!AP26)</f>
        <v/>
      </c>
      <c r="E48" s="221" t="str">
        <f>IF(B48="","",VLOOKUP(B48&amp;" "&amp;C48,Lists!$AX$2:$BA$478,4,FALSE))</f>
        <v/>
      </c>
      <c r="F48" s="262"/>
      <c r="G48" s="120" t="str">
        <f>IF(D48="","",SUMIFS(CPMS_Detail!$K$24:$K$900,CPMS_Detail!$B$24:$B$900,$B48,CPMS_Detail!$C$24:$C$900,$C48,CPMS_Detail!$D$24:$D$900,$D48))</f>
        <v/>
      </c>
      <c r="H48" s="91" t="str">
        <f t="shared" si="0"/>
        <v/>
      </c>
      <c r="I48" s="120" t="str">
        <f>IF($D48="","",SUMIFS(CPMS_Detail!$K$24:$K$900,CPMS_Detail!$B$24:$B$900,$B48,CPMS_Detail!$C$24:$C$900,$C48,CPMS_Detail!$D$24:$D$900,$D48,CPMS_Detail!$L$24:$L$900,"Monitoring Equipment Malfunction"))</f>
        <v/>
      </c>
      <c r="J48" s="120" t="str">
        <f>IF($D48="","",SUMIFS(CPMS_Detail!$K$24:$K$900,CPMS_Detail!$B$24:$B$900,$B48,CPMS_Detail!$C$24:$C$900,$C48,CPMS_Detail!$D$24:$D$900,$D48,CPMS_Detail!$L$24:$L$900,"Nonmonitoring Equipment Malfunction"))</f>
        <v/>
      </c>
      <c r="K48" s="120" t="str">
        <f>IF($D48="","",SUMIFS(CPMS_Detail!$K$24:$K$900,CPMS_Detail!$B$24:$B$900,$B48,CPMS_Detail!$C$24:$C$900,$C48,CPMS_Detail!$D$24:$D$900,$D48,CPMS_Detail!$L$24:$L$900,"Quality Assurance/Quality Control Calibration"))</f>
        <v/>
      </c>
      <c r="L48" s="120" t="str">
        <f>IF($D48="","",SUMIFS(CPMS_Detail!$K$24:$K$900,CPMS_Detail!$B$24:$B$900,$B48,CPMS_Detail!$C$24:$C$900,$C48,CPMS_Detail!$D$24:$D$900,$D48,CPMS_Detail!$L$24:$L$900,"Other Known Cause"))</f>
        <v/>
      </c>
      <c r="M48" s="120" t="str">
        <f>IF($D48="","",SUMIFS(CPMS_Detail!$K$24:$K$900,CPMS_Detail!$B$24:$B$900,$B48,CPMS_Detail!$C$24:$C$900,$C48,CPMS_Detail!$D$24:$D$900,$D48,CPMS_Detail!$L$24:$L$900,"Other Unknown Cause"))</f>
        <v/>
      </c>
    </row>
    <row r="49" spans="2:13" x14ac:dyDescent="0.35">
      <c r="B49" s="129" t="str">
        <f>IF(Lists!AN27="","",Lists!AN27)</f>
        <v/>
      </c>
      <c r="C49" s="130" t="str">
        <f>IF(Lists!AO27="","",Lists!AO27)</f>
        <v/>
      </c>
      <c r="D49" s="130" t="str">
        <f>IF(Lists!AP27="","",Lists!AP27)</f>
        <v/>
      </c>
      <c r="E49" s="221" t="str">
        <f>IF(B49="","",VLOOKUP(B49&amp;" "&amp;C49,Lists!$AX$2:$BA$478,4,FALSE))</f>
        <v/>
      </c>
      <c r="F49" s="262"/>
      <c r="G49" s="120" t="str">
        <f>IF(D49="","",SUMIFS(CPMS_Detail!$K$24:$K$900,CPMS_Detail!$B$24:$B$900,$B49,CPMS_Detail!$C$24:$C$900,$C49,CPMS_Detail!$D$24:$D$900,$D49))</f>
        <v/>
      </c>
      <c r="H49" s="91" t="str">
        <f t="shared" si="0"/>
        <v/>
      </c>
      <c r="I49" s="120" t="str">
        <f>IF($D49="","",SUMIFS(CPMS_Detail!$K$24:$K$900,CPMS_Detail!$B$24:$B$900,$B49,CPMS_Detail!$C$24:$C$900,$C49,CPMS_Detail!$D$24:$D$900,$D49,CPMS_Detail!$L$24:$L$900,"Monitoring Equipment Malfunction"))</f>
        <v/>
      </c>
      <c r="J49" s="120" t="str">
        <f>IF($D49="","",SUMIFS(CPMS_Detail!$K$24:$K$900,CPMS_Detail!$B$24:$B$900,$B49,CPMS_Detail!$C$24:$C$900,$C49,CPMS_Detail!$D$24:$D$900,$D49,CPMS_Detail!$L$24:$L$900,"Nonmonitoring Equipment Malfunction"))</f>
        <v/>
      </c>
      <c r="K49" s="120" t="str">
        <f>IF($D49="","",SUMIFS(CPMS_Detail!$K$24:$K$900,CPMS_Detail!$B$24:$B$900,$B49,CPMS_Detail!$C$24:$C$900,$C49,CPMS_Detail!$D$24:$D$900,$D49,CPMS_Detail!$L$24:$L$900,"Quality Assurance/Quality Control Calibration"))</f>
        <v/>
      </c>
      <c r="L49" s="120" t="str">
        <f>IF($D49="","",SUMIFS(CPMS_Detail!$K$24:$K$900,CPMS_Detail!$B$24:$B$900,$B49,CPMS_Detail!$C$24:$C$900,$C49,CPMS_Detail!$D$24:$D$900,$D49,CPMS_Detail!$L$24:$L$900,"Other Known Cause"))</f>
        <v/>
      </c>
      <c r="M49" s="120" t="str">
        <f>IF($D49="","",SUMIFS(CPMS_Detail!$K$24:$K$900,CPMS_Detail!$B$24:$B$900,$B49,CPMS_Detail!$C$24:$C$900,$C49,CPMS_Detail!$D$24:$D$900,$D49,CPMS_Detail!$L$24:$L$900,"Other Unknown Cause"))</f>
        <v/>
      </c>
    </row>
    <row r="50" spans="2:13" x14ac:dyDescent="0.35">
      <c r="B50" s="129" t="str">
        <f>IF(Lists!AN28="","",Lists!AN28)</f>
        <v/>
      </c>
      <c r="C50" s="130" t="str">
        <f>IF(Lists!AO28="","",Lists!AO28)</f>
        <v/>
      </c>
      <c r="D50" s="130" t="str">
        <f>IF(Lists!AP28="","",Lists!AP28)</f>
        <v/>
      </c>
      <c r="E50" s="221" t="str">
        <f>IF(B50="","",VLOOKUP(B50&amp;" "&amp;C50,Lists!$AX$2:$BA$478,4,FALSE))</f>
        <v/>
      </c>
      <c r="F50" s="262"/>
      <c r="G50" s="120" t="str">
        <f>IF(D50="","",SUMIFS(CPMS_Detail!$K$24:$K$900,CPMS_Detail!$B$24:$B$900,$B50,CPMS_Detail!$C$24:$C$900,$C50,CPMS_Detail!$D$24:$D$900,$D50))</f>
        <v/>
      </c>
      <c r="H50" s="91" t="str">
        <f t="shared" si="0"/>
        <v/>
      </c>
      <c r="I50" s="120" t="str">
        <f>IF($D50="","",SUMIFS(CPMS_Detail!$K$24:$K$900,CPMS_Detail!$B$24:$B$900,$B50,CPMS_Detail!$C$24:$C$900,$C50,CPMS_Detail!$D$24:$D$900,$D50,CPMS_Detail!$L$24:$L$900,"Monitoring Equipment Malfunction"))</f>
        <v/>
      </c>
      <c r="J50" s="120" t="str">
        <f>IF($D50="","",SUMIFS(CPMS_Detail!$K$24:$K$900,CPMS_Detail!$B$24:$B$900,$B50,CPMS_Detail!$C$24:$C$900,$C50,CPMS_Detail!$D$24:$D$900,$D50,CPMS_Detail!$L$24:$L$900,"Nonmonitoring Equipment Malfunction"))</f>
        <v/>
      </c>
      <c r="K50" s="120" t="str">
        <f>IF($D50="","",SUMIFS(CPMS_Detail!$K$24:$K$900,CPMS_Detail!$B$24:$B$900,$B50,CPMS_Detail!$C$24:$C$900,$C50,CPMS_Detail!$D$24:$D$900,$D50,CPMS_Detail!$L$24:$L$900,"Quality Assurance/Quality Control Calibration"))</f>
        <v/>
      </c>
      <c r="L50" s="120" t="str">
        <f>IF($D50="","",SUMIFS(CPMS_Detail!$K$24:$K$900,CPMS_Detail!$B$24:$B$900,$B50,CPMS_Detail!$C$24:$C$900,$C50,CPMS_Detail!$D$24:$D$900,$D50,CPMS_Detail!$L$24:$L$900,"Other Known Cause"))</f>
        <v/>
      </c>
      <c r="M50" s="120" t="str">
        <f>IF($D50="","",SUMIFS(CPMS_Detail!$K$24:$K$900,CPMS_Detail!$B$24:$B$900,$B50,CPMS_Detail!$C$24:$C$900,$C50,CPMS_Detail!$D$24:$D$900,$D50,CPMS_Detail!$L$24:$L$900,"Other Unknown Cause"))</f>
        <v/>
      </c>
    </row>
    <row r="51" spans="2:13" x14ac:dyDescent="0.35">
      <c r="B51" s="129" t="str">
        <f>IF(Lists!AN29="","",Lists!AN29)</f>
        <v/>
      </c>
      <c r="C51" s="130" t="str">
        <f>IF(Lists!AO29="","",Lists!AO29)</f>
        <v/>
      </c>
      <c r="D51" s="130" t="str">
        <f>IF(Lists!AP29="","",Lists!AP29)</f>
        <v/>
      </c>
      <c r="E51" s="221" t="str">
        <f>IF(B51="","",VLOOKUP(B51&amp;" "&amp;C51,Lists!$AX$2:$BA$478,4,FALSE))</f>
        <v/>
      </c>
      <c r="F51" s="262"/>
      <c r="G51" s="120" t="str">
        <f>IF(D51="","",SUMIFS(CPMS_Detail!$K$24:$K$900,CPMS_Detail!$B$24:$B$900,$B51,CPMS_Detail!$C$24:$C$900,$C51,CPMS_Detail!$D$24:$D$900,$D51))</f>
        <v/>
      </c>
      <c r="H51" s="91" t="str">
        <f t="shared" si="0"/>
        <v/>
      </c>
      <c r="I51" s="120" t="str">
        <f>IF($D51="","",SUMIFS(CPMS_Detail!$K$24:$K$900,CPMS_Detail!$B$24:$B$900,$B51,CPMS_Detail!$C$24:$C$900,$C51,CPMS_Detail!$D$24:$D$900,$D51,CPMS_Detail!$L$24:$L$900,"Monitoring Equipment Malfunction"))</f>
        <v/>
      </c>
      <c r="J51" s="120" t="str">
        <f>IF($D51="","",SUMIFS(CPMS_Detail!$K$24:$K$900,CPMS_Detail!$B$24:$B$900,$B51,CPMS_Detail!$C$24:$C$900,$C51,CPMS_Detail!$D$24:$D$900,$D51,CPMS_Detail!$L$24:$L$900,"Nonmonitoring Equipment Malfunction"))</f>
        <v/>
      </c>
      <c r="K51" s="120" t="str">
        <f>IF($D51="","",SUMIFS(CPMS_Detail!$K$24:$K$900,CPMS_Detail!$B$24:$B$900,$B51,CPMS_Detail!$C$24:$C$900,$C51,CPMS_Detail!$D$24:$D$900,$D51,CPMS_Detail!$L$24:$L$900,"Quality Assurance/Quality Control Calibration"))</f>
        <v/>
      </c>
      <c r="L51" s="120" t="str">
        <f>IF($D51="","",SUMIFS(CPMS_Detail!$K$24:$K$900,CPMS_Detail!$B$24:$B$900,$B51,CPMS_Detail!$C$24:$C$900,$C51,CPMS_Detail!$D$24:$D$900,$D51,CPMS_Detail!$L$24:$L$900,"Other Known Cause"))</f>
        <v/>
      </c>
      <c r="M51" s="120" t="str">
        <f>IF($D51="","",SUMIFS(CPMS_Detail!$K$24:$K$900,CPMS_Detail!$B$24:$B$900,$B51,CPMS_Detail!$C$24:$C$900,$C51,CPMS_Detail!$D$24:$D$900,$D51,CPMS_Detail!$L$24:$L$900,"Other Unknown Cause"))</f>
        <v/>
      </c>
    </row>
    <row r="52" spans="2:13" x14ac:dyDescent="0.35">
      <c r="B52" s="129" t="str">
        <f>IF(Lists!AN30="","",Lists!AN30)</f>
        <v/>
      </c>
      <c r="C52" s="130" t="str">
        <f>IF(Lists!AO30="","",Lists!AO30)</f>
        <v/>
      </c>
      <c r="D52" s="130" t="str">
        <f>IF(Lists!AP30="","",Lists!AP30)</f>
        <v/>
      </c>
      <c r="E52" s="221" t="str">
        <f>IF(B52="","",VLOOKUP(B52&amp;" "&amp;C52,Lists!$AX$2:$BA$478,4,FALSE))</f>
        <v/>
      </c>
      <c r="F52" s="262"/>
      <c r="G52" s="120" t="str">
        <f>IF(D52="","",SUMIFS(CPMS_Detail!$K$24:$K$900,CPMS_Detail!$B$24:$B$900,$B52,CPMS_Detail!$C$24:$C$900,$C52,CPMS_Detail!$D$24:$D$900,$D52))</f>
        <v/>
      </c>
      <c r="H52" s="91" t="str">
        <f t="shared" si="0"/>
        <v/>
      </c>
      <c r="I52" s="120" t="str">
        <f>IF($D52="","",SUMIFS(CPMS_Detail!$K$24:$K$900,CPMS_Detail!$B$24:$B$900,$B52,CPMS_Detail!$C$24:$C$900,$C52,CPMS_Detail!$D$24:$D$900,$D52,CPMS_Detail!$L$24:$L$900,"Monitoring Equipment Malfunction"))</f>
        <v/>
      </c>
      <c r="J52" s="120" t="str">
        <f>IF($D52="","",SUMIFS(CPMS_Detail!$K$24:$K$900,CPMS_Detail!$B$24:$B$900,$B52,CPMS_Detail!$C$24:$C$900,$C52,CPMS_Detail!$D$24:$D$900,$D52,CPMS_Detail!$L$24:$L$900,"Nonmonitoring Equipment Malfunction"))</f>
        <v/>
      </c>
      <c r="K52" s="120" t="str">
        <f>IF($D52="","",SUMIFS(CPMS_Detail!$K$24:$K$900,CPMS_Detail!$B$24:$B$900,$B52,CPMS_Detail!$C$24:$C$900,$C52,CPMS_Detail!$D$24:$D$900,$D52,CPMS_Detail!$L$24:$L$900,"Quality Assurance/Quality Control Calibration"))</f>
        <v/>
      </c>
      <c r="L52" s="120" t="str">
        <f>IF($D52="","",SUMIFS(CPMS_Detail!$K$24:$K$900,CPMS_Detail!$B$24:$B$900,$B52,CPMS_Detail!$C$24:$C$900,$C52,CPMS_Detail!$D$24:$D$900,$D52,CPMS_Detail!$L$24:$L$900,"Other Known Cause"))</f>
        <v/>
      </c>
      <c r="M52" s="120" t="str">
        <f>IF($D52="","",SUMIFS(CPMS_Detail!$K$24:$K$900,CPMS_Detail!$B$24:$B$900,$B52,CPMS_Detail!$C$24:$C$900,$C52,CPMS_Detail!$D$24:$D$900,$D52,CPMS_Detail!$L$24:$L$900,"Other Unknown Cause"))</f>
        <v/>
      </c>
    </row>
    <row r="53" spans="2:13" x14ac:dyDescent="0.35">
      <c r="B53" s="129" t="str">
        <f>IF(Lists!AN31="","",Lists!AN31)</f>
        <v/>
      </c>
      <c r="C53" s="130" t="str">
        <f>IF(Lists!AO31="","",Lists!AO31)</f>
        <v/>
      </c>
      <c r="D53" s="130" t="str">
        <f>IF(Lists!AP31="","",Lists!AP31)</f>
        <v/>
      </c>
      <c r="E53" s="221" t="str">
        <f>IF(B53="","",VLOOKUP(B53&amp;" "&amp;C53,Lists!$AX$2:$BA$478,4,FALSE))</f>
        <v/>
      </c>
      <c r="F53" s="262"/>
      <c r="G53" s="120" t="str">
        <f>IF(D53="","",SUMIFS(CPMS_Detail!$K$24:$K$900,CPMS_Detail!$B$24:$B$900,$B53,CPMS_Detail!$C$24:$C$900,$C53,CPMS_Detail!$D$24:$D$900,$D53))</f>
        <v/>
      </c>
      <c r="H53" s="91" t="str">
        <f t="shared" si="0"/>
        <v/>
      </c>
      <c r="I53" s="120" t="str">
        <f>IF($D53="","",SUMIFS(CPMS_Detail!$K$24:$K$900,CPMS_Detail!$B$24:$B$900,$B53,CPMS_Detail!$C$24:$C$900,$C53,CPMS_Detail!$D$24:$D$900,$D53,CPMS_Detail!$L$24:$L$900,"Monitoring Equipment Malfunction"))</f>
        <v/>
      </c>
      <c r="J53" s="120" t="str">
        <f>IF($D53="","",SUMIFS(CPMS_Detail!$K$24:$K$900,CPMS_Detail!$B$24:$B$900,$B53,CPMS_Detail!$C$24:$C$900,$C53,CPMS_Detail!$D$24:$D$900,$D53,CPMS_Detail!$L$24:$L$900,"Nonmonitoring Equipment Malfunction"))</f>
        <v/>
      </c>
      <c r="K53" s="120" t="str">
        <f>IF($D53="","",SUMIFS(CPMS_Detail!$K$24:$K$900,CPMS_Detail!$B$24:$B$900,$B53,CPMS_Detail!$C$24:$C$900,$C53,CPMS_Detail!$D$24:$D$900,$D53,CPMS_Detail!$L$24:$L$900,"Quality Assurance/Quality Control Calibration"))</f>
        <v/>
      </c>
      <c r="L53" s="120" t="str">
        <f>IF($D53="","",SUMIFS(CPMS_Detail!$K$24:$K$900,CPMS_Detail!$B$24:$B$900,$B53,CPMS_Detail!$C$24:$C$900,$C53,CPMS_Detail!$D$24:$D$900,$D53,CPMS_Detail!$L$24:$L$900,"Other Known Cause"))</f>
        <v/>
      </c>
      <c r="M53" s="120" t="str">
        <f>IF($D53="","",SUMIFS(CPMS_Detail!$K$24:$K$900,CPMS_Detail!$B$24:$B$900,$B53,CPMS_Detail!$C$24:$C$900,$C53,CPMS_Detail!$D$24:$D$900,$D53,CPMS_Detail!$L$24:$L$900,"Other Unknown Cause"))</f>
        <v/>
      </c>
    </row>
    <row r="54" spans="2:13" x14ac:dyDescent="0.35">
      <c r="B54" s="129" t="str">
        <f>IF(Lists!AN32="","",Lists!AN32)</f>
        <v/>
      </c>
      <c r="C54" s="130" t="str">
        <f>IF(Lists!AO32="","",Lists!AO32)</f>
        <v/>
      </c>
      <c r="D54" s="130" t="str">
        <f>IF(Lists!AP32="","",Lists!AP32)</f>
        <v/>
      </c>
      <c r="E54" s="221" t="str">
        <f>IF(B54="","",VLOOKUP(B54&amp;" "&amp;C54,Lists!$AX$2:$BA$478,4,FALSE))</f>
        <v/>
      </c>
      <c r="F54" s="262"/>
      <c r="G54" s="120" t="str">
        <f>IF(D54="","",SUMIFS(CPMS_Detail!$K$24:$K$900,CPMS_Detail!$B$24:$B$900,$B54,CPMS_Detail!$C$24:$C$900,$C54,CPMS_Detail!$D$24:$D$900,$D54))</f>
        <v/>
      </c>
      <c r="H54" s="91" t="str">
        <f t="shared" si="0"/>
        <v/>
      </c>
      <c r="I54" s="120" t="str">
        <f>IF($D54="","",SUMIFS(CPMS_Detail!$K$24:$K$900,CPMS_Detail!$B$24:$B$900,$B54,CPMS_Detail!$C$24:$C$900,$C54,CPMS_Detail!$D$24:$D$900,$D54,CPMS_Detail!$L$24:$L$900,"Monitoring Equipment Malfunction"))</f>
        <v/>
      </c>
      <c r="J54" s="120" t="str">
        <f>IF($D54="","",SUMIFS(CPMS_Detail!$K$24:$K$900,CPMS_Detail!$B$24:$B$900,$B54,CPMS_Detail!$C$24:$C$900,$C54,CPMS_Detail!$D$24:$D$900,$D54,CPMS_Detail!$L$24:$L$900,"Nonmonitoring Equipment Malfunction"))</f>
        <v/>
      </c>
      <c r="K54" s="120" t="str">
        <f>IF($D54="","",SUMIFS(CPMS_Detail!$K$24:$K$900,CPMS_Detail!$B$24:$B$900,$B54,CPMS_Detail!$C$24:$C$900,$C54,CPMS_Detail!$D$24:$D$900,$D54,CPMS_Detail!$L$24:$L$900,"Quality Assurance/Quality Control Calibration"))</f>
        <v/>
      </c>
      <c r="L54" s="120" t="str">
        <f>IF($D54="","",SUMIFS(CPMS_Detail!$K$24:$K$900,CPMS_Detail!$B$24:$B$900,$B54,CPMS_Detail!$C$24:$C$900,$C54,CPMS_Detail!$D$24:$D$900,$D54,CPMS_Detail!$L$24:$L$900,"Other Known Cause"))</f>
        <v/>
      </c>
      <c r="M54" s="120" t="str">
        <f>IF($D54="","",SUMIFS(CPMS_Detail!$K$24:$K$900,CPMS_Detail!$B$24:$B$900,$B54,CPMS_Detail!$C$24:$C$900,$C54,CPMS_Detail!$D$24:$D$900,$D54,CPMS_Detail!$L$24:$L$900,"Other Unknown Cause"))</f>
        <v/>
      </c>
    </row>
    <row r="55" spans="2:13" x14ac:dyDescent="0.35">
      <c r="B55" s="129" t="str">
        <f>IF(Lists!AN33="","",Lists!AN33)</f>
        <v/>
      </c>
      <c r="C55" s="130" t="str">
        <f>IF(Lists!AO33="","",Lists!AO33)</f>
        <v/>
      </c>
      <c r="D55" s="130" t="str">
        <f>IF(Lists!AP33="","",Lists!AP33)</f>
        <v/>
      </c>
      <c r="E55" s="221" t="str">
        <f>IF(B55="","",VLOOKUP(B55&amp;" "&amp;C55,Lists!$AX$2:$BA$478,4,FALSE))</f>
        <v/>
      </c>
      <c r="F55" s="262"/>
      <c r="G55" s="120" t="str">
        <f>IF(D55="","",SUMIFS(CPMS_Detail!$K$24:$K$900,CPMS_Detail!$B$24:$B$900,$B55,CPMS_Detail!$C$24:$C$900,$C55,CPMS_Detail!$D$24:$D$900,$D55))</f>
        <v/>
      </c>
      <c r="H55" s="91" t="str">
        <f t="shared" si="0"/>
        <v/>
      </c>
      <c r="I55" s="120" t="str">
        <f>IF($D55="","",SUMIFS(CPMS_Detail!$K$24:$K$900,CPMS_Detail!$B$24:$B$900,$B55,CPMS_Detail!$C$24:$C$900,$C55,CPMS_Detail!$D$24:$D$900,$D55,CPMS_Detail!$L$24:$L$900,"Monitoring Equipment Malfunction"))</f>
        <v/>
      </c>
      <c r="J55" s="120" t="str">
        <f>IF($D55="","",SUMIFS(CPMS_Detail!$K$24:$K$900,CPMS_Detail!$B$24:$B$900,$B55,CPMS_Detail!$C$24:$C$900,$C55,CPMS_Detail!$D$24:$D$900,$D55,CPMS_Detail!$L$24:$L$900,"Nonmonitoring Equipment Malfunction"))</f>
        <v/>
      </c>
      <c r="K55" s="120" t="str">
        <f>IF($D55="","",SUMIFS(CPMS_Detail!$K$24:$K$900,CPMS_Detail!$B$24:$B$900,$B55,CPMS_Detail!$C$24:$C$900,$C55,CPMS_Detail!$D$24:$D$900,$D55,CPMS_Detail!$L$24:$L$900,"Quality Assurance/Quality Control Calibration"))</f>
        <v/>
      </c>
      <c r="L55" s="120" t="str">
        <f>IF($D55="","",SUMIFS(CPMS_Detail!$K$24:$K$900,CPMS_Detail!$B$24:$B$900,$B55,CPMS_Detail!$C$24:$C$900,$C55,CPMS_Detail!$D$24:$D$900,$D55,CPMS_Detail!$L$24:$L$900,"Other Known Cause"))</f>
        <v/>
      </c>
      <c r="M55" s="120" t="str">
        <f>IF($D55="","",SUMIFS(CPMS_Detail!$K$24:$K$900,CPMS_Detail!$B$24:$B$900,$B55,CPMS_Detail!$C$24:$C$900,$C55,CPMS_Detail!$D$24:$D$900,$D55,CPMS_Detail!$L$24:$L$900,"Other Unknown Cause"))</f>
        <v/>
      </c>
    </row>
    <row r="56" spans="2:13" x14ac:dyDescent="0.35">
      <c r="B56" s="129" t="str">
        <f>IF(Lists!AN34="","",Lists!AN34)</f>
        <v/>
      </c>
      <c r="C56" s="130" t="str">
        <f>IF(Lists!AO34="","",Lists!AO34)</f>
        <v/>
      </c>
      <c r="D56" s="130" t="str">
        <f>IF(Lists!AP34="","",Lists!AP34)</f>
        <v/>
      </c>
      <c r="E56" s="221" t="str">
        <f>IF(B56="","",VLOOKUP(B56&amp;" "&amp;C56,Lists!$AX$2:$BA$478,4,FALSE))</f>
        <v/>
      </c>
      <c r="F56" s="262"/>
      <c r="G56" s="120" t="str">
        <f>IF(D56="","",SUMIFS(CPMS_Detail!$K$24:$K$900,CPMS_Detail!$B$24:$B$900,$B56,CPMS_Detail!$C$24:$C$900,$C56,CPMS_Detail!$D$24:$D$900,$D56))</f>
        <v/>
      </c>
      <c r="H56" s="91" t="str">
        <f t="shared" si="0"/>
        <v/>
      </c>
      <c r="I56" s="120" t="str">
        <f>IF($D56="","",SUMIFS(CPMS_Detail!$K$24:$K$900,CPMS_Detail!$B$24:$B$900,$B56,CPMS_Detail!$C$24:$C$900,$C56,CPMS_Detail!$D$24:$D$900,$D56,CPMS_Detail!$L$24:$L$900,"Monitoring Equipment Malfunction"))</f>
        <v/>
      </c>
      <c r="J56" s="120" t="str">
        <f>IF($D56="","",SUMIFS(CPMS_Detail!$K$24:$K$900,CPMS_Detail!$B$24:$B$900,$B56,CPMS_Detail!$C$24:$C$900,$C56,CPMS_Detail!$D$24:$D$900,$D56,CPMS_Detail!$L$24:$L$900,"Nonmonitoring Equipment Malfunction"))</f>
        <v/>
      </c>
      <c r="K56" s="120" t="str">
        <f>IF($D56="","",SUMIFS(CPMS_Detail!$K$24:$K$900,CPMS_Detail!$B$24:$B$900,$B56,CPMS_Detail!$C$24:$C$900,$C56,CPMS_Detail!$D$24:$D$900,$D56,CPMS_Detail!$L$24:$L$900,"Quality Assurance/Quality Control Calibration"))</f>
        <v/>
      </c>
      <c r="L56" s="120" t="str">
        <f>IF($D56="","",SUMIFS(CPMS_Detail!$K$24:$K$900,CPMS_Detail!$B$24:$B$900,$B56,CPMS_Detail!$C$24:$C$900,$C56,CPMS_Detail!$D$24:$D$900,$D56,CPMS_Detail!$L$24:$L$900,"Other Known Cause"))</f>
        <v/>
      </c>
      <c r="M56" s="120" t="str">
        <f>IF($D56="","",SUMIFS(CPMS_Detail!$K$24:$K$900,CPMS_Detail!$B$24:$B$900,$B56,CPMS_Detail!$C$24:$C$900,$C56,CPMS_Detail!$D$24:$D$900,$D56,CPMS_Detail!$L$24:$L$900,"Other Unknown Cause"))</f>
        <v/>
      </c>
    </row>
    <row r="57" spans="2:13" x14ac:dyDescent="0.35">
      <c r="B57" s="129" t="str">
        <f>IF(Lists!AN35="","",Lists!AN35)</f>
        <v/>
      </c>
      <c r="C57" s="130" t="str">
        <f>IF(Lists!AO35="","",Lists!AO35)</f>
        <v/>
      </c>
      <c r="D57" s="130" t="str">
        <f>IF(Lists!AP35="","",Lists!AP35)</f>
        <v/>
      </c>
      <c r="E57" s="221" t="str">
        <f>IF(B57="","",VLOOKUP(B57&amp;" "&amp;C57,Lists!$AX$2:$BA$478,4,FALSE))</f>
        <v/>
      </c>
      <c r="F57" s="262"/>
      <c r="G57" s="120" t="str">
        <f>IF(D57="","",SUMIFS(CPMS_Detail!$K$24:$K$900,CPMS_Detail!$B$24:$B$900,$B57,CPMS_Detail!$C$24:$C$900,$C57,CPMS_Detail!$D$24:$D$900,$D57))</f>
        <v/>
      </c>
      <c r="H57" s="91" t="str">
        <f t="shared" si="0"/>
        <v/>
      </c>
      <c r="I57" s="120" t="str">
        <f>IF($D57="","",SUMIFS(CPMS_Detail!$K$24:$K$900,CPMS_Detail!$B$24:$B$900,$B57,CPMS_Detail!$C$24:$C$900,$C57,CPMS_Detail!$D$24:$D$900,$D57,CPMS_Detail!$L$24:$L$900,"Monitoring Equipment Malfunction"))</f>
        <v/>
      </c>
      <c r="J57" s="120" t="str">
        <f>IF($D57="","",SUMIFS(CPMS_Detail!$K$24:$K$900,CPMS_Detail!$B$24:$B$900,$B57,CPMS_Detail!$C$24:$C$900,$C57,CPMS_Detail!$D$24:$D$900,$D57,CPMS_Detail!$L$24:$L$900,"Nonmonitoring Equipment Malfunction"))</f>
        <v/>
      </c>
      <c r="K57" s="120" t="str">
        <f>IF($D57="","",SUMIFS(CPMS_Detail!$K$24:$K$900,CPMS_Detail!$B$24:$B$900,$B57,CPMS_Detail!$C$24:$C$900,$C57,CPMS_Detail!$D$24:$D$900,$D57,CPMS_Detail!$L$24:$L$900,"Quality Assurance/Quality Control Calibration"))</f>
        <v/>
      </c>
      <c r="L57" s="120" t="str">
        <f>IF($D57="","",SUMIFS(CPMS_Detail!$K$24:$K$900,CPMS_Detail!$B$24:$B$900,$B57,CPMS_Detail!$C$24:$C$900,$C57,CPMS_Detail!$D$24:$D$900,$D57,CPMS_Detail!$L$24:$L$900,"Other Known Cause"))</f>
        <v/>
      </c>
      <c r="M57" s="120" t="str">
        <f>IF($D57="","",SUMIFS(CPMS_Detail!$K$24:$K$900,CPMS_Detail!$B$24:$B$900,$B57,CPMS_Detail!$C$24:$C$900,$C57,CPMS_Detail!$D$24:$D$900,$D57,CPMS_Detail!$L$24:$L$900,"Other Unknown Cause"))</f>
        <v/>
      </c>
    </row>
    <row r="58" spans="2:13" x14ac:dyDescent="0.35">
      <c r="B58" s="129" t="str">
        <f>IF(Lists!AN36="","",Lists!AN36)</f>
        <v/>
      </c>
      <c r="C58" s="130" t="str">
        <f>IF(Lists!AO36="","",Lists!AO36)</f>
        <v/>
      </c>
      <c r="D58" s="130" t="str">
        <f>IF(Lists!AP36="","",Lists!AP36)</f>
        <v/>
      </c>
      <c r="E58" s="221" t="str">
        <f>IF(B58="","",VLOOKUP(B58&amp;" "&amp;C58,Lists!$AX$2:$BA$478,4,FALSE))</f>
        <v/>
      </c>
      <c r="F58" s="262"/>
      <c r="G58" s="120" t="str">
        <f>IF(D58="","",SUMIFS(CPMS_Detail!$K$24:$K$900,CPMS_Detail!$B$24:$B$900,$B58,CPMS_Detail!$C$24:$C$900,$C58,CPMS_Detail!$D$24:$D$900,$D58))</f>
        <v/>
      </c>
      <c r="H58" s="91" t="str">
        <f t="shared" si="0"/>
        <v/>
      </c>
      <c r="I58" s="120" t="str">
        <f>IF($D58="","",SUMIFS(CPMS_Detail!$K$24:$K$900,CPMS_Detail!$B$24:$B$900,$B58,CPMS_Detail!$C$24:$C$900,$C58,CPMS_Detail!$D$24:$D$900,$D58,CPMS_Detail!$L$24:$L$900,"Monitoring Equipment Malfunction"))</f>
        <v/>
      </c>
      <c r="J58" s="120" t="str">
        <f>IF($D58="","",SUMIFS(CPMS_Detail!$K$24:$K$900,CPMS_Detail!$B$24:$B$900,$B58,CPMS_Detail!$C$24:$C$900,$C58,CPMS_Detail!$D$24:$D$900,$D58,CPMS_Detail!$L$24:$L$900,"Nonmonitoring Equipment Malfunction"))</f>
        <v/>
      </c>
      <c r="K58" s="120" t="str">
        <f>IF($D58="","",SUMIFS(CPMS_Detail!$K$24:$K$900,CPMS_Detail!$B$24:$B$900,$B58,CPMS_Detail!$C$24:$C$900,$C58,CPMS_Detail!$D$24:$D$900,$D58,CPMS_Detail!$L$24:$L$900,"Quality Assurance/Quality Control Calibration"))</f>
        <v/>
      </c>
      <c r="L58" s="120" t="str">
        <f>IF($D58="","",SUMIFS(CPMS_Detail!$K$24:$K$900,CPMS_Detail!$B$24:$B$900,$B58,CPMS_Detail!$C$24:$C$900,$C58,CPMS_Detail!$D$24:$D$900,$D58,CPMS_Detail!$L$24:$L$900,"Other Known Cause"))</f>
        <v/>
      </c>
      <c r="M58" s="120" t="str">
        <f>IF($D58="","",SUMIFS(CPMS_Detail!$K$24:$K$900,CPMS_Detail!$B$24:$B$900,$B58,CPMS_Detail!$C$24:$C$900,$C58,CPMS_Detail!$D$24:$D$900,$D58,CPMS_Detail!$L$24:$L$900,"Other Unknown Cause"))</f>
        <v/>
      </c>
    </row>
    <row r="59" spans="2:13" x14ac:dyDescent="0.35">
      <c r="B59" s="129" t="str">
        <f>IF(Lists!AN37="","",Lists!AN37)</f>
        <v/>
      </c>
      <c r="C59" s="130" t="str">
        <f>IF(Lists!AO37="","",Lists!AO37)</f>
        <v/>
      </c>
      <c r="D59" s="130" t="str">
        <f>IF(Lists!AP37="","",Lists!AP37)</f>
        <v/>
      </c>
      <c r="E59" s="221" t="str">
        <f>IF(B59="","",VLOOKUP(B59&amp;" "&amp;C59,Lists!$AX$2:$BA$478,4,FALSE))</f>
        <v/>
      </c>
      <c r="F59" s="262"/>
      <c r="G59" s="120" t="str">
        <f>IF(D59="","",SUMIFS(CPMS_Detail!$K$24:$K$900,CPMS_Detail!$B$24:$B$900,$B59,CPMS_Detail!$C$24:$C$900,$C59,CPMS_Detail!$D$24:$D$900,$D59))</f>
        <v/>
      </c>
      <c r="H59" s="91" t="str">
        <f t="shared" si="0"/>
        <v/>
      </c>
      <c r="I59" s="120" t="str">
        <f>IF($D59="","",SUMIFS(CPMS_Detail!$K$24:$K$900,CPMS_Detail!$B$24:$B$900,$B59,CPMS_Detail!$C$24:$C$900,$C59,CPMS_Detail!$D$24:$D$900,$D59,CPMS_Detail!$L$24:$L$900,"Monitoring Equipment Malfunction"))</f>
        <v/>
      </c>
      <c r="J59" s="120" t="str">
        <f>IF($D59="","",SUMIFS(CPMS_Detail!$K$24:$K$900,CPMS_Detail!$B$24:$B$900,$B59,CPMS_Detail!$C$24:$C$900,$C59,CPMS_Detail!$D$24:$D$900,$D59,CPMS_Detail!$L$24:$L$900,"Nonmonitoring Equipment Malfunction"))</f>
        <v/>
      </c>
      <c r="K59" s="120" t="str">
        <f>IF($D59="","",SUMIFS(CPMS_Detail!$K$24:$K$900,CPMS_Detail!$B$24:$B$900,$B59,CPMS_Detail!$C$24:$C$900,$C59,CPMS_Detail!$D$24:$D$900,$D59,CPMS_Detail!$L$24:$L$900,"Quality Assurance/Quality Control Calibration"))</f>
        <v/>
      </c>
      <c r="L59" s="120" t="str">
        <f>IF($D59="","",SUMIFS(CPMS_Detail!$K$24:$K$900,CPMS_Detail!$B$24:$B$900,$B59,CPMS_Detail!$C$24:$C$900,$C59,CPMS_Detail!$D$24:$D$900,$D59,CPMS_Detail!$L$24:$L$900,"Other Known Cause"))</f>
        <v/>
      </c>
      <c r="M59" s="120" t="str">
        <f>IF($D59="","",SUMIFS(CPMS_Detail!$K$24:$K$900,CPMS_Detail!$B$24:$B$900,$B59,CPMS_Detail!$C$24:$C$900,$C59,CPMS_Detail!$D$24:$D$900,$D59,CPMS_Detail!$L$24:$L$900,"Other Unknown Cause"))</f>
        <v/>
      </c>
    </row>
    <row r="60" spans="2:13" x14ac:dyDescent="0.35">
      <c r="B60" s="129" t="str">
        <f>IF(Lists!AN38="","",Lists!AN38)</f>
        <v/>
      </c>
      <c r="C60" s="130" t="str">
        <f>IF(Lists!AO38="","",Lists!AO38)</f>
        <v/>
      </c>
      <c r="D60" s="130" t="str">
        <f>IF(Lists!AP38="","",Lists!AP38)</f>
        <v/>
      </c>
      <c r="E60" s="221" t="str">
        <f>IF(B60="","",VLOOKUP(B60&amp;" "&amp;C60,Lists!$AX$2:$BA$478,4,FALSE))</f>
        <v/>
      </c>
      <c r="F60" s="262"/>
      <c r="G60" s="120" t="str">
        <f>IF(D60="","",SUMIFS(CPMS_Detail!$K$24:$K$900,CPMS_Detail!$B$24:$B$900,$B60,CPMS_Detail!$C$24:$C$900,$C60,CPMS_Detail!$D$24:$D$900,$D60))</f>
        <v/>
      </c>
      <c r="H60" s="91" t="str">
        <f t="shared" si="0"/>
        <v/>
      </c>
      <c r="I60" s="120" t="str">
        <f>IF($D60="","",SUMIFS(CPMS_Detail!$K$24:$K$900,CPMS_Detail!$B$24:$B$900,$B60,CPMS_Detail!$C$24:$C$900,$C60,CPMS_Detail!$D$24:$D$900,$D60,CPMS_Detail!$L$24:$L$900,"Monitoring Equipment Malfunction"))</f>
        <v/>
      </c>
      <c r="J60" s="120" t="str">
        <f>IF($D60="","",SUMIFS(CPMS_Detail!$K$24:$K$900,CPMS_Detail!$B$24:$B$900,$B60,CPMS_Detail!$C$24:$C$900,$C60,CPMS_Detail!$D$24:$D$900,$D60,CPMS_Detail!$L$24:$L$900,"Nonmonitoring Equipment Malfunction"))</f>
        <v/>
      </c>
      <c r="K60" s="120" t="str">
        <f>IF($D60="","",SUMIFS(CPMS_Detail!$K$24:$K$900,CPMS_Detail!$B$24:$B$900,$B60,CPMS_Detail!$C$24:$C$900,$C60,CPMS_Detail!$D$24:$D$900,$D60,CPMS_Detail!$L$24:$L$900,"Quality Assurance/Quality Control Calibration"))</f>
        <v/>
      </c>
      <c r="L60" s="120" t="str">
        <f>IF($D60="","",SUMIFS(CPMS_Detail!$K$24:$K$900,CPMS_Detail!$B$24:$B$900,$B60,CPMS_Detail!$C$24:$C$900,$C60,CPMS_Detail!$D$24:$D$900,$D60,CPMS_Detail!$L$24:$L$900,"Other Known Cause"))</f>
        <v/>
      </c>
      <c r="M60" s="120" t="str">
        <f>IF($D60="","",SUMIFS(CPMS_Detail!$K$24:$K$900,CPMS_Detail!$B$24:$B$900,$B60,CPMS_Detail!$C$24:$C$900,$C60,CPMS_Detail!$D$24:$D$900,$D60,CPMS_Detail!$L$24:$L$900,"Other Unknown Cause"))</f>
        <v/>
      </c>
    </row>
    <row r="61" spans="2:13" x14ac:dyDescent="0.35">
      <c r="B61" s="129" t="str">
        <f>IF(Lists!AN39="","",Lists!AN39)</f>
        <v/>
      </c>
      <c r="C61" s="130" t="str">
        <f>IF(Lists!AO39="","",Lists!AO39)</f>
        <v/>
      </c>
      <c r="D61" s="130" t="str">
        <f>IF(Lists!AP39="","",Lists!AP39)</f>
        <v/>
      </c>
      <c r="E61" s="221" t="str">
        <f>IF(B61="","",VLOOKUP(B61&amp;" "&amp;C61,Lists!$AX$2:$BA$478,4,FALSE))</f>
        <v/>
      </c>
      <c r="F61" s="262"/>
      <c r="G61" s="120" t="str">
        <f>IF(D61="","",SUMIFS(CPMS_Detail!$K$24:$K$900,CPMS_Detail!$B$24:$B$900,$B61,CPMS_Detail!$C$24:$C$900,$C61,CPMS_Detail!$D$24:$D$900,$D61))</f>
        <v/>
      </c>
      <c r="H61" s="91" t="str">
        <f t="shared" si="0"/>
        <v/>
      </c>
      <c r="I61" s="120" t="str">
        <f>IF($D61="","",SUMIFS(CPMS_Detail!$K$24:$K$900,CPMS_Detail!$B$24:$B$900,$B61,CPMS_Detail!$C$24:$C$900,$C61,CPMS_Detail!$D$24:$D$900,$D61,CPMS_Detail!$L$24:$L$900,"Monitoring Equipment Malfunction"))</f>
        <v/>
      </c>
      <c r="J61" s="120" t="str">
        <f>IF($D61="","",SUMIFS(CPMS_Detail!$K$24:$K$900,CPMS_Detail!$B$24:$B$900,$B61,CPMS_Detail!$C$24:$C$900,$C61,CPMS_Detail!$D$24:$D$900,$D61,CPMS_Detail!$L$24:$L$900,"Nonmonitoring Equipment Malfunction"))</f>
        <v/>
      </c>
      <c r="K61" s="120" t="str">
        <f>IF($D61="","",SUMIFS(CPMS_Detail!$K$24:$K$900,CPMS_Detail!$B$24:$B$900,$B61,CPMS_Detail!$C$24:$C$900,$C61,CPMS_Detail!$D$24:$D$900,$D61,CPMS_Detail!$L$24:$L$900,"Quality Assurance/Quality Control Calibration"))</f>
        <v/>
      </c>
      <c r="L61" s="120" t="str">
        <f>IF($D61="","",SUMIFS(CPMS_Detail!$K$24:$K$900,CPMS_Detail!$B$24:$B$900,$B61,CPMS_Detail!$C$24:$C$900,$C61,CPMS_Detail!$D$24:$D$900,$D61,CPMS_Detail!$L$24:$L$900,"Other Known Cause"))</f>
        <v/>
      </c>
      <c r="M61" s="120" t="str">
        <f>IF($D61="","",SUMIFS(CPMS_Detail!$K$24:$K$900,CPMS_Detail!$B$24:$B$900,$B61,CPMS_Detail!$C$24:$C$900,$C61,CPMS_Detail!$D$24:$D$900,$D61,CPMS_Detail!$L$24:$L$900,"Other Unknown Cause"))</f>
        <v/>
      </c>
    </row>
    <row r="62" spans="2:13" x14ac:dyDescent="0.35">
      <c r="B62" s="129" t="str">
        <f>IF(Lists!AN40="","",Lists!AN40)</f>
        <v/>
      </c>
      <c r="C62" s="130" t="str">
        <f>IF(Lists!AO40="","",Lists!AO40)</f>
        <v/>
      </c>
      <c r="D62" s="130" t="str">
        <f>IF(Lists!AP40="","",Lists!AP40)</f>
        <v/>
      </c>
      <c r="E62" s="221" t="str">
        <f>IF(B62="","",VLOOKUP(B62&amp;" "&amp;C62,Lists!$AX$2:$BA$478,4,FALSE))</f>
        <v/>
      </c>
      <c r="F62" s="262"/>
      <c r="G62" s="120" t="str">
        <f>IF(D62="","",SUMIFS(CPMS_Detail!$K$24:$K$900,CPMS_Detail!$B$24:$B$900,$B62,CPMS_Detail!$C$24:$C$900,$C62,CPMS_Detail!$D$24:$D$900,$D62))</f>
        <v/>
      </c>
      <c r="H62" s="91" t="str">
        <f t="shared" si="0"/>
        <v/>
      </c>
      <c r="I62" s="120" t="str">
        <f>IF($D62="","",SUMIFS(CPMS_Detail!$K$24:$K$900,CPMS_Detail!$B$24:$B$900,$B62,CPMS_Detail!$C$24:$C$900,$C62,CPMS_Detail!$D$24:$D$900,$D62,CPMS_Detail!$L$24:$L$900,"Monitoring Equipment Malfunction"))</f>
        <v/>
      </c>
      <c r="J62" s="120" t="str">
        <f>IF($D62="","",SUMIFS(CPMS_Detail!$K$24:$K$900,CPMS_Detail!$B$24:$B$900,$B62,CPMS_Detail!$C$24:$C$900,$C62,CPMS_Detail!$D$24:$D$900,$D62,CPMS_Detail!$L$24:$L$900,"Nonmonitoring Equipment Malfunction"))</f>
        <v/>
      </c>
      <c r="K62" s="120" t="str">
        <f>IF($D62="","",SUMIFS(CPMS_Detail!$K$24:$K$900,CPMS_Detail!$B$24:$B$900,$B62,CPMS_Detail!$C$24:$C$900,$C62,CPMS_Detail!$D$24:$D$900,$D62,CPMS_Detail!$L$24:$L$900,"Quality Assurance/Quality Control Calibration"))</f>
        <v/>
      </c>
      <c r="L62" s="120" t="str">
        <f>IF($D62="","",SUMIFS(CPMS_Detail!$K$24:$K$900,CPMS_Detail!$B$24:$B$900,$B62,CPMS_Detail!$C$24:$C$900,$C62,CPMS_Detail!$D$24:$D$900,$D62,CPMS_Detail!$L$24:$L$900,"Other Known Cause"))</f>
        <v/>
      </c>
      <c r="M62" s="120" t="str">
        <f>IF($D62="","",SUMIFS(CPMS_Detail!$K$24:$K$900,CPMS_Detail!$B$24:$B$900,$B62,CPMS_Detail!$C$24:$C$900,$C62,CPMS_Detail!$D$24:$D$900,$D62,CPMS_Detail!$L$24:$L$900,"Other Unknown Cause"))</f>
        <v/>
      </c>
    </row>
    <row r="63" spans="2:13" x14ac:dyDescent="0.35">
      <c r="B63" s="129" t="str">
        <f>IF(Lists!AN41="","",Lists!AN41)</f>
        <v/>
      </c>
      <c r="C63" s="130" t="str">
        <f>IF(Lists!AO41="","",Lists!AO41)</f>
        <v/>
      </c>
      <c r="D63" s="130" t="str">
        <f>IF(Lists!AP41="","",Lists!AP41)</f>
        <v/>
      </c>
      <c r="E63" s="221" t="str">
        <f>IF(B63="","",VLOOKUP(B63&amp;" "&amp;C63,Lists!$AX$2:$BA$478,4,FALSE))</f>
        <v/>
      </c>
      <c r="F63" s="262"/>
      <c r="G63" s="120" t="str">
        <f>IF(D63="","",SUMIFS(CPMS_Detail!$K$24:$K$900,CPMS_Detail!$B$24:$B$900,$B63,CPMS_Detail!$C$24:$C$900,$C63,CPMS_Detail!$D$24:$D$900,$D63))</f>
        <v/>
      </c>
      <c r="H63" s="91" t="str">
        <f t="shared" si="0"/>
        <v/>
      </c>
      <c r="I63" s="120" t="str">
        <f>IF($D63="","",SUMIFS(CPMS_Detail!$K$24:$K$900,CPMS_Detail!$B$24:$B$900,$B63,CPMS_Detail!$C$24:$C$900,$C63,CPMS_Detail!$D$24:$D$900,$D63,CPMS_Detail!$L$24:$L$900,"Monitoring Equipment Malfunction"))</f>
        <v/>
      </c>
      <c r="J63" s="120" t="str">
        <f>IF($D63="","",SUMIFS(CPMS_Detail!$K$24:$K$900,CPMS_Detail!$B$24:$B$900,$B63,CPMS_Detail!$C$24:$C$900,$C63,CPMS_Detail!$D$24:$D$900,$D63,CPMS_Detail!$L$24:$L$900,"Nonmonitoring Equipment Malfunction"))</f>
        <v/>
      </c>
      <c r="K63" s="120" t="str">
        <f>IF($D63="","",SUMIFS(CPMS_Detail!$K$24:$K$900,CPMS_Detail!$B$24:$B$900,$B63,CPMS_Detail!$C$24:$C$900,$C63,CPMS_Detail!$D$24:$D$900,$D63,CPMS_Detail!$L$24:$L$900,"Quality Assurance/Quality Control Calibration"))</f>
        <v/>
      </c>
      <c r="L63" s="120" t="str">
        <f>IF($D63="","",SUMIFS(CPMS_Detail!$K$24:$K$900,CPMS_Detail!$B$24:$B$900,$B63,CPMS_Detail!$C$24:$C$900,$C63,CPMS_Detail!$D$24:$D$900,$D63,CPMS_Detail!$L$24:$L$900,"Other Known Cause"))</f>
        <v/>
      </c>
      <c r="M63" s="120" t="str">
        <f>IF($D63="","",SUMIFS(CPMS_Detail!$K$24:$K$900,CPMS_Detail!$B$24:$B$900,$B63,CPMS_Detail!$C$24:$C$900,$C63,CPMS_Detail!$D$24:$D$900,$D63,CPMS_Detail!$L$24:$L$900,"Other Unknown Cause"))</f>
        <v/>
      </c>
    </row>
    <row r="64" spans="2:13" x14ac:dyDescent="0.35">
      <c r="B64" s="129" t="str">
        <f>IF(Lists!AN42="","",Lists!AN42)</f>
        <v/>
      </c>
      <c r="C64" s="130" t="str">
        <f>IF(Lists!AO42="","",Lists!AO42)</f>
        <v/>
      </c>
      <c r="D64" s="130" t="str">
        <f>IF(Lists!AP42="","",Lists!AP42)</f>
        <v/>
      </c>
      <c r="E64" s="221" t="str">
        <f>IF(B64="","",VLOOKUP(B64&amp;" "&amp;C64,Lists!$AX$2:$BA$478,4,FALSE))</f>
        <v/>
      </c>
      <c r="F64" s="262"/>
      <c r="G64" s="120" t="str">
        <f>IF(D64="","",SUMIFS(CPMS_Detail!$K$24:$K$900,CPMS_Detail!$B$24:$B$900,$B64,CPMS_Detail!$C$24:$C$900,$C64,CPMS_Detail!$D$24:$D$900,$D64))</f>
        <v/>
      </c>
      <c r="H64" s="91" t="str">
        <f t="shared" si="0"/>
        <v/>
      </c>
      <c r="I64" s="120" t="str">
        <f>IF($D64="","",SUMIFS(CPMS_Detail!$K$24:$K$900,CPMS_Detail!$B$24:$B$900,$B64,CPMS_Detail!$C$24:$C$900,$C64,CPMS_Detail!$D$24:$D$900,$D64,CPMS_Detail!$L$24:$L$900,"Monitoring Equipment Malfunction"))</f>
        <v/>
      </c>
      <c r="J64" s="120" t="str">
        <f>IF($D64="","",SUMIFS(CPMS_Detail!$K$24:$K$900,CPMS_Detail!$B$24:$B$900,$B64,CPMS_Detail!$C$24:$C$900,$C64,CPMS_Detail!$D$24:$D$900,$D64,CPMS_Detail!$L$24:$L$900,"Nonmonitoring Equipment Malfunction"))</f>
        <v/>
      </c>
      <c r="K64" s="120" t="str">
        <f>IF($D64="","",SUMIFS(CPMS_Detail!$K$24:$K$900,CPMS_Detail!$B$24:$B$900,$B64,CPMS_Detail!$C$24:$C$900,$C64,CPMS_Detail!$D$24:$D$900,$D64,CPMS_Detail!$L$24:$L$900,"Quality Assurance/Quality Control Calibration"))</f>
        <v/>
      </c>
      <c r="L64" s="120" t="str">
        <f>IF($D64="","",SUMIFS(CPMS_Detail!$K$24:$K$900,CPMS_Detail!$B$24:$B$900,$B64,CPMS_Detail!$C$24:$C$900,$C64,CPMS_Detail!$D$24:$D$900,$D64,CPMS_Detail!$L$24:$L$900,"Other Known Cause"))</f>
        <v/>
      </c>
      <c r="M64" s="120" t="str">
        <f>IF($D64="","",SUMIFS(CPMS_Detail!$K$24:$K$900,CPMS_Detail!$B$24:$B$900,$B64,CPMS_Detail!$C$24:$C$900,$C64,CPMS_Detail!$D$24:$D$900,$D64,CPMS_Detail!$L$24:$L$900,"Other Unknown Cause"))</f>
        <v/>
      </c>
    </row>
    <row r="65" spans="2:13" x14ac:dyDescent="0.35">
      <c r="B65" s="129" t="str">
        <f>IF(Lists!AN43="","",Lists!AN43)</f>
        <v/>
      </c>
      <c r="C65" s="130" t="str">
        <f>IF(Lists!AO43="","",Lists!AO43)</f>
        <v/>
      </c>
      <c r="D65" s="130" t="str">
        <f>IF(Lists!AP43="","",Lists!AP43)</f>
        <v/>
      </c>
      <c r="E65" s="221" t="str">
        <f>IF(B65="","",VLOOKUP(B65&amp;" "&amp;C65,Lists!$AX$2:$BA$478,4,FALSE))</f>
        <v/>
      </c>
      <c r="F65" s="262"/>
      <c r="G65" s="120" t="str">
        <f>IF(D65="","",SUMIFS(CPMS_Detail!$K$24:$K$900,CPMS_Detail!$B$24:$B$900,$B65,CPMS_Detail!$C$24:$C$900,$C65,CPMS_Detail!$D$24:$D$900,$D65))</f>
        <v/>
      </c>
      <c r="H65" s="91" t="str">
        <f t="shared" si="0"/>
        <v/>
      </c>
      <c r="I65" s="120" t="str">
        <f>IF($D65="","",SUMIFS(CPMS_Detail!$K$24:$K$900,CPMS_Detail!$B$24:$B$900,$B65,CPMS_Detail!$C$24:$C$900,$C65,CPMS_Detail!$D$24:$D$900,$D65,CPMS_Detail!$L$24:$L$900,"Monitoring Equipment Malfunction"))</f>
        <v/>
      </c>
      <c r="J65" s="120" t="str">
        <f>IF($D65="","",SUMIFS(CPMS_Detail!$K$24:$K$900,CPMS_Detail!$B$24:$B$900,$B65,CPMS_Detail!$C$24:$C$900,$C65,CPMS_Detail!$D$24:$D$900,$D65,CPMS_Detail!$L$24:$L$900,"Nonmonitoring Equipment Malfunction"))</f>
        <v/>
      </c>
      <c r="K65" s="120" t="str">
        <f>IF($D65="","",SUMIFS(CPMS_Detail!$K$24:$K$900,CPMS_Detail!$B$24:$B$900,$B65,CPMS_Detail!$C$24:$C$900,$C65,CPMS_Detail!$D$24:$D$900,$D65,CPMS_Detail!$L$24:$L$900,"Quality Assurance/Quality Control Calibration"))</f>
        <v/>
      </c>
      <c r="L65" s="120" t="str">
        <f>IF($D65="","",SUMIFS(CPMS_Detail!$K$24:$K$900,CPMS_Detail!$B$24:$B$900,$B65,CPMS_Detail!$C$24:$C$900,$C65,CPMS_Detail!$D$24:$D$900,$D65,CPMS_Detail!$L$24:$L$900,"Other Known Cause"))</f>
        <v/>
      </c>
      <c r="M65" s="120" t="str">
        <f>IF($D65="","",SUMIFS(CPMS_Detail!$K$24:$K$900,CPMS_Detail!$B$24:$B$900,$B65,CPMS_Detail!$C$24:$C$900,$C65,CPMS_Detail!$D$24:$D$900,$D65,CPMS_Detail!$L$24:$L$900,"Other Unknown Cause"))</f>
        <v/>
      </c>
    </row>
    <row r="66" spans="2:13" x14ac:dyDescent="0.35">
      <c r="B66" s="129" t="str">
        <f>IF(Lists!AN44="","",Lists!AN44)</f>
        <v/>
      </c>
      <c r="C66" s="130" t="str">
        <f>IF(Lists!AO44="","",Lists!AO44)</f>
        <v/>
      </c>
      <c r="D66" s="130" t="str">
        <f>IF(Lists!AP44="","",Lists!AP44)</f>
        <v/>
      </c>
      <c r="E66" s="221" t="str">
        <f>IF(B66="","",VLOOKUP(B66&amp;" "&amp;C66,Lists!$AX$2:$BA$478,4,FALSE))</f>
        <v/>
      </c>
      <c r="F66" s="262"/>
      <c r="G66" s="120" t="str">
        <f>IF(D66="","",SUMIFS(CPMS_Detail!$K$24:$K$900,CPMS_Detail!$B$24:$B$900,$B66,CPMS_Detail!$C$24:$C$900,$C66,CPMS_Detail!$D$24:$D$900,$D66))</f>
        <v/>
      </c>
      <c r="H66" s="91" t="str">
        <f t="shared" si="0"/>
        <v/>
      </c>
      <c r="I66" s="120" t="str">
        <f>IF($D66="","",SUMIFS(CPMS_Detail!$K$24:$K$900,CPMS_Detail!$B$24:$B$900,$B66,CPMS_Detail!$C$24:$C$900,$C66,CPMS_Detail!$D$24:$D$900,$D66,CPMS_Detail!$L$24:$L$900,"Monitoring Equipment Malfunction"))</f>
        <v/>
      </c>
      <c r="J66" s="120" t="str">
        <f>IF($D66="","",SUMIFS(CPMS_Detail!$K$24:$K$900,CPMS_Detail!$B$24:$B$900,$B66,CPMS_Detail!$C$24:$C$900,$C66,CPMS_Detail!$D$24:$D$900,$D66,CPMS_Detail!$L$24:$L$900,"Nonmonitoring Equipment Malfunction"))</f>
        <v/>
      </c>
      <c r="K66" s="120" t="str">
        <f>IF($D66="","",SUMIFS(CPMS_Detail!$K$24:$K$900,CPMS_Detail!$B$24:$B$900,$B66,CPMS_Detail!$C$24:$C$900,$C66,CPMS_Detail!$D$24:$D$900,$D66,CPMS_Detail!$L$24:$L$900,"Quality Assurance/Quality Control Calibration"))</f>
        <v/>
      </c>
      <c r="L66" s="120" t="str">
        <f>IF($D66="","",SUMIFS(CPMS_Detail!$K$24:$K$900,CPMS_Detail!$B$24:$B$900,$B66,CPMS_Detail!$C$24:$C$900,$C66,CPMS_Detail!$D$24:$D$900,$D66,CPMS_Detail!$L$24:$L$900,"Other Known Cause"))</f>
        <v/>
      </c>
      <c r="M66" s="120" t="str">
        <f>IF($D66="","",SUMIFS(CPMS_Detail!$K$24:$K$900,CPMS_Detail!$B$24:$B$900,$B66,CPMS_Detail!$C$24:$C$900,$C66,CPMS_Detail!$D$24:$D$900,$D66,CPMS_Detail!$L$24:$L$900,"Other Unknown Cause"))</f>
        <v/>
      </c>
    </row>
    <row r="67" spans="2:13" x14ac:dyDescent="0.35">
      <c r="B67" s="129" t="str">
        <f>IF(Lists!AN45="","",Lists!AN45)</f>
        <v/>
      </c>
      <c r="C67" s="130" t="str">
        <f>IF(Lists!AO45="","",Lists!AO45)</f>
        <v/>
      </c>
      <c r="D67" s="130" t="str">
        <f>IF(Lists!AP45="","",Lists!AP45)</f>
        <v/>
      </c>
      <c r="E67" s="221" t="str">
        <f>IF(B67="","",VLOOKUP(B67&amp;" "&amp;C67,Lists!$AX$2:$BA$478,4,FALSE))</f>
        <v/>
      </c>
      <c r="F67" s="262"/>
      <c r="G67" s="120" t="str">
        <f>IF(D67="","",SUMIFS(CPMS_Detail!$K$24:$K$900,CPMS_Detail!$B$24:$B$900,$B67,CPMS_Detail!$C$24:$C$900,$C67,CPMS_Detail!$D$24:$D$900,$D67))</f>
        <v/>
      </c>
      <c r="H67" s="91" t="str">
        <f t="shared" si="0"/>
        <v/>
      </c>
      <c r="I67" s="120" t="str">
        <f>IF($D67="","",SUMIFS(CPMS_Detail!$K$24:$K$900,CPMS_Detail!$B$24:$B$900,$B67,CPMS_Detail!$C$24:$C$900,$C67,CPMS_Detail!$D$24:$D$900,$D67,CPMS_Detail!$L$24:$L$900,"Monitoring Equipment Malfunction"))</f>
        <v/>
      </c>
      <c r="J67" s="120" t="str">
        <f>IF($D67="","",SUMIFS(CPMS_Detail!$K$24:$K$900,CPMS_Detail!$B$24:$B$900,$B67,CPMS_Detail!$C$24:$C$900,$C67,CPMS_Detail!$D$24:$D$900,$D67,CPMS_Detail!$L$24:$L$900,"Nonmonitoring Equipment Malfunction"))</f>
        <v/>
      </c>
      <c r="K67" s="120" t="str">
        <f>IF($D67="","",SUMIFS(CPMS_Detail!$K$24:$K$900,CPMS_Detail!$B$24:$B$900,$B67,CPMS_Detail!$C$24:$C$900,$C67,CPMS_Detail!$D$24:$D$900,$D67,CPMS_Detail!$L$24:$L$900,"Quality Assurance/Quality Control Calibration"))</f>
        <v/>
      </c>
      <c r="L67" s="120" t="str">
        <f>IF($D67="","",SUMIFS(CPMS_Detail!$K$24:$K$900,CPMS_Detail!$B$24:$B$900,$B67,CPMS_Detail!$C$24:$C$900,$C67,CPMS_Detail!$D$24:$D$900,$D67,CPMS_Detail!$L$24:$L$900,"Other Known Cause"))</f>
        <v/>
      </c>
      <c r="M67" s="120" t="str">
        <f>IF($D67="","",SUMIFS(CPMS_Detail!$K$24:$K$900,CPMS_Detail!$B$24:$B$900,$B67,CPMS_Detail!$C$24:$C$900,$C67,CPMS_Detail!$D$24:$D$900,$D67,CPMS_Detail!$L$24:$L$900,"Other Unknown Cause"))</f>
        <v/>
      </c>
    </row>
    <row r="68" spans="2:13" x14ac:dyDescent="0.35">
      <c r="B68" s="129" t="str">
        <f>IF(Lists!AN46="","",Lists!AN46)</f>
        <v/>
      </c>
      <c r="C68" s="130" t="str">
        <f>IF(Lists!AO46="","",Lists!AO46)</f>
        <v/>
      </c>
      <c r="D68" s="130" t="str">
        <f>IF(Lists!AP46="","",Lists!AP46)</f>
        <v/>
      </c>
      <c r="E68" s="221" t="str">
        <f>IF(B68="","",VLOOKUP(B68&amp;" "&amp;C68,Lists!$AX$2:$BA$478,4,FALSE))</f>
        <v/>
      </c>
      <c r="F68" s="262"/>
      <c r="G68" s="120" t="str">
        <f>IF(D68="","",SUMIFS(CPMS_Detail!$K$24:$K$900,CPMS_Detail!$B$24:$B$900,$B68,CPMS_Detail!$C$24:$C$900,$C68,CPMS_Detail!$D$24:$D$900,$D68))</f>
        <v/>
      </c>
      <c r="H68" s="91" t="str">
        <f t="shared" si="0"/>
        <v/>
      </c>
      <c r="I68" s="120" t="str">
        <f>IF($D68="","",SUMIFS(CPMS_Detail!$K$24:$K$900,CPMS_Detail!$B$24:$B$900,$B68,CPMS_Detail!$C$24:$C$900,$C68,CPMS_Detail!$D$24:$D$900,$D68,CPMS_Detail!$L$24:$L$900,"Monitoring Equipment Malfunction"))</f>
        <v/>
      </c>
      <c r="J68" s="120" t="str">
        <f>IF($D68="","",SUMIFS(CPMS_Detail!$K$24:$K$900,CPMS_Detail!$B$24:$B$900,$B68,CPMS_Detail!$C$24:$C$900,$C68,CPMS_Detail!$D$24:$D$900,$D68,CPMS_Detail!$L$24:$L$900,"Nonmonitoring Equipment Malfunction"))</f>
        <v/>
      </c>
      <c r="K68" s="120" t="str">
        <f>IF($D68="","",SUMIFS(CPMS_Detail!$K$24:$K$900,CPMS_Detail!$B$24:$B$900,$B68,CPMS_Detail!$C$24:$C$900,$C68,CPMS_Detail!$D$24:$D$900,$D68,CPMS_Detail!$L$24:$L$900,"Quality Assurance/Quality Control Calibration"))</f>
        <v/>
      </c>
      <c r="L68" s="120" t="str">
        <f>IF($D68="","",SUMIFS(CPMS_Detail!$K$24:$K$900,CPMS_Detail!$B$24:$B$900,$B68,CPMS_Detail!$C$24:$C$900,$C68,CPMS_Detail!$D$24:$D$900,$D68,CPMS_Detail!$L$24:$L$900,"Other Known Cause"))</f>
        <v/>
      </c>
      <c r="M68" s="120" t="str">
        <f>IF($D68="","",SUMIFS(CPMS_Detail!$K$24:$K$900,CPMS_Detail!$B$24:$B$900,$B68,CPMS_Detail!$C$24:$C$900,$C68,CPMS_Detail!$D$24:$D$900,$D68,CPMS_Detail!$L$24:$L$900,"Other Unknown Cause"))</f>
        <v/>
      </c>
    </row>
    <row r="69" spans="2:13" x14ac:dyDescent="0.35">
      <c r="B69" s="129" t="str">
        <f>IF(Lists!AN47="","",Lists!AN47)</f>
        <v/>
      </c>
      <c r="C69" s="130" t="str">
        <f>IF(Lists!AO47="","",Lists!AO47)</f>
        <v/>
      </c>
      <c r="D69" s="130" t="str">
        <f>IF(Lists!AP47="","",Lists!AP47)</f>
        <v/>
      </c>
      <c r="E69" s="221" t="str">
        <f>IF(B69="","",VLOOKUP(B69&amp;" "&amp;C69,Lists!$AX$2:$BA$478,4,FALSE))</f>
        <v/>
      </c>
      <c r="F69" s="262"/>
      <c r="G69" s="120" t="str">
        <f>IF(D69="","",SUMIFS(CPMS_Detail!$K$24:$K$900,CPMS_Detail!$B$24:$B$900,$B69,CPMS_Detail!$C$24:$C$900,$C69,CPMS_Detail!$D$24:$D$900,$D69))</f>
        <v/>
      </c>
      <c r="H69" s="91" t="str">
        <f t="shared" si="0"/>
        <v/>
      </c>
      <c r="I69" s="120" t="str">
        <f>IF($D69="","",SUMIFS(CPMS_Detail!$K$24:$K$900,CPMS_Detail!$B$24:$B$900,$B69,CPMS_Detail!$C$24:$C$900,$C69,CPMS_Detail!$D$24:$D$900,$D69,CPMS_Detail!$L$24:$L$900,"Monitoring Equipment Malfunction"))</f>
        <v/>
      </c>
      <c r="J69" s="120" t="str">
        <f>IF($D69="","",SUMIFS(CPMS_Detail!$K$24:$K$900,CPMS_Detail!$B$24:$B$900,$B69,CPMS_Detail!$C$24:$C$900,$C69,CPMS_Detail!$D$24:$D$900,$D69,CPMS_Detail!$L$24:$L$900,"Nonmonitoring Equipment Malfunction"))</f>
        <v/>
      </c>
      <c r="K69" s="120" t="str">
        <f>IF($D69="","",SUMIFS(CPMS_Detail!$K$24:$K$900,CPMS_Detail!$B$24:$B$900,$B69,CPMS_Detail!$C$24:$C$900,$C69,CPMS_Detail!$D$24:$D$900,$D69,CPMS_Detail!$L$24:$L$900,"Quality Assurance/Quality Control Calibration"))</f>
        <v/>
      </c>
      <c r="L69" s="120" t="str">
        <f>IF($D69="","",SUMIFS(CPMS_Detail!$K$24:$K$900,CPMS_Detail!$B$24:$B$900,$B69,CPMS_Detail!$C$24:$C$900,$C69,CPMS_Detail!$D$24:$D$900,$D69,CPMS_Detail!$L$24:$L$900,"Other Known Cause"))</f>
        <v/>
      </c>
      <c r="M69" s="120" t="str">
        <f>IF($D69="","",SUMIFS(CPMS_Detail!$K$24:$K$900,CPMS_Detail!$B$24:$B$900,$B69,CPMS_Detail!$C$24:$C$900,$C69,CPMS_Detail!$D$24:$D$900,$D69,CPMS_Detail!$L$24:$L$900,"Other Unknown Cause"))</f>
        <v/>
      </c>
    </row>
    <row r="70" spans="2:13" x14ac:dyDescent="0.35">
      <c r="B70" s="129" t="str">
        <f>IF(Lists!AN48="","",Lists!AN48)</f>
        <v/>
      </c>
      <c r="C70" s="130" t="str">
        <f>IF(Lists!AO48="","",Lists!AO48)</f>
        <v/>
      </c>
      <c r="D70" s="130" t="str">
        <f>IF(Lists!AP48="","",Lists!AP48)</f>
        <v/>
      </c>
      <c r="E70" s="221" t="str">
        <f>IF(B70="","",VLOOKUP(B70&amp;" "&amp;C70,Lists!$AX$2:$BA$478,4,FALSE))</f>
        <v/>
      </c>
      <c r="F70" s="262"/>
      <c r="G70" s="120" t="str">
        <f>IF(D70="","",SUMIFS(CPMS_Detail!$K$24:$K$900,CPMS_Detail!$B$24:$B$900,$B70,CPMS_Detail!$C$24:$C$900,$C70,CPMS_Detail!$D$24:$D$900,$D70))</f>
        <v/>
      </c>
      <c r="H70" s="91" t="str">
        <f t="shared" si="0"/>
        <v/>
      </c>
      <c r="I70" s="120" t="str">
        <f>IF($D70="","",SUMIFS(CPMS_Detail!$K$24:$K$900,CPMS_Detail!$B$24:$B$900,$B70,CPMS_Detail!$C$24:$C$900,$C70,CPMS_Detail!$D$24:$D$900,$D70,CPMS_Detail!$L$24:$L$900,"Monitoring Equipment Malfunction"))</f>
        <v/>
      </c>
      <c r="J70" s="120" t="str">
        <f>IF($D70="","",SUMIFS(CPMS_Detail!$K$24:$K$900,CPMS_Detail!$B$24:$B$900,$B70,CPMS_Detail!$C$24:$C$900,$C70,CPMS_Detail!$D$24:$D$900,$D70,CPMS_Detail!$L$24:$L$900,"Nonmonitoring Equipment Malfunction"))</f>
        <v/>
      </c>
      <c r="K70" s="120" t="str">
        <f>IF($D70="","",SUMIFS(CPMS_Detail!$K$24:$K$900,CPMS_Detail!$B$24:$B$900,$B70,CPMS_Detail!$C$24:$C$900,$C70,CPMS_Detail!$D$24:$D$900,$D70,CPMS_Detail!$L$24:$L$900,"Quality Assurance/Quality Control Calibration"))</f>
        <v/>
      </c>
      <c r="L70" s="120" t="str">
        <f>IF($D70="","",SUMIFS(CPMS_Detail!$K$24:$K$900,CPMS_Detail!$B$24:$B$900,$B70,CPMS_Detail!$C$24:$C$900,$C70,CPMS_Detail!$D$24:$D$900,$D70,CPMS_Detail!$L$24:$L$900,"Other Known Cause"))</f>
        <v/>
      </c>
      <c r="M70" s="120" t="str">
        <f>IF($D70="","",SUMIFS(CPMS_Detail!$K$24:$K$900,CPMS_Detail!$B$24:$B$900,$B70,CPMS_Detail!$C$24:$C$900,$C70,CPMS_Detail!$D$24:$D$900,$D70,CPMS_Detail!$L$24:$L$900,"Other Unknown Cause"))</f>
        <v/>
      </c>
    </row>
    <row r="71" spans="2:13" x14ac:dyDescent="0.35">
      <c r="B71" s="129" t="str">
        <f>IF(Lists!AN49="","",Lists!AN49)</f>
        <v/>
      </c>
      <c r="C71" s="130" t="str">
        <f>IF(Lists!AO49="","",Lists!AO49)</f>
        <v/>
      </c>
      <c r="D71" s="130" t="str">
        <f>IF(Lists!AP49="","",Lists!AP49)</f>
        <v/>
      </c>
      <c r="E71" s="221" t="str">
        <f>IF(B71="","",VLOOKUP(B71&amp;" "&amp;C71,Lists!$AX$2:$BA$478,4,FALSE))</f>
        <v/>
      </c>
      <c r="F71" s="262"/>
      <c r="G71" s="120" t="str">
        <f>IF(D71="","",SUMIFS(CPMS_Detail!$K$24:$K$900,CPMS_Detail!$B$24:$B$900,$B71,CPMS_Detail!$C$24:$C$900,$C71,CPMS_Detail!$D$24:$D$900,$D71))</f>
        <v/>
      </c>
      <c r="H71" s="91" t="str">
        <f t="shared" si="0"/>
        <v/>
      </c>
      <c r="I71" s="120" t="str">
        <f>IF($D71="","",SUMIFS(CPMS_Detail!$K$24:$K$900,CPMS_Detail!$B$24:$B$900,$B71,CPMS_Detail!$C$24:$C$900,$C71,CPMS_Detail!$D$24:$D$900,$D71,CPMS_Detail!$L$24:$L$900,"Monitoring Equipment Malfunction"))</f>
        <v/>
      </c>
      <c r="J71" s="120" t="str">
        <f>IF($D71="","",SUMIFS(CPMS_Detail!$K$24:$K$900,CPMS_Detail!$B$24:$B$900,$B71,CPMS_Detail!$C$24:$C$900,$C71,CPMS_Detail!$D$24:$D$900,$D71,CPMS_Detail!$L$24:$L$900,"Nonmonitoring Equipment Malfunction"))</f>
        <v/>
      </c>
      <c r="K71" s="120" t="str">
        <f>IF($D71="","",SUMIFS(CPMS_Detail!$K$24:$K$900,CPMS_Detail!$B$24:$B$900,$B71,CPMS_Detail!$C$24:$C$900,$C71,CPMS_Detail!$D$24:$D$900,$D71,CPMS_Detail!$L$24:$L$900,"Quality Assurance/Quality Control Calibration"))</f>
        <v/>
      </c>
      <c r="L71" s="120" t="str">
        <f>IF($D71="","",SUMIFS(CPMS_Detail!$K$24:$K$900,CPMS_Detail!$B$24:$B$900,$B71,CPMS_Detail!$C$24:$C$900,$C71,CPMS_Detail!$D$24:$D$900,$D71,CPMS_Detail!$L$24:$L$900,"Other Known Cause"))</f>
        <v/>
      </c>
      <c r="M71" s="120" t="str">
        <f>IF($D71="","",SUMIFS(CPMS_Detail!$K$24:$K$900,CPMS_Detail!$B$24:$B$900,$B71,CPMS_Detail!$C$24:$C$900,$C71,CPMS_Detail!$D$24:$D$900,$D71,CPMS_Detail!$L$24:$L$900,"Other Unknown Cause"))</f>
        <v/>
      </c>
    </row>
    <row r="72" spans="2:13" x14ac:dyDescent="0.35">
      <c r="B72" s="129" t="str">
        <f>IF(Lists!AN50="","",Lists!AN50)</f>
        <v/>
      </c>
      <c r="C72" s="130" t="str">
        <f>IF(Lists!AO50="","",Lists!AO50)</f>
        <v/>
      </c>
      <c r="D72" s="130" t="str">
        <f>IF(Lists!AP50="","",Lists!AP50)</f>
        <v/>
      </c>
      <c r="E72" s="221" t="str">
        <f>IF(B72="","",VLOOKUP(B72&amp;" "&amp;C72,Lists!$AX$2:$BA$478,4,FALSE))</f>
        <v/>
      </c>
      <c r="F72" s="262"/>
      <c r="G72" s="120" t="str">
        <f>IF(D72="","",SUMIFS(CPMS_Detail!$K$24:$K$900,CPMS_Detail!$B$24:$B$900,$B72,CPMS_Detail!$C$24:$C$900,$C72,CPMS_Detail!$D$24:$D$900,$D72))</f>
        <v/>
      </c>
      <c r="H72" s="91" t="str">
        <f t="shared" si="0"/>
        <v/>
      </c>
      <c r="I72" s="120" t="str">
        <f>IF($D72="","",SUMIFS(CPMS_Detail!$K$24:$K$900,CPMS_Detail!$B$24:$B$900,$B72,CPMS_Detail!$C$24:$C$900,$C72,CPMS_Detail!$D$24:$D$900,$D72,CPMS_Detail!$L$24:$L$900,"Monitoring Equipment Malfunction"))</f>
        <v/>
      </c>
      <c r="J72" s="120" t="str">
        <f>IF($D72="","",SUMIFS(CPMS_Detail!$K$24:$K$900,CPMS_Detail!$B$24:$B$900,$B72,CPMS_Detail!$C$24:$C$900,$C72,CPMS_Detail!$D$24:$D$900,$D72,CPMS_Detail!$L$24:$L$900,"Nonmonitoring Equipment Malfunction"))</f>
        <v/>
      </c>
      <c r="K72" s="120" t="str">
        <f>IF($D72="","",SUMIFS(CPMS_Detail!$K$24:$K$900,CPMS_Detail!$B$24:$B$900,$B72,CPMS_Detail!$C$24:$C$900,$C72,CPMS_Detail!$D$24:$D$900,$D72,CPMS_Detail!$L$24:$L$900,"Quality Assurance/Quality Control Calibration"))</f>
        <v/>
      </c>
      <c r="L72" s="120" t="str">
        <f>IF($D72="","",SUMIFS(CPMS_Detail!$K$24:$K$900,CPMS_Detail!$B$24:$B$900,$B72,CPMS_Detail!$C$24:$C$900,$C72,CPMS_Detail!$D$24:$D$900,$D72,CPMS_Detail!$L$24:$L$900,"Other Known Cause"))</f>
        <v/>
      </c>
      <c r="M72" s="120" t="str">
        <f>IF($D72="","",SUMIFS(CPMS_Detail!$K$24:$K$900,CPMS_Detail!$B$24:$B$900,$B72,CPMS_Detail!$C$24:$C$900,$C72,CPMS_Detail!$D$24:$D$900,$D72,CPMS_Detail!$L$24:$L$900,"Other Unknown Cause"))</f>
        <v/>
      </c>
    </row>
    <row r="73" spans="2:13" x14ac:dyDescent="0.35">
      <c r="B73" s="129" t="str">
        <f>IF(Lists!AN51="","",Lists!AN51)</f>
        <v/>
      </c>
      <c r="C73" s="130" t="str">
        <f>IF(Lists!AO51="","",Lists!AO51)</f>
        <v/>
      </c>
      <c r="D73" s="130" t="str">
        <f>IF(Lists!AP51="","",Lists!AP51)</f>
        <v/>
      </c>
      <c r="E73" s="221" t="str">
        <f>IF(B73="","",VLOOKUP(B73&amp;" "&amp;C73,Lists!$AX$2:$BA$478,4,FALSE))</f>
        <v/>
      </c>
      <c r="F73" s="262"/>
      <c r="G73" s="120" t="str">
        <f>IF(D73="","",SUMIFS(CPMS_Detail!$K$24:$K$900,CPMS_Detail!$B$24:$B$900,$B73,CPMS_Detail!$C$24:$C$900,$C73,CPMS_Detail!$D$24:$D$900,$D73))</f>
        <v/>
      </c>
      <c r="H73" s="91" t="str">
        <f t="shared" si="0"/>
        <v/>
      </c>
      <c r="I73" s="120" t="str">
        <f>IF($D73="","",SUMIFS(CPMS_Detail!$K$24:$K$900,CPMS_Detail!$B$24:$B$900,$B73,CPMS_Detail!$C$24:$C$900,$C73,CPMS_Detail!$D$24:$D$900,$D73,CPMS_Detail!$L$24:$L$900,"Monitoring Equipment Malfunction"))</f>
        <v/>
      </c>
      <c r="J73" s="120" t="str">
        <f>IF($D73="","",SUMIFS(CPMS_Detail!$K$24:$K$900,CPMS_Detail!$B$24:$B$900,$B73,CPMS_Detail!$C$24:$C$900,$C73,CPMS_Detail!$D$24:$D$900,$D73,CPMS_Detail!$L$24:$L$900,"Nonmonitoring Equipment Malfunction"))</f>
        <v/>
      </c>
      <c r="K73" s="120" t="str">
        <f>IF($D73="","",SUMIFS(CPMS_Detail!$K$24:$K$900,CPMS_Detail!$B$24:$B$900,$B73,CPMS_Detail!$C$24:$C$900,$C73,CPMS_Detail!$D$24:$D$900,$D73,CPMS_Detail!$L$24:$L$900,"Quality Assurance/Quality Control Calibration"))</f>
        <v/>
      </c>
      <c r="L73" s="120" t="str">
        <f>IF($D73="","",SUMIFS(CPMS_Detail!$K$24:$K$900,CPMS_Detail!$B$24:$B$900,$B73,CPMS_Detail!$C$24:$C$900,$C73,CPMS_Detail!$D$24:$D$900,$D73,CPMS_Detail!$L$24:$L$900,"Other Known Cause"))</f>
        <v/>
      </c>
      <c r="M73" s="120" t="str">
        <f>IF($D73="","",SUMIFS(CPMS_Detail!$K$24:$K$900,CPMS_Detail!$B$24:$B$900,$B73,CPMS_Detail!$C$24:$C$900,$C73,CPMS_Detail!$D$24:$D$900,$D73,CPMS_Detail!$L$24:$L$900,"Other Unknown Cause"))</f>
        <v/>
      </c>
    </row>
    <row r="74" spans="2:13" x14ac:dyDescent="0.35">
      <c r="B74" s="129" t="str">
        <f>IF(Lists!AN52="","",Lists!AN52)</f>
        <v/>
      </c>
      <c r="C74" s="130" t="str">
        <f>IF(Lists!AO52="","",Lists!AO52)</f>
        <v/>
      </c>
      <c r="D74" s="130" t="str">
        <f>IF(Lists!AP52="","",Lists!AP52)</f>
        <v/>
      </c>
      <c r="E74" s="221" t="str">
        <f>IF(B74="","",VLOOKUP(B74&amp;" "&amp;C74,Lists!$AX$2:$BA$478,4,FALSE))</f>
        <v/>
      </c>
      <c r="F74" s="262"/>
      <c r="G74" s="120" t="str">
        <f>IF(D74="","",SUMIFS(CPMS_Detail!$K$24:$K$900,CPMS_Detail!$B$24:$B$900,$B74,CPMS_Detail!$C$24:$C$900,$C74,CPMS_Detail!$D$24:$D$900,$D74))</f>
        <v/>
      </c>
      <c r="H74" s="91" t="str">
        <f t="shared" si="0"/>
        <v/>
      </c>
      <c r="I74" s="120" t="str">
        <f>IF($D74="","",SUMIFS(CPMS_Detail!$K$24:$K$900,CPMS_Detail!$B$24:$B$900,$B74,CPMS_Detail!$C$24:$C$900,$C74,CPMS_Detail!$D$24:$D$900,$D74,CPMS_Detail!$L$24:$L$900,"Monitoring Equipment Malfunction"))</f>
        <v/>
      </c>
      <c r="J74" s="120" t="str">
        <f>IF($D74="","",SUMIFS(CPMS_Detail!$K$24:$K$900,CPMS_Detail!$B$24:$B$900,$B74,CPMS_Detail!$C$24:$C$900,$C74,CPMS_Detail!$D$24:$D$900,$D74,CPMS_Detail!$L$24:$L$900,"Nonmonitoring Equipment Malfunction"))</f>
        <v/>
      </c>
      <c r="K74" s="120" t="str">
        <f>IF($D74="","",SUMIFS(CPMS_Detail!$K$24:$K$900,CPMS_Detail!$B$24:$B$900,$B74,CPMS_Detail!$C$24:$C$900,$C74,CPMS_Detail!$D$24:$D$900,$D74,CPMS_Detail!$L$24:$L$900,"Quality Assurance/Quality Control Calibration"))</f>
        <v/>
      </c>
      <c r="L74" s="120" t="str">
        <f>IF($D74="","",SUMIFS(CPMS_Detail!$K$24:$K$900,CPMS_Detail!$B$24:$B$900,$B74,CPMS_Detail!$C$24:$C$900,$C74,CPMS_Detail!$D$24:$D$900,$D74,CPMS_Detail!$L$24:$L$900,"Other Known Cause"))</f>
        <v/>
      </c>
      <c r="M74" s="120" t="str">
        <f>IF($D74="","",SUMIFS(CPMS_Detail!$K$24:$K$900,CPMS_Detail!$B$24:$B$900,$B74,CPMS_Detail!$C$24:$C$900,$C74,CPMS_Detail!$D$24:$D$900,$D74,CPMS_Detail!$L$24:$L$900,"Other Unknown Cause"))</f>
        <v/>
      </c>
    </row>
    <row r="75" spans="2:13" x14ac:dyDescent="0.35">
      <c r="B75" s="129" t="str">
        <f>IF(Lists!AN53="","",Lists!AN53)</f>
        <v/>
      </c>
      <c r="C75" s="130" t="str">
        <f>IF(Lists!AO53="","",Lists!AO53)</f>
        <v/>
      </c>
      <c r="D75" s="130" t="str">
        <f>IF(Lists!AP53="","",Lists!AP53)</f>
        <v/>
      </c>
      <c r="E75" s="221" t="str">
        <f>IF(B75="","",VLOOKUP(B75&amp;" "&amp;C75,Lists!$AX$2:$BA$478,4,FALSE))</f>
        <v/>
      </c>
      <c r="F75" s="262"/>
      <c r="G75" s="120" t="str">
        <f>IF(D75="","",SUMIFS(CPMS_Detail!$K$24:$K$900,CPMS_Detail!$B$24:$B$900,$B75,CPMS_Detail!$C$24:$C$900,$C75,CPMS_Detail!$D$24:$D$900,$D75))</f>
        <v/>
      </c>
      <c r="H75" s="91" t="str">
        <f t="shared" si="0"/>
        <v/>
      </c>
      <c r="I75" s="120" t="str">
        <f>IF($D75="","",SUMIFS(CPMS_Detail!$K$24:$K$900,CPMS_Detail!$B$24:$B$900,$B75,CPMS_Detail!$C$24:$C$900,$C75,CPMS_Detail!$D$24:$D$900,$D75,CPMS_Detail!$L$24:$L$900,"Monitoring Equipment Malfunction"))</f>
        <v/>
      </c>
      <c r="J75" s="120" t="str">
        <f>IF($D75="","",SUMIFS(CPMS_Detail!$K$24:$K$900,CPMS_Detail!$B$24:$B$900,$B75,CPMS_Detail!$C$24:$C$900,$C75,CPMS_Detail!$D$24:$D$900,$D75,CPMS_Detail!$L$24:$L$900,"Nonmonitoring Equipment Malfunction"))</f>
        <v/>
      </c>
      <c r="K75" s="120" t="str">
        <f>IF($D75="","",SUMIFS(CPMS_Detail!$K$24:$K$900,CPMS_Detail!$B$24:$B$900,$B75,CPMS_Detail!$C$24:$C$900,$C75,CPMS_Detail!$D$24:$D$900,$D75,CPMS_Detail!$L$24:$L$900,"Quality Assurance/Quality Control Calibration"))</f>
        <v/>
      </c>
      <c r="L75" s="120" t="str">
        <f>IF($D75="","",SUMIFS(CPMS_Detail!$K$24:$K$900,CPMS_Detail!$B$24:$B$900,$B75,CPMS_Detail!$C$24:$C$900,$C75,CPMS_Detail!$D$24:$D$900,$D75,CPMS_Detail!$L$24:$L$900,"Other Known Cause"))</f>
        <v/>
      </c>
      <c r="M75" s="120" t="str">
        <f>IF($D75="","",SUMIFS(CPMS_Detail!$K$24:$K$900,CPMS_Detail!$B$24:$B$900,$B75,CPMS_Detail!$C$24:$C$900,$C75,CPMS_Detail!$D$24:$D$900,$D75,CPMS_Detail!$L$24:$L$900,"Other Unknown Cause"))</f>
        <v/>
      </c>
    </row>
    <row r="76" spans="2:13" x14ac:dyDescent="0.35">
      <c r="B76" s="129" t="str">
        <f>IF(Lists!AN54="","",Lists!AN54)</f>
        <v/>
      </c>
      <c r="C76" s="130" t="str">
        <f>IF(Lists!AO54="","",Lists!AO54)</f>
        <v/>
      </c>
      <c r="D76" s="130" t="str">
        <f>IF(Lists!AP54="","",Lists!AP54)</f>
        <v/>
      </c>
      <c r="E76" s="221" t="str">
        <f>IF(B76="","",VLOOKUP(B76&amp;" "&amp;C76,Lists!$AX$2:$BA$478,4,FALSE))</f>
        <v/>
      </c>
      <c r="F76" s="262"/>
      <c r="G76" s="120" t="str">
        <f>IF(D76="","",SUMIFS(CPMS_Detail!$K$24:$K$900,CPMS_Detail!$B$24:$B$900,$B76,CPMS_Detail!$C$24:$C$900,$C76,CPMS_Detail!$D$24:$D$900,$D76))</f>
        <v/>
      </c>
      <c r="H76" s="91" t="str">
        <f t="shared" si="0"/>
        <v/>
      </c>
      <c r="I76" s="120" t="str">
        <f>IF($D76="","",SUMIFS(CPMS_Detail!$K$24:$K$900,CPMS_Detail!$B$24:$B$900,$B76,CPMS_Detail!$C$24:$C$900,$C76,CPMS_Detail!$D$24:$D$900,$D76,CPMS_Detail!$L$24:$L$900,"Monitoring Equipment Malfunction"))</f>
        <v/>
      </c>
      <c r="J76" s="120" t="str">
        <f>IF($D76="","",SUMIFS(CPMS_Detail!$K$24:$K$900,CPMS_Detail!$B$24:$B$900,$B76,CPMS_Detail!$C$24:$C$900,$C76,CPMS_Detail!$D$24:$D$900,$D76,CPMS_Detail!$L$24:$L$900,"Nonmonitoring Equipment Malfunction"))</f>
        <v/>
      </c>
      <c r="K76" s="120" t="str">
        <f>IF($D76="","",SUMIFS(CPMS_Detail!$K$24:$K$900,CPMS_Detail!$B$24:$B$900,$B76,CPMS_Detail!$C$24:$C$900,$C76,CPMS_Detail!$D$24:$D$900,$D76,CPMS_Detail!$L$24:$L$900,"Quality Assurance/Quality Control Calibration"))</f>
        <v/>
      </c>
      <c r="L76" s="120" t="str">
        <f>IF($D76="","",SUMIFS(CPMS_Detail!$K$24:$K$900,CPMS_Detail!$B$24:$B$900,$B76,CPMS_Detail!$C$24:$C$900,$C76,CPMS_Detail!$D$24:$D$900,$D76,CPMS_Detail!$L$24:$L$900,"Other Known Cause"))</f>
        <v/>
      </c>
      <c r="M76" s="120" t="str">
        <f>IF($D76="","",SUMIFS(CPMS_Detail!$K$24:$K$900,CPMS_Detail!$B$24:$B$900,$B76,CPMS_Detail!$C$24:$C$900,$C76,CPMS_Detail!$D$24:$D$900,$D76,CPMS_Detail!$L$24:$L$900,"Other Unknown Cause"))</f>
        <v/>
      </c>
    </row>
    <row r="77" spans="2:13" x14ac:dyDescent="0.35">
      <c r="B77" s="129" t="str">
        <f>IF(Lists!AN55="","",Lists!AN55)</f>
        <v/>
      </c>
      <c r="C77" s="130" t="str">
        <f>IF(Lists!AO55="","",Lists!AO55)</f>
        <v/>
      </c>
      <c r="D77" s="130" t="str">
        <f>IF(Lists!AP55="","",Lists!AP55)</f>
        <v/>
      </c>
      <c r="E77" s="221" t="str">
        <f>IF(B77="","",VLOOKUP(B77&amp;" "&amp;C77,Lists!$AX$2:$BA$478,4,FALSE))</f>
        <v/>
      </c>
      <c r="F77" s="262"/>
      <c r="G77" s="120" t="str">
        <f>IF(D77="","",SUMIFS(CPMS_Detail!$K$24:$K$900,CPMS_Detail!$B$24:$B$900,$B77,CPMS_Detail!$C$24:$C$900,$C77,CPMS_Detail!$D$24:$D$900,$D77))</f>
        <v/>
      </c>
      <c r="H77" s="91" t="str">
        <f t="shared" si="0"/>
        <v/>
      </c>
      <c r="I77" s="120" t="str">
        <f>IF($D77="","",SUMIFS(CPMS_Detail!$K$24:$K$900,CPMS_Detail!$B$24:$B$900,$B77,CPMS_Detail!$C$24:$C$900,$C77,CPMS_Detail!$D$24:$D$900,$D77,CPMS_Detail!$L$24:$L$900,"Monitoring Equipment Malfunction"))</f>
        <v/>
      </c>
      <c r="J77" s="120" t="str">
        <f>IF($D77="","",SUMIFS(CPMS_Detail!$K$24:$K$900,CPMS_Detail!$B$24:$B$900,$B77,CPMS_Detail!$C$24:$C$900,$C77,CPMS_Detail!$D$24:$D$900,$D77,CPMS_Detail!$L$24:$L$900,"Nonmonitoring Equipment Malfunction"))</f>
        <v/>
      </c>
      <c r="K77" s="120" t="str">
        <f>IF($D77="","",SUMIFS(CPMS_Detail!$K$24:$K$900,CPMS_Detail!$B$24:$B$900,$B77,CPMS_Detail!$C$24:$C$900,$C77,CPMS_Detail!$D$24:$D$900,$D77,CPMS_Detail!$L$24:$L$900,"Quality Assurance/Quality Control Calibration"))</f>
        <v/>
      </c>
      <c r="L77" s="120" t="str">
        <f>IF($D77="","",SUMIFS(CPMS_Detail!$K$24:$K$900,CPMS_Detail!$B$24:$B$900,$B77,CPMS_Detail!$C$24:$C$900,$C77,CPMS_Detail!$D$24:$D$900,$D77,CPMS_Detail!$L$24:$L$900,"Other Known Cause"))</f>
        <v/>
      </c>
      <c r="M77" s="120" t="str">
        <f>IF($D77="","",SUMIFS(CPMS_Detail!$K$24:$K$900,CPMS_Detail!$B$24:$B$900,$B77,CPMS_Detail!$C$24:$C$900,$C77,CPMS_Detail!$D$24:$D$900,$D77,CPMS_Detail!$L$24:$L$900,"Other Unknown Cause"))</f>
        <v/>
      </c>
    </row>
    <row r="78" spans="2:13" x14ac:dyDescent="0.35">
      <c r="B78" s="129" t="str">
        <f>IF(Lists!AN56="","",Lists!AN56)</f>
        <v/>
      </c>
      <c r="C78" s="130" t="str">
        <f>IF(Lists!AO56="","",Lists!AO56)</f>
        <v/>
      </c>
      <c r="D78" s="130" t="str">
        <f>IF(Lists!AP56="","",Lists!AP56)</f>
        <v/>
      </c>
      <c r="E78" s="221" t="str">
        <f>IF(B78="","",VLOOKUP(B78&amp;" "&amp;C78,Lists!$AX$2:$BA$478,4,FALSE))</f>
        <v/>
      </c>
      <c r="F78" s="262"/>
      <c r="G78" s="120" t="str">
        <f>IF(D78="","",SUMIFS(CPMS_Detail!$K$24:$K$900,CPMS_Detail!$B$24:$B$900,$B78,CPMS_Detail!$C$24:$C$900,$C78,CPMS_Detail!$D$24:$D$900,$D78))</f>
        <v/>
      </c>
      <c r="H78" s="91" t="str">
        <f t="shared" si="0"/>
        <v/>
      </c>
      <c r="I78" s="120" t="str">
        <f>IF($D78="","",SUMIFS(CPMS_Detail!$K$24:$K$900,CPMS_Detail!$B$24:$B$900,$B78,CPMS_Detail!$C$24:$C$900,$C78,CPMS_Detail!$D$24:$D$900,$D78,CPMS_Detail!$L$24:$L$900,"Monitoring Equipment Malfunction"))</f>
        <v/>
      </c>
      <c r="J78" s="120" t="str">
        <f>IF($D78="","",SUMIFS(CPMS_Detail!$K$24:$K$900,CPMS_Detail!$B$24:$B$900,$B78,CPMS_Detail!$C$24:$C$900,$C78,CPMS_Detail!$D$24:$D$900,$D78,CPMS_Detail!$L$24:$L$900,"Nonmonitoring Equipment Malfunction"))</f>
        <v/>
      </c>
      <c r="K78" s="120" t="str">
        <f>IF($D78="","",SUMIFS(CPMS_Detail!$K$24:$K$900,CPMS_Detail!$B$24:$B$900,$B78,CPMS_Detail!$C$24:$C$900,$C78,CPMS_Detail!$D$24:$D$900,$D78,CPMS_Detail!$L$24:$L$900,"Quality Assurance/Quality Control Calibration"))</f>
        <v/>
      </c>
      <c r="L78" s="120" t="str">
        <f>IF($D78="","",SUMIFS(CPMS_Detail!$K$24:$K$900,CPMS_Detail!$B$24:$B$900,$B78,CPMS_Detail!$C$24:$C$900,$C78,CPMS_Detail!$D$24:$D$900,$D78,CPMS_Detail!$L$24:$L$900,"Other Known Cause"))</f>
        <v/>
      </c>
      <c r="M78" s="120" t="str">
        <f>IF($D78="","",SUMIFS(CPMS_Detail!$K$24:$K$900,CPMS_Detail!$B$24:$B$900,$B78,CPMS_Detail!$C$24:$C$900,$C78,CPMS_Detail!$D$24:$D$900,$D78,CPMS_Detail!$L$24:$L$900,"Other Unknown Cause"))</f>
        <v/>
      </c>
    </row>
    <row r="79" spans="2:13" x14ac:dyDescent="0.35">
      <c r="B79" s="129" t="str">
        <f>IF(Lists!AN57="","",Lists!AN57)</f>
        <v/>
      </c>
      <c r="C79" s="130" t="str">
        <f>IF(Lists!AO57="","",Lists!AO57)</f>
        <v/>
      </c>
      <c r="D79" s="130" t="str">
        <f>IF(Lists!AP57="","",Lists!AP57)</f>
        <v/>
      </c>
      <c r="E79" s="221" t="str">
        <f>IF(B79="","",VLOOKUP(B79&amp;" "&amp;C79,Lists!$AX$2:$BA$478,4,FALSE))</f>
        <v/>
      </c>
      <c r="F79" s="262"/>
      <c r="G79" s="120" t="str">
        <f>IF(D79="","",SUMIFS(CPMS_Detail!$K$24:$K$900,CPMS_Detail!$B$24:$B$900,$B79,CPMS_Detail!$C$24:$C$900,$C79,CPMS_Detail!$D$24:$D$900,$D79))</f>
        <v/>
      </c>
      <c r="H79" s="91" t="str">
        <f t="shared" si="0"/>
        <v/>
      </c>
      <c r="I79" s="120" t="str">
        <f>IF($D79="","",SUMIFS(CPMS_Detail!$K$24:$K$900,CPMS_Detail!$B$24:$B$900,$B79,CPMS_Detail!$C$24:$C$900,$C79,CPMS_Detail!$D$24:$D$900,$D79,CPMS_Detail!$L$24:$L$900,"Monitoring Equipment Malfunction"))</f>
        <v/>
      </c>
      <c r="J79" s="120" t="str">
        <f>IF($D79="","",SUMIFS(CPMS_Detail!$K$24:$K$900,CPMS_Detail!$B$24:$B$900,$B79,CPMS_Detail!$C$24:$C$900,$C79,CPMS_Detail!$D$24:$D$900,$D79,CPMS_Detail!$L$24:$L$900,"Nonmonitoring Equipment Malfunction"))</f>
        <v/>
      </c>
      <c r="K79" s="120" t="str">
        <f>IF($D79="","",SUMIFS(CPMS_Detail!$K$24:$K$900,CPMS_Detail!$B$24:$B$900,$B79,CPMS_Detail!$C$24:$C$900,$C79,CPMS_Detail!$D$24:$D$900,$D79,CPMS_Detail!$L$24:$L$900,"Quality Assurance/Quality Control Calibration"))</f>
        <v/>
      </c>
      <c r="L79" s="120" t="str">
        <f>IF($D79="","",SUMIFS(CPMS_Detail!$K$24:$K$900,CPMS_Detail!$B$24:$B$900,$B79,CPMS_Detail!$C$24:$C$900,$C79,CPMS_Detail!$D$24:$D$900,$D79,CPMS_Detail!$L$24:$L$900,"Other Known Cause"))</f>
        <v/>
      </c>
      <c r="M79" s="120" t="str">
        <f>IF($D79="","",SUMIFS(CPMS_Detail!$K$24:$K$900,CPMS_Detail!$B$24:$B$900,$B79,CPMS_Detail!$C$24:$C$900,$C79,CPMS_Detail!$D$24:$D$900,$D79,CPMS_Detail!$L$24:$L$900,"Other Unknown Cause"))</f>
        <v/>
      </c>
    </row>
    <row r="80" spans="2:13" x14ac:dyDescent="0.35">
      <c r="B80" s="129" t="str">
        <f>IF(Lists!AN58="","",Lists!AN58)</f>
        <v/>
      </c>
      <c r="C80" s="130" t="str">
        <f>IF(Lists!AO58="","",Lists!AO58)</f>
        <v/>
      </c>
      <c r="D80" s="130" t="str">
        <f>IF(Lists!AP58="","",Lists!AP58)</f>
        <v/>
      </c>
      <c r="E80" s="221" t="str">
        <f>IF(B80="","",VLOOKUP(B80&amp;" "&amp;C80,Lists!$AX$2:$BA$478,4,FALSE))</f>
        <v/>
      </c>
      <c r="F80" s="262"/>
      <c r="G80" s="120" t="str">
        <f>IF(D80="","",SUMIFS(CPMS_Detail!$K$24:$K$900,CPMS_Detail!$B$24:$B$900,$B80,CPMS_Detail!$C$24:$C$900,$C80,CPMS_Detail!$D$24:$D$900,$D80))</f>
        <v/>
      </c>
      <c r="H80" s="91" t="str">
        <f t="shared" si="0"/>
        <v/>
      </c>
      <c r="I80" s="120" t="str">
        <f>IF($D80="","",SUMIFS(CPMS_Detail!$K$24:$K$900,CPMS_Detail!$B$24:$B$900,$B80,CPMS_Detail!$C$24:$C$900,$C80,CPMS_Detail!$D$24:$D$900,$D80,CPMS_Detail!$L$24:$L$900,"Monitoring Equipment Malfunction"))</f>
        <v/>
      </c>
      <c r="J80" s="120" t="str">
        <f>IF($D80="","",SUMIFS(CPMS_Detail!$K$24:$K$900,CPMS_Detail!$B$24:$B$900,$B80,CPMS_Detail!$C$24:$C$900,$C80,CPMS_Detail!$D$24:$D$900,$D80,CPMS_Detail!$L$24:$L$900,"Nonmonitoring Equipment Malfunction"))</f>
        <v/>
      </c>
      <c r="K80" s="120" t="str">
        <f>IF($D80="","",SUMIFS(CPMS_Detail!$K$24:$K$900,CPMS_Detail!$B$24:$B$900,$B80,CPMS_Detail!$C$24:$C$900,$C80,CPMS_Detail!$D$24:$D$900,$D80,CPMS_Detail!$L$24:$L$900,"Quality Assurance/Quality Control Calibration"))</f>
        <v/>
      </c>
      <c r="L80" s="120" t="str">
        <f>IF($D80="","",SUMIFS(CPMS_Detail!$K$24:$K$900,CPMS_Detail!$B$24:$B$900,$B80,CPMS_Detail!$C$24:$C$900,$C80,CPMS_Detail!$D$24:$D$900,$D80,CPMS_Detail!$L$24:$L$900,"Other Known Cause"))</f>
        <v/>
      </c>
      <c r="M80" s="120" t="str">
        <f>IF($D80="","",SUMIFS(CPMS_Detail!$K$24:$K$900,CPMS_Detail!$B$24:$B$900,$B80,CPMS_Detail!$C$24:$C$900,$C80,CPMS_Detail!$D$24:$D$900,$D80,CPMS_Detail!$L$24:$L$900,"Other Unknown Cause"))</f>
        <v/>
      </c>
    </row>
    <row r="81" spans="2:13" x14ac:dyDescent="0.35">
      <c r="B81" s="129" t="str">
        <f>IF(Lists!AN59="","",Lists!AN59)</f>
        <v/>
      </c>
      <c r="C81" s="130" t="str">
        <f>IF(Lists!AO59="","",Lists!AO59)</f>
        <v/>
      </c>
      <c r="D81" s="130" t="str">
        <f>IF(Lists!AP59="","",Lists!AP59)</f>
        <v/>
      </c>
      <c r="E81" s="221" t="str">
        <f>IF(B81="","",VLOOKUP(B81&amp;" "&amp;C81,Lists!$AX$2:$BA$478,4,FALSE))</f>
        <v/>
      </c>
      <c r="F81" s="262"/>
      <c r="G81" s="120" t="str">
        <f>IF(D81="","",SUMIFS(CPMS_Detail!$K$24:$K$900,CPMS_Detail!$B$24:$B$900,$B81,CPMS_Detail!$C$24:$C$900,$C81,CPMS_Detail!$D$24:$D$900,$D81))</f>
        <v/>
      </c>
      <c r="H81" s="91" t="str">
        <f t="shared" si="0"/>
        <v/>
      </c>
      <c r="I81" s="120" t="str">
        <f>IF($D81="","",SUMIFS(CPMS_Detail!$K$24:$K$900,CPMS_Detail!$B$24:$B$900,$B81,CPMS_Detail!$C$24:$C$900,$C81,CPMS_Detail!$D$24:$D$900,$D81,CPMS_Detail!$L$24:$L$900,"Monitoring Equipment Malfunction"))</f>
        <v/>
      </c>
      <c r="J81" s="120" t="str">
        <f>IF($D81="","",SUMIFS(CPMS_Detail!$K$24:$K$900,CPMS_Detail!$B$24:$B$900,$B81,CPMS_Detail!$C$24:$C$900,$C81,CPMS_Detail!$D$24:$D$900,$D81,CPMS_Detail!$L$24:$L$900,"Nonmonitoring Equipment Malfunction"))</f>
        <v/>
      </c>
      <c r="K81" s="120" t="str">
        <f>IF($D81="","",SUMIFS(CPMS_Detail!$K$24:$K$900,CPMS_Detail!$B$24:$B$900,$B81,CPMS_Detail!$C$24:$C$900,$C81,CPMS_Detail!$D$24:$D$900,$D81,CPMS_Detail!$L$24:$L$900,"Quality Assurance/Quality Control Calibration"))</f>
        <v/>
      </c>
      <c r="L81" s="120" t="str">
        <f>IF($D81="","",SUMIFS(CPMS_Detail!$K$24:$K$900,CPMS_Detail!$B$24:$B$900,$B81,CPMS_Detail!$C$24:$C$900,$C81,CPMS_Detail!$D$24:$D$900,$D81,CPMS_Detail!$L$24:$L$900,"Other Known Cause"))</f>
        <v/>
      </c>
      <c r="M81" s="120" t="str">
        <f>IF($D81="","",SUMIFS(CPMS_Detail!$K$24:$K$900,CPMS_Detail!$B$24:$B$900,$B81,CPMS_Detail!$C$24:$C$900,$C81,CPMS_Detail!$D$24:$D$900,$D81,CPMS_Detail!$L$24:$L$900,"Other Unknown Cause"))</f>
        <v/>
      </c>
    </row>
    <row r="82" spans="2:13" x14ac:dyDescent="0.35">
      <c r="B82" s="129" t="str">
        <f>IF(Lists!AN60="","",Lists!AN60)</f>
        <v/>
      </c>
      <c r="C82" s="130" t="str">
        <f>IF(Lists!AO60="","",Lists!AO60)</f>
        <v/>
      </c>
      <c r="D82" s="130" t="str">
        <f>IF(Lists!AP60="","",Lists!AP60)</f>
        <v/>
      </c>
      <c r="E82" s="221" t="str">
        <f>IF(B82="","",VLOOKUP(B82&amp;" "&amp;C82,Lists!$AX$2:$BA$478,4,FALSE))</f>
        <v/>
      </c>
      <c r="F82" s="262"/>
      <c r="G82" s="120" t="str">
        <f>IF(D82="","",SUMIFS(CPMS_Detail!$K$24:$K$900,CPMS_Detail!$B$24:$B$900,$B82,CPMS_Detail!$C$24:$C$900,$C82,CPMS_Detail!$D$24:$D$900,$D82))</f>
        <v/>
      </c>
      <c r="H82" s="91" t="str">
        <f t="shared" si="0"/>
        <v/>
      </c>
      <c r="I82" s="120" t="str">
        <f>IF($D82="","",SUMIFS(CPMS_Detail!$K$24:$K$900,CPMS_Detail!$B$24:$B$900,$B82,CPMS_Detail!$C$24:$C$900,$C82,CPMS_Detail!$D$24:$D$900,$D82,CPMS_Detail!$L$24:$L$900,"Monitoring Equipment Malfunction"))</f>
        <v/>
      </c>
      <c r="J82" s="120" t="str">
        <f>IF($D82="","",SUMIFS(CPMS_Detail!$K$24:$K$900,CPMS_Detail!$B$24:$B$900,$B82,CPMS_Detail!$C$24:$C$900,$C82,CPMS_Detail!$D$24:$D$900,$D82,CPMS_Detail!$L$24:$L$900,"Nonmonitoring Equipment Malfunction"))</f>
        <v/>
      </c>
      <c r="K82" s="120" t="str">
        <f>IF($D82="","",SUMIFS(CPMS_Detail!$K$24:$K$900,CPMS_Detail!$B$24:$B$900,$B82,CPMS_Detail!$C$24:$C$900,$C82,CPMS_Detail!$D$24:$D$900,$D82,CPMS_Detail!$L$24:$L$900,"Quality Assurance/Quality Control Calibration"))</f>
        <v/>
      </c>
      <c r="L82" s="120" t="str">
        <f>IF($D82="","",SUMIFS(CPMS_Detail!$K$24:$K$900,CPMS_Detail!$B$24:$B$900,$B82,CPMS_Detail!$C$24:$C$900,$C82,CPMS_Detail!$D$24:$D$900,$D82,CPMS_Detail!$L$24:$L$900,"Other Known Cause"))</f>
        <v/>
      </c>
      <c r="M82" s="120" t="str">
        <f>IF($D82="","",SUMIFS(CPMS_Detail!$K$24:$K$900,CPMS_Detail!$B$24:$B$900,$B82,CPMS_Detail!$C$24:$C$900,$C82,CPMS_Detail!$D$24:$D$900,$D82,CPMS_Detail!$L$24:$L$900,"Other Unknown Cause"))</f>
        <v/>
      </c>
    </row>
    <row r="83" spans="2:13" x14ac:dyDescent="0.35">
      <c r="B83" s="129" t="str">
        <f>IF(Lists!AN61="","",Lists!AN61)</f>
        <v/>
      </c>
      <c r="C83" s="130" t="str">
        <f>IF(Lists!AO61="","",Lists!AO61)</f>
        <v/>
      </c>
      <c r="D83" s="130" t="str">
        <f>IF(Lists!AP61="","",Lists!AP61)</f>
        <v/>
      </c>
      <c r="E83" s="221" t="str">
        <f>IF(B83="","",VLOOKUP(B83&amp;" "&amp;C83,Lists!$AX$2:$BA$478,4,FALSE))</f>
        <v/>
      </c>
      <c r="F83" s="262"/>
      <c r="G83" s="120" t="str">
        <f>IF(D83="","",SUMIFS(CPMS_Detail!$K$24:$K$900,CPMS_Detail!$B$24:$B$900,$B83,CPMS_Detail!$C$24:$C$900,$C83,CPMS_Detail!$D$24:$D$900,$D83))</f>
        <v/>
      </c>
      <c r="H83" s="91" t="str">
        <f t="shared" si="0"/>
        <v/>
      </c>
      <c r="I83" s="120" t="str">
        <f>IF($D83="","",SUMIFS(CPMS_Detail!$K$24:$K$900,CPMS_Detail!$B$24:$B$900,$B83,CPMS_Detail!$C$24:$C$900,$C83,CPMS_Detail!$D$24:$D$900,$D83,CPMS_Detail!$L$24:$L$900,"Monitoring Equipment Malfunction"))</f>
        <v/>
      </c>
      <c r="J83" s="120" t="str">
        <f>IF($D83="","",SUMIFS(CPMS_Detail!$K$24:$K$900,CPMS_Detail!$B$24:$B$900,$B83,CPMS_Detail!$C$24:$C$900,$C83,CPMS_Detail!$D$24:$D$900,$D83,CPMS_Detail!$L$24:$L$900,"Nonmonitoring Equipment Malfunction"))</f>
        <v/>
      </c>
      <c r="K83" s="120" t="str">
        <f>IF($D83="","",SUMIFS(CPMS_Detail!$K$24:$K$900,CPMS_Detail!$B$24:$B$900,$B83,CPMS_Detail!$C$24:$C$900,$C83,CPMS_Detail!$D$24:$D$900,$D83,CPMS_Detail!$L$24:$L$900,"Quality Assurance/Quality Control Calibration"))</f>
        <v/>
      </c>
      <c r="L83" s="120" t="str">
        <f>IF($D83="","",SUMIFS(CPMS_Detail!$K$24:$K$900,CPMS_Detail!$B$24:$B$900,$B83,CPMS_Detail!$C$24:$C$900,$C83,CPMS_Detail!$D$24:$D$900,$D83,CPMS_Detail!$L$24:$L$900,"Other Known Cause"))</f>
        <v/>
      </c>
      <c r="M83" s="120" t="str">
        <f>IF($D83="","",SUMIFS(CPMS_Detail!$K$24:$K$900,CPMS_Detail!$B$24:$B$900,$B83,CPMS_Detail!$C$24:$C$900,$C83,CPMS_Detail!$D$24:$D$900,$D83,CPMS_Detail!$L$24:$L$900,"Other Unknown Cause"))</f>
        <v/>
      </c>
    </row>
    <row r="84" spans="2:13" x14ac:dyDescent="0.35">
      <c r="B84" s="129" t="str">
        <f>IF(Lists!AN62="","",Lists!AN62)</f>
        <v/>
      </c>
      <c r="C84" s="130" t="str">
        <f>IF(Lists!AO62="","",Lists!AO62)</f>
        <v/>
      </c>
      <c r="D84" s="130" t="str">
        <f>IF(Lists!AP62="","",Lists!AP62)</f>
        <v/>
      </c>
      <c r="E84" s="221" t="str">
        <f>IF(B84="","",VLOOKUP(B84&amp;" "&amp;C84,Lists!$AX$2:$BA$478,4,FALSE))</f>
        <v/>
      </c>
      <c r="F84" s="262"/>
      <c r="G84" s="120" t="str">
        <f>IF(D84="","",SUMIFS(CPMS_Detail!$K$24:$K$900,CPMS_Detail!$B$24:$B$900,$B84,CPMS_Detail!$C$24:$C$900,$C84,CPMS_Detail!$D$24:$D$900,$D84))</f>
        <v/>
      </c>
      <c r="H84" s="91" t="str">
        <f t="shared" si="0"/>
        <v/>
      </c>
      <c r="I84" s="120" t="str">
        <f>IF($D84="","",SUMIFS(CPMS_Detail!$K$24:$K$900,CPMS_Detail!$B$24:$B$900,$B84,CPMS_Detail!$C$24:$C$900,$C84,CPMS_Detail!$D$24:$D$900,$D84,CPMS_Detail!$L$24:$L$900,"Monitoring Equipment Malfunction"))</f>
        <v/>
      </c>
      <c r="J84" s="120" t="str">
        <f>IF($D84="","",SUMIFS(CPMS_Detail!$K$24:$K$900,CPMS_Detail!$B$24:$B$900,$B84,CPMS_Detail!$C$24:$C$900,$C84,CPMS_Detail!$D$24:$D$900,$D84,CPMS_Detail!$L$24:$L$900,"Nonmonitoring Equipment Malfunction"))</f>
        <v/>
      </c>
      <c r="K84" s="120" t="str">
        <f>IF($D84="","",SUMIFS(CPMS_Detail!$K$24:$K$900,CPMS_Detail!$B$24:$B$900,$B84,CPMS_Detail!$C$24:$C$900,$C84,CPMS_Detail!$D$24:$D$900,$D84,CPMS_Detail!$L$24:$L$900,"Quality Assurance/Quality Control Calibration"))</f>
        <v/>
      </c>
      <c r="L84" s="120" t="str">
        <f>IF($D84="","",SUMIFS(CPMS_Detail!$K$24:$K$900,CPMS_Detail!$B$24:$B$900,$B84,CPMS_Detail!$C$24:$C$900,$C84,CPMS_Detail!$D$24:$D$900,$D84,CPMS_Detail!$L$24:$L$900,"Other Known Cause"))</f>
        <v/>
      </c>
      <c r="M84" s="120" t="str">
        <f>IF($D84="","",SUMIFS(CPMS_Detail!$K$24:$K$900,CPMS_Detail!$B$24:$B$900,$B84,CPMS_Detail!$C$24:$C$900,$C84,CPMS_Detail!$D$24:$D$900,$D84,CPMS_Detail!$L$24:$L$900,"Other Unknown Cause"))</f>
        <v/>
      </c>
    </row>
    <row r="85" spans="2:13" x14ac:dyDescent="0.35">
      <c r="B85" s="129" t="str">
        <f>IF(Lists!AN63="","",Lists!AN63)</f>
        <v/>
      </c>
      <c r="C85" s="130" t="str">
        <f>IF(Lists!AO63="","",Lists!AO63)</f>
        <v/>
      </c>
      <c r="D85" s="130" t="str">
        <f>IF(Lists!AP63="","",Lists!AP63)</f>
        <v/>
      </c>
      <c r="E85" s="221" t="str">
        <f>IF(B85="","",VLOOKUP(B85&amp;" "&amp;C85,Lists!$AX$2:$BA$478,4,FALSE))</f>
        <v/>
      </c>
      <c r="F85" s="262"/>
      <c r="G85" s="120" t="str">
        <f>IF(D85="","",SUMIFS(CPMS_Detail!$K$24:$K$900,CPMS_Detail!$B$24:$B$900,$B85,CPMS_Detail!$C$24:$C$900,$C85,CPMS_Detail!$D$24:$D$900,$D85))</f>
        <v/>
      </c>
      <c r="H85" s="91" t="str">
        <f t="shared" si="0"/>
        <v/>
      </c>
      <c r="I85" s="120" t="str">
        <f>IF($D85="","",SUMIFS(CPMS_Detail!$K$24:$K$900,CPMS_Detail!$B$24:$B$900,$B85,CPMS_Detail!$C$24:$C$900,$C85,CPMS_Detail!$D$24:$D$900,$D85,CPMS_Detail!$L$24:$L$900,"Monitoring Equipment Malfunction"))</f>
        <v/>
      </c>
      <c r="J85" s="120" t="str">
        <f>IF($D85="","",SUMIFS(CPMS_Detail!$K$24:$K$900,CPMS_Detail!$B$24:$B$900,$B85,CPMS_Detail!$C$24:$C$900,$C85,CPMS_Detail!$D$24:$D$900,$D85,CPMS_Detail!$L$24:$L$900,"Nonmonitoring Equipment Malfunction"))</f>
        <v/>
      </c>
      <c r="K85" s="120" t="str">
        <f>IF($D85="","",SUMIFS(CPMS_Detail!$K$24:$K$900,CPMS_Detail!$B$24:$B$900,$B85,CPMS_Detail!$C$24:$C$900,$C85,CPMS_Detail!$D$24:$D$900,$D85,CPMS_Detail!$L$24:$L$900,"Quality Assurance/Quality Control Calibration"))</f>
        <v/>
      </c>
      <c r="L85" s="120" t="str">
        <f>IF($D85="","",SUMIFS(CPMS_Detail!$K$24:$K$900,CPMS_Detail!$B$24:$B$900,$B85,CPMS_Detail!$C$24:$C$900,$C85,CPMS_Detail!$D$24:$D$900,$D85,CPMS_Detail!$L$24:$L$900,"Other Known Cause"))</f>
        <v/>
      </c>
      <c r="M85" s="120" t="str">
        <f>IF($D85="","",SUMIFS(CPMS_Detail!$K$24:$K$900,CPMS_Detail!$B$24:$B$900,$B85,CPMS_Detail!$C$24:$C$900,$C85,CPMS_Detail!$D$24:$D$900,$D85,CPMS_Detail!$L$24:$L$900,"Other Unknown Cause"))</f>
        <v/>
      </c>
    </row>
    <row r="86" spans="2:13" x14ac:dyDescent="0.35">
      <c r="B86" s="129" t="str">
        <f>IF(Lists!AN64="","",Lists!AN64)</f>
        <v/>
      </c>
      <c r="C86" s="130" t="str">
        <f>IF(Lists!AO64="","",Lists!AO64)</f>
        <v/>
      </c>
      <c r="D86" s="130" t="str">
        <f>IF(Lists!AP64="","",Lists!AP64)</f>
        <v/>
      </c>
      <c r="E86" s="221" t="str">
        <f>IF(B86="","",VLOOKUP(B86&amp;" "&amp;C86,Lists!$AX$2:$BA$478,4,FALSE))</f>
        <v/>
      </c>
      <c r="F86" s="262"/>
      <c r="G86" s="120" t="str">
        <f>IF(D86="","",SUMIFS(CPMS_Detail!$K$24:$K$900,CPMS_Detail!$B$24:$B$900,$B86,CPMS_Detail!$C$24:$C$900,$C86,CPMS_Detail!$D$24:$D$900,$D86))</f>
        <v/>
      </c>
      <c r="H86" s="91" t="str">
        <f t="shared" si="0"/>
        <v/>
      </c>
      <c r="I86" s="120" t="str">
        <f>IF($D86="","",SUMIFS(CPMS_Detail!$K$24:$K$900,CPMS_Detail!$B$24:$B$900,$B86,CPMS_Detail!$C$24:$C$900,$C86,CPMS_Detail!$D$24:$D$900,$D86,CPMS_Detail!$L$24:$L$900,"Monitoring Equipment Malfunction"))</f>
        <v/>
      </c>
      <c r="J86" s="120" t="str">
        <f>IF($D86="","",SUMIFS(CPMS_Detail!$K$24:$K$900,CPMS_Detail!$B$24:$B$900,$B86,CPMS_Detail!$C$24:$C$900,$C86,CPMS_Detail!$D$24:$D$900,$D86,CPMS_Detail!$L$24:$L$900,"Nonmonitoring Equipment Malfunction"))</f>
        <v/>
      </c>
      <c r="K86" s="120" t="str">
        <f>IF($D86="","",SUMIFS(CPMS_Detail!$K$24:$K$900,CPMS_Detail!$B$24:$B$900,$B86,CPMS_Detail!$C$24:$C$900,$C86,CPMS_Detail!$D$24:$D$900,$D86,CPMS_Detail!$L$24:$L$900,"Quality Assurance/Quality Control Calibration"))</f>
        <v/>
      </c>
      <c r="L86" s="120" t="str">
        <f>IF($D86="","",SUMIFS(CPMS_Detail!$K$24:$K$900,CPMS_Detail!$B$24:$B$900,$B86,CPMS_Detail!$C$24:$C$900,$C86,CPMS_Detail!$D$24:$D$900,$D86,CPMS_Detail!$L$24:$L$900,"Other Known Cause"))</f>
        <v/>
      </c>
      <c r="M86" s="120" t="str">
        <f>IF($D86="","",SUMIFS(CPMS_Detail!$K$24:$K$900,CPMS_Detail!$B$24:$B$900,$B86,CPMS_Detail!$C$24:$C$900,$C86,CPMS_Detail!$D$24:$D$900,$D86,CPMS_Detail!$L$24:$L$900,"Other Unknown Cause"))</f>
        <v/>
      </c>
    </row>
    <row r="87" spans="2:13" x14ac:dyDescent="0.35">
      <c r="B87" s="129" t="str">
        <f>IF(Lists!AN65="","",Lists!AN65)</f>
        <v/>
      </c>
      <c r="C87" s="130" t="str">
        <f>IF(Lists!AO65="","",Lists!AO65)</f>
        <v/>
      </c>
      <c r="D87" s="130" t="str">
        <f>IF(Lists!AP65="","",Lists!AP65)</f>
        <v/>
      </c>
      <c r="E87" s="221" t="str">
        <f>IF(B87="","",VLOOKUP(B87&amp;" "&amp;C87,Lists!$AX$2:$BA$478,4,FALSE))</f>
        <v/>
      </c>
      <c r="F87" s="262"/>
      <c r="G87" s="120" t="str">
        <f>IF(D87="","",SUMIFS(CPMS_Detail!$K$24:$K$900,CPMS_Detail!$B$24:$B$900,$B87,CPMS_Detail!$C$24:$C$900,$C87,CPMS_Detail!$D$24:$D$900,$D87))</f>
        <v/>
      </c>
      <c r="H87" s="91" t="str">
        <f t="shared" si="0"/>
        <v/>
      </c>
      <c r="I87" s="120" t="str">
        <f>IF($D87="","",SUMIFS(CPMS_Detail!$K$24:$K$900,CPMS_Detail!$B$24:$B$900,$B87,CPMS_Detail!$C$24:$C$900,$C87,CPMS_Detail!$D$24:$D$900,$D87,CPMS_Detail!$L$24:$L$900,"Monitoring Equipment Malfunction"))</f>
        <v/>
      </c>
      <c r="J87" s="120" t="str">
        <f>IF($D87="","",SUMIFS(CPMS_Detail!$K$24:$K$900,CPMS_Detail!$B$24:$B$900,$B87,CPMS_Detail!$C$24:$C$900,$C87,CPMS_Detail!$D$24:$D$900,$D87,CPMS_Detail!$L$24:$L$900,"Nonmonitoring Equipment Malfunction"))</f>
        <v/>
      </c>
      <c r="K87" s="120" t="str">
        <f>IF($D87="","",SUMIFS(CPMS_Detail!$K$24:$K$900,CPMS_Detail!$B$24:$B$900,$B87,CPMS_Detail!$C$24:$C$900,$C87,CPMS_Detail!$D$24:$D$900,$D87,CPMS_Detail!$L$24:$L$900,"Quality Assurance/Quality Control Calibration"))</f>
        <v/>
      </c>
      <c r="L87" s="120" t="str">
        <f>IF($D87="","",SUMIFS(CPMS_Detail!$K$24:$K$900,CPMS_Detail!$B$24:$B$900,$B87,CPMS_Detail!$C$24:$C$900,$C87,CPMS_Detail!$D$24:$D$900,$D87,CPMS_Detail!$L$24:$L$900,"Other Known Cause"))</f>
        <v/>
      </c>
      <c r="M87" s="120" t="str">
        <f>IF($D87="","",SUMIFS(CPMS_Detail!$K$24:$K$900,CPMS_Detail!$B$24:$B$900,$B87,CPMS_Detail!$C$24:$C$900,$C87,CPMS_Detail!$D$24:$D$900,$D87,CPMS_Detail!$L$24:$L$900,"Other Unknown Cause"))</f>
        <v/>
      </c>
    </row>
    <row r="88" spans="2:13" x14ac:dyDescent="0.35">
      <c r="B88" s="129" t="str">
        <f>IF(Lists!AN66="","",Lists!AN66)</f>
        <v/>
      </c>
      <c r="C88" s="130" t="str">
        <f>IF(Lists!AO66="","",Lists!AO66)</f>
        <v/>
      </c>
      <c r="D88" s="130" t="str">
        <f>IF(Lists!AP66="","",Lists!AP66)</f>
        <v/>
      </c>
      <c r="E88" s="221" t="str">
        <f>IF(B88="","",VLOOKUP(B88&amp;" "&amp;C88,Lists!$AX$2:$BA$478,4,FALSE))</f>
        <v/>
      </c>
      <c r="F88" s="262"/>
      <c r="G88" s="120" t="str">
        <f>IF(D88="","",SUMIFS(CPMS_Detail!$K$24:$K$900,CPMS_Detail!$B$24:$B$900,$B88,CPMS_Detail!$C$24:$C$900,$C88,CPMS_Detail!$D$24:$D$900,$D88))</f>
        <v/>
      </c>
      <c r="H88" s="91" t="str">
        <f t="shared" si="0"/>
        <v/>
      </c>
      <c r="I88" s="120" t="str">
        <f>IF($D88="","",SUMIFS(CPMS_Detail!$K$24:$K$900,CPMS_Detail!$B$24:$B$900,$B88,CPMS_Detail!$C$24:$C$900,$C88,CPMS_Detail!$D$24:$D$900,$D88,CPMS_Detail!$L$24:$L$900,"Monitoring Equipment Malfunction"))</f>
        <v/>
      </c>
      <c r="J88" s="120" t="str">
        <f>IF($D88="","",SUMIFS(CPMS_Detail!$K$24:$K$900,CPMS_Detail!$B$24:$B$900,$B88,CPMS_Detail!$C$24:$C$900,$C88,CPMS_Detail!$D$24:$D$900,$D88,CPMS_Detail!$L$24:$L$900,"Nonmonitoring Equipment Malfunction"))</f>
        <v/>
      </c>
      <c r="K88" s="120" t="str">
        <f>IF($D88="","",SUMIFS(CPMS_Detail!$K$24:$K$900,CPMS_Detail!$B$24:$B$900,$B88,CPMS_Detail!$C$24:$C$900,$C88,CPMS_Detail!$D$24:$D$900,$D88,CPMS_Detail!$L$24:$L$900,"Quality Assurance/Quality Control Calibration"))</f>
        <v/>
      </c>
      <c r="L88" s="120" t="str">
        <f>IF($D88="","",SUMIFS(CPMS_Detail!$K$24:$K$900,CPMS_Detail!$B$24:$B$900,$B88,CPMS_Detail!$C$24:$C$900,$C88,CPMS_Detail!$D$24:$D$900,$D88,CPMS_Detail!$L$24:$L$900,"Other Known Cause"))</f>
        <v/>
      </c>
      <c r="M88" s="120" t="str">
        <f>IF($D88="","",SUMIFS(CPMS_Detail!$K$24:$K$900,CPMS_Detail!$B$24:$B$900,$B88,CPMS_Detail!$C$24:$C$900,$C88,CPMS_Detail!$D$24:$D$900,$D88,CPMS_Detail!$L$24:$L$900,"Other Unknown Cause"))</f>
        <v/>
      </c>
    </row>
    <row r="89" spans="2:13" x14ac:dyDescent="0.35">
      <c r="B89" s="129" t="str">
        <f>IF(Lists!AN67="","",Lists!AN67)</f>
        <v/>
      </c>
      <c r="C89" s="130" t="str">
        <f>IF(Lists!AO67="","",Lists!AO67)</f>
        <v/>
      </c>
      <c r="D89" s="130" t="str">
        <f>IF(Lists!AP67="","",Lists!AP67)</f>
        <v/>
      </c>
      <c r="E89" s="221" t="str">
        <f>IF(B89="","",VLOOKUP(B89&amp;" "&amp;C89,Lists!$AX$2:$BA$478,4,FALSE))</f>
        <v/>
      </c>
      <c r="F89" s="262"/>
      <c r="G89" s="120" t="str">
        <f>IF(D89="","",SUMIFS(CPMS_Detail!$K$24:$K$900,CPMS_Detail!$B$24:$B$900,$B89,CPMS_Detail!$C$24:$C$900,$C89,CPMS_Detail!$D$24:$D$900,$D89))</f>
        <v/>
      </c>
      <c r="H89" s="91" t="str">
        <f t="shared" ref="H89:H100" si="1">IF($E89="","",IF(G89=0,"N/A",G89/$E89))</f>
        <v/>
      </c>
      <c r="I89" s="120" t="str">
        <f>IF($D89="","",SUMIFS(CPMS_Detail!$K$24:$K$900,CPMS_Detail!$B$24:$B$900,$B89,CPMS_Detail!$C$24:$C$900,$C89,CPMS_Detail!$D$24:$D$900,$D89,CPMS_Detail!$L$24:$L$900,"Monitoring Equipment Malfunction"))</f>
        <v/>
      </c>
      <c r="J89" s="120" t="str">
        <f>IF($D89="","",SUMIFS(CPMS_Detail!$K$24:$K$900,CPMS_Detail!$B$24:$B$900,$B89,CPMS_Detail!$C$24:$C$900,$C89,CPMS_Detail!$D$24:$D$900,$D89,CPMS_Detail!$L$24:$L$900,"Nonmonitoring Equipment Malfunction"))</f>
        <v/>
      </c>
      <c r="K89" s="120" t="str">
        <f>IF($D89="","",SUMIFS(CPMS_Detail!$K$24:$K$900,CPMS_Detail!$B$24:$B$900,$B89,CPMS_Detail!$C$24:$C$900,$C89,CPMS_Detail!$D$24:$D$900,$D89,CPMS_Detail!$L$24:$L$900,"Quality Assurance/Quality Control Calibration"))</f>
        <v/>
      </c>
      <c r="L89" s="120" t="str">
        <f>IF($D89="","",SUMIFS(CPMS_Detail!$K$24:$K$900,CPMS_Detail!$B$24:$B$900,$B89,CPMS_Detail!$C$24:$C$900,$C89,CPMS_Detail!$D$24:$D$900,$D89,CPMS_Detail!$L$24:$L$900,"Other Known Cause"))</f>
        <v/>
      </c>
      <c r="M89" s="120" t="str">
        <f>IF($D89="","",SUMIFS(CPMS_Detail!$K$24:$K$900,CPMS_Detail!$B$24:$B$900,$B89,CPMS_Detail!$C$24:$C$900,$C89,CPMS_Detail!$D$24:$D$900,$D89,CPMS_Detail!$L$24:$L$900,"Other Unknown Cause"))</f>
        <v/>
      </c>
    </row>
    <row r="90" spans="2:13" x14ac:dyDescent="0.35">
      <c r="B90" s="129" t="str">
        <f>IF(Lists!AN68="","",Lists!AN68)</f>
        <v/>
      </c>
      <c r="C90" s="130" t="str">
        <f>IF(Lists!AO68="","",Lists!AO68)</f>
        <v/>
      </c>
      <c r="D90" s="130" t="str">
        <f>IF(Lists!AP68="","",Lists!AP68)</f>
        <v/>
      </c>
      <c r="E90" s="221" t="str">
        <f>IF(B90="","",VLOOKUP(B90&amp;" "&amp;C90,Lists!$AX$2:$BA$478,4,FALSE))</f>
        <v/>
      </c>
      <c r="F90" s="262"/>
      <c r="G90" s="120" t="str">
        <f>IF(D90="","",SUMIFS(CPMS_Detail!$K$24:$K$900,CPMS_Detail!$B$24:$B$900,$B90,CPMS_Detail!$C$24:$C$900,$C90,CPMS_Detail!$D$24:$D$900,$D90))</f>
        <v/>
      </c>
      <c r="H90" s="91" t="str">
        <f t="shared" si="1"/>
        <v/>
      </c>
      <c r="I90" s="120" t="str">
        <f>IF($D90="","",SUMIFS(CPMS_Detail!$K$24:$K$900,CPMS_Detail!$B$24:$B$900,$B90,CPMS_Detail!$C$24:$C$900,$C90,CPMS_Detail!$D$24:$D$900,$D90,CPMS_Detail!$L$24:$L$900,"Monitoring Equipment Malfunction"))</f>
        <v/>
      </c>
      <c r="J90" s="120" t="str">
        <f>IF($D90="","",SUMIFS(CPMS_Detail!$K$24:$K$900,CPMS_Detail!$B$24:$B$900,$B90,CPMS_Detail!$C$24:$C$900,$C90,CPMS_Detail!$D$24:$D$900,$D90,CPMS_Detail!$L$24:$L$900,"Nonmonitoring Equipment Malfunction"))</f>
        <v/>
      </c>
      <c r="K90" s="120" t="str">
        <f>IF($D90="","",SUMIFS(CPMS_Detail!$K$24:$K$900,CPMS_Detail!$B$24:$B$900,$B90,CPMS_Detail!$C$24:$C$900,$C90,CPMS_Detail!$D$24:$D$900,$D90,CPMS_Detail!$L$24:$L$900,"Quality Assurance/Quality Control Calibration"))</f>
        <v/>
      </c>
      <c r="L90" s="120" t="str">
        <f>IF($D90="","",SUMIFS(CPMS_Detail!$K$24:$K$900,CPMS_Detail!$B$24:$B$900,$B90,CPMS_Detail!$C$24:$C$900,$C90,CPMS_Detail!$D$24:$D$900,$D90,CPMS_Detail!$L$24:$L$900,"Other Known Cause"))</f>
        <v/>
      </c>
      <c r="M90" s="120" t="str">
        <f>IF($D90="","",SUMIFS(CPMS_Detail!$K$24:$K$900,CPMS_Detail!$B$24:$B$900,$B90,CPMS_Detail!$C$24:$C$900,$C90,CPMS_Detail!$D$24:$D$900,$D90,CPMS_Detail!$L$24:$L$900,"Other Unknown Cause"))</f>
        <v/>
      </c>
    </row>
    <row r="91" spans="2:13" x14ac:dyDescent="0.35">
      <c r="B91" s="129" t="str">
        <f>IF(Lists!AN69="","",Lists!AN69)</f>
        <v/>
      </c>
      <c r="C91" s="130" t="str">
        <f>IF(Lists!AO69="","",Lists!AO69)</f>
        <v/>
      </c>
      <c r="D91" s="130" t="str">
        <f>IF(Lists!AP69="","",Lists!AP69)</f>
        <v/>
      </c>
      <c r="E91" s="221" t="str">
        <f>IF(B91="","",VLOOKUP(B91&amp;" "&amp;C91,Lists!$AX$2:$BA$478,4,FALSE))</f>
        <v/>
      </c>
      <c r="F91" s="262"/>
      <c r="G91" s="120" t="str">
        <f>IF(D91="","",SUMIFS(CPMS_Detail!$K$24:$K$900,CPMS_Detail!$B$24:$B$900,$B91,CPMS_Detail!$C$24:$C$900,$C91,CPMS_Detail!$D$24:$D$900,$D91))</f>
        <v/>
      </c>
      <c r="H91" s="91" t="str">
        <f t="shared" si="1"/>
        <v/>
      </c>
      <c r="I91" s="120" t="str">
        <f>IF($D91="","",SUMIFS(CPMS_Detail!$K$24:$K$900,CPMS_Detail!$B$24:$B$900,$B91,CPMS_Detail!$C$24:$C$900,$C91,CPMS_Detail!$D$24:$D$900,$D91,CPMS_Detail!$L$24:$L$900,"Monitoring Equipment Malfunction"))</f>
        <v/>
      </c>
      <c r="J91" s="120" t="str">
        <f>IF($D91="","",SUMIFS(CPMS_Detail!$K$24:$K$900,CPMS_Detail!$B$24:$B$900,$B91,CPMS_Detail!$C$24:$C$900,$C91,CPMS_Detail!$D$24:$D$900,$D91,CPMS_Detail!$L$24:$L$900,"Nonmonitoring Equipment Malfunction"))</f>
        <v/>
      </c>
      <c r="K91" s="120" t="str">
        <f>IF($D91="","",SUMIFS(CPMS_Detail!$K$24:$K$900,CPMS_Detail!$B$24:$B$900,$B91,CPMS_Detail!$C$24:$C$900,$C91,CPMS_Detail!$D$24:$D$900,$D91,CPMS_Detail!$L$24:$L$900,"Quality Assurance/Quality Control Calibration"))</f>
        <v/>
      </c>
      <c r="L91" s="120" t="str">
        <f>IF($D91="","",SUMIFS(CPMS_Detail!$K$24:$K$900,CPMS_Detail!$B$24:$B$900,$B91,CPMS_Detail!$C$24:$C$900,$C91,CPMS_Detail!$D$24:$D$900,$D91,CPMS_Detail!$L$24:$L$900,"Other Known Cause"))</f>
        <v/>
      </c>
      <c r="M91" s="120" t="str">
        <f>IF($D91="","",SUMIFS(CPMS_Detail!$K$24:$K$900,CPMS_Detail!$B$24:$B$900,$B91,CPMS_Detail!$C$24:$C$900,$C91,CPMS_Detail!$D$24:$D$900,$D91,CPMS_Detail!$L$24:$L$900,"Other Unknown Cause"))</f>
        <v/>
      </c>
    </row>
    <row r="92" spans="2:13" x14ac:dyDescent="0.35">
      <c r="B92" s="129" t="str">
        <f>IF(Lists!AN70="","",Lists!AN70)</f>
        <v/>
      </c>
      <c r="C92" s="130" t="str">
        <f>IF(Lists!AO70="","",Lists!AO70)</f>
        <v/>
      </c>
      <c r="D92" s="130" t="str">
        <f>IF(Lists!AP70="","",Lists!AP70)</f>
        <v/>
      </c>
      <c r="E92" s="221" t="str">
        <f>IF(B92="","",VLOOKUP(B92&amp;" "&amp;C92,Lists!$AX$2:$BA$478,4,FALSE))</f>
        <v/>
      </c>
      <c r="F92" s="262"/>
      <c r="G92" s="120" t="str">
        <f>IF(D92="","",SUMIFS(CPMS_Detail!$K$24:$K$900,CPMS_Detail!$B$24:$B$900,$B92,CPMS_Detail!$C$24:$C$900,$C92,CPMS_Detail!$D$24:$D$900,$D92))</f>
        <v/>
      </c>
      <c r="H92" s="91" t="str">
        <f t="shared" si="1"/>
        <v/>
      </c>
      <c r="I92" s="120" t="str">
        <f>IF($D92="","",SUMIFS(CPMS_Detail!$K$24:$K$900,CPMS_Detail!$B$24:$B$900,$B92,CPMS_Detail!$C$24:$C$900,$C92,CPMS_Detail!$D$24:$D$900,$D92,CPMS_Detail!$L$24:$L$900,"Monitoring Equipment Malfunction"))</f>
        <v/>
      </c>
      <c r="J92" s="120" t="str">
        <f>IF($D92="","",SUMIFS(CPMS_Detail!$K$24:$K$900,CPMS_Detail!$B$24:$B$900,$B92,CPMS_Detail!$C$24:$C$900,$C92,CPMS_Detail!$D$24:$D$900,$D92,CPMS_Detail!$L$24:$L$900,"Nonmonitoring Equipment Malfunction"))</f>
        <v/>
      </c>
      <c r="K92" s="120" t="str">
        <f>IF($D92="","",SUMIFS(CPMS_Detail!$K$24:$K$900,CPMS_Detail!$B$24:$B$900,$B92,CPMS_Detail!$C$24:$C$900,$C92,CPMS_Detail!$D$24:$D$900,$D92,CPMS_Detail!$L$24:$L$900,"Quality Assurance/Quality Control Calibration"))</f>
        <v/>
      </c>
      <c r="L92" s="120" t="str">
        <f>IF($D92="","",SUMIFS(CPMS_Detail!$K$24:$K$900,CPMS_Detail!$B$24:$B$900,$B92,CPMS_Detail!$C$24:$C$900,$C92,CPMS_Detail!$D$24:$D$900,$D92,CPMS_Detail!$L$24:$L$900,"Other Known Cause"))</f>
        <v/>
      </c>
      <c r="M92" s="120" t="str">
        <f>IF($D92="","",SUMIFS(CPMS_Detail!$K$24:$K$900,CPMS_Detail!$B$24:$B$900,$B92,CPMS_Detail!$C$24:$C$900,$C92,CPMS_Detail!$D$24:$D$900,$D92,CPMS_Detail!$L$24:$L$900,"Other Unknown Cause"))</f>
        <v/>
      </c>
    </row>
    <row r="93" spans="2:13" x14ac:dyDescent="0.35">
      <c r="B93" s="129" t="str">
        <f>IF(Lists!AN71="","",Lists!AN71)</f>
        <v/>
      </c>
      <c r="C93" s="130" t="str">
        <f>IF(Lists!AO71="","",Lists!AO71)</f>
        <v/>
      </c>
      <c r="D93" s="130" t="str">
        <f>IF(Lists!AP71="","",Lists!AP71)</f>
        <v/>
      </c>
      <c r="E93" s="221" t="str">
        <f>IF(B93="","",VLOOKUP(B93&amp;" "&amp;C93,Lists!$AX$2:$BA$478,4,FALSE))</f>
        <v/>
      </c>
      <c r="F93" s="262"/>
      <c r="G93" s="120" t="str">
        <f>IF(D93="","",SUMIFS(CPMS_Detail!$K$24:$K$900,CPMS_Detail!$B$24:$B$900,$B93,CPMS_Detail!$C$24:$C$900,$C93,CPMS_Detail!$D$24:$D$900,$D93))</f>
        <v/>
      </c>
      <c r="H93" s="91" t="str">
        <f t="shared" si="1"/>
        <v/>
      </c>
      <c r="I93" s="120" t="str">
        <f>IF($D93="","",SUMIFS(CPMS_Detail!$K$24:$K$900,CPMS_Detail!$B$24:$B$900,$B93,CPMS_Detail!$C$24:$C$900,$C93,CPMS_Detail!$D$24:$D$900,$D93,CPMS_Detail!$L$24:$L$900,"Monitoring Equipment Malfunction"))</f>
        <v/>
      </c>
      <c r="J93" s="120" t="str">
        <f>IF($D93="","",SUMIFS(CPMS_Detail!$K$24:$K$900,CPMS_Detail!$B$24:$B$900,$B93,CPMS_Detail!$C$24:$C$900,$C93,CPMS_Detail!$D$24:$D$900,$D93,CPMS_Detail!$L$24:$L$900,"Nonmonitoring Equipment Malfunction"))</f>
        <v/>
      </c>
      <c r="K93" s="120" t="str">
        <f>IF($D93="","",SUMIFS(CPMS_Detail!$K$24:$K$900,CPMS_Detail!$B$24:$B$900,$B93,CPMS_Detail!$C$24:$C$900,$C93,CPMS_Detail!$D$24:$D$900,$D93,CPMS_Detail!$L$24:$L$900,"Quality Assurance/Quality Control Calibration"))</f>
        <v/>
      </c>
      <c r="L93" s="120" t="str">
        <f>IF($D93="","",SUMIFS(CPMS_Detail!$K$24:$K$900,CPMS_Detail!$B$24:$B$900,$B93,CPMS_Detail!$C$24:$C$900,$C93,CPMS_Detail!$D$24:$D$900,$D93,CPMS_Detail!$L$24:$L$900,"Other Known Cause"))</f>
        <v/>
      </c>
      <c r="M93" s="120" t="str">
        <f>IF($D93="","",SUMIFS(CPMS_Detail!$K$24:$K$900,CPMS_Detail!$B$24:$B$900,$B93,CPMS_Detail!$C$24:$C$900,$C93,CPMS_Detail!$D$24:$D$900,$D93,CPMS_Detail!$L$24:$L$900,"Other Unknown Cause"))</f>
        <v/>
      </c>
    </row>
    <row r="94" spans="2:13" x14ac:dyDescent="0.35">
      <c r="B94" s="129" t="str">
        <f>IF(Lists!AN72="","",Lists!AN72)</f>
        <v/>
      </c>
      <c r="C94" s="130" t="str">
        <f>IF(Lists!AO72="","",Lists!AO72)</f>
        <v/>
      </c>
      <c r="D94" s="130" t="str">
        <f>IF(Lists!AP72="","",Lists!AP72)</f>
        <v/>
      </c>
      <c r="E94" s="221" t="str">
        <f>IF(B94="","",VLOOKUP(B94&amp;" "&amp;C94,Lists!$AX$2:$BA$478,4,FALSE))</f>
        <v/>
      </c>
      <c r="F94" s="262"/>
      <c r="G94" s="120" t="str">
        <f>IF(D94="","",SUMIFS(CPMS_Detail!$K$24:$K$900,CPMS_Detail!$B$24:$B$900,$B94,CPMS_Detail!$C$24:$C$900,$C94,CPMS_Detail!$D$24:$D$900,$D94))</f>
        <v/>
      </c>
      <c r="H94" s="91" t="str">
        <f t="shared" si="1"/>
        <v/>
      </c>
      <c r="I94" s="120" t="str">
        <f>IF($D94="","",SUMIFS(CPMS_Detail!$K$24:$K$900,CPMS_Detail!$B$24:$B$900,$B94,CPMS_Detail!$C$24:$C$900,$C94,CPMS_Detail!$D$24:$D$900,$D94,CPMS_Detail!$L$24:$L$900,"Monitoring Equipment Malfunction"))</f>
        <v/>
      </c>
      <c r="J94" s="120" t="str">
        <f>IF($D94="","",SUMIFS(CPMS_Detail!$K$24:$K$900,CPMS_Detail!$B$24:$B$900,$B94,CPMS_Detail!$C$24:$C$900,$C94,CPMS_Detail!$D$24:$D$900,$D94,CPMS_Detail!$L$24:$L$900,"Nonmonitoring Equipment Malfunction"))</f>
        <v/>
      </c>
      <c r="K94" s="120" t="str">
        <f>IF($D94="","",SUMIFS(CPMS_Detail!$K$24:$K$900,CPMS_Detail!$B$24:$B$900,$B94,CPMS_Detail!$C$24:$C$900,$C94,CPMS_Detail!$D$24:$D$900,$D94,CPMS_Detail!$L$24:$L$900,"Quality Assurance/Quality Control Calibration"))</f>
        <v/>
      </c>
      <c r="L94" s="120" t="str">
        <f>IF($D94="","",SUMIFS(CPMS_Detail!$K$24:$K$900,CPMS_Detail!$B$24:$B$900,$B94,CPMS_Detail!$C$24:$C$900,$C94,CPMS_Detail!$D$24:$D$900,$D94,CPMS_Detail!$L$24:$L$900,"Other Known Cause"))</f>
        <v/>
      </c>
      <c r="M94" s="120" t="str">
        <f>IF($D94="","",SUMIFS(CPMS_Detail!$K$24:$K$900,CPMS_Detail!$B$24:$B$900,$B94,CPMS_Detail!$C$24:$C$900,$C94,CPMS_Detail!$D$24:$D$900,$D94,CPMS_Detail!$L$24:$L$900,"Other Unknown Cause"))</f>
        <v/>
      </c>
    </row>
    <row r="95" spans="2:13" x14ac:dyDescent="0.35">
      <c r="B95" s="129" t="str">
        <f>IF(Lists!AN73="","",Lists!AN73)</f>
        <v/>
      </c>
      <c r="C95" s="130" t="str">
        <f>IF(Lists!AO73="","",Lists!AO73)</f>
        <v/>
      </c>
      <c r="D95" s="130" t="str">
        <f>IF(Lists!AP73="","",Lists!AP73)</f>
        <v/>
      </c>
      <c r="E95" s="221" t="str">
        <f>IF(B95="","",VLOOKUP(B95&amp;" "&amp;C95,Lists!$AX$2:$BA$478,4,FALSE))</f>
        <v/>
      </c>
      <c r="F95" s="262"/>
      <c r="G95" s="120" t="str">
        <f>IF(D95="","",SUMIFS(CPMS_Detail!$K$24:$K$900,CPMS_Detail!$B$24:$B$900,$B95,CPMS_Detail!$C$24:$C$900,$C95,CPMS_Detail!$D$24:$D$900,$D95))</f>
        <v/>
      </c>
      <c r="H95" s="91" t="str">
        <f t="shared" si="1"/>
        <v/>
      </c>
      <c r="I95" s="120" t="str">
        <f>IF($D95="","",SUMIFS(CPMS_Detail!$K$24:$K$900,CPMS_Detail!$B$24:$B$900,$B95,CPMS_Detail!$C$24:$C$900,$C95,CPMS_Detail!$D$24:$D$900,$D95,CPMS_Detail!$L$24:$L$900,"Monitoring Equipment Malfunction"))</f>
        <v/>
      </c>
      <c r="J95" s="120" t="str">
        <f>IF($D95="","",SUMIFS(CPMS_Detail!$K$24:$K$900,CPMS_Detail!$B$24:$B$900,$B95,CPMS_Detail!$C$24:$C$900,$C95,CPMS_Detail!$D$24:$D$900,$D95,CPMS_Detail!$L$24:$L$900,"Nonmonitoring Equipment Malfunction"))</f>
        <v/>
      </c>
      <c r="K95" s="120" t="str">
        <f>IF($D95="","",SUMIFS(CPMS_Detail!$K$24:$K$900,CPMS_Detail!$B$24:$B$900,$B95,CPMS_Detail!$C$24:$C$900,$C95,CPMS_Detail!$D$24:$D$900,$D95,CPMS_Detail!$L$24:$L$900,"Quality Assurance/Quality Control Calibration"))</f>
        <v/>
      </c>
      <c r="L95" s="120" t="str">
        <f>IF($D95="","",SUMIFS(CPMS_Detail!$K$24:$K$900,CPMS_Detail!$B$24:$B$900,$B95,CPMS_Detail!$C$24:$C$900,$C95,CPMS_Detail!$D$24:$D$900,$D95,CPMS_Detail!$L$24:$L$900,"Other Known Cause"))</f>
        <v/>
      </c>
      <c r="M95" s="120" t="str">
        <f>IF($D95="","",SUMIFS(CPMS_Detail!$K$24:$K$900,CPMS_Detail!$B$24:$B$900,$B95,CPMS_Detail!$C$24:$C$900,$C95,CPMS_Detail!$D$24:$D$900,$D95,CPMS_Detail!$L$24:$L$900,"Other Unknown Cause"))</f>
        <v/>
      </c>
    </row>
    <row r="96" spans="2:13" x14ac:dyDescent="0.35">
      <c r="B96" s="129" t="str">
        <f>IF(Lists!AN74="","",Lists!AN74)</f>
        <v/>
      </c>
      <c r="C96" s="130" t="str">
        <f>IF(Lists!AO74="","",Lists!AO74)</f>
        <v/>
      </c>
      <c r="D96" s="130" t="str">
        <f>IF(Lists!AP74="","",Lists!AP74)</f>
        <v/>
      </c>
      <c r="E96" s="221" t="str">
        <f>IF(B96="","",VLOOKUP(B96&amp;" "&amp;C96,Lists!$AX$2:$BA$478,4,FALSE))</f>
        <v/>
      </c>
      <c r="F96" s="262"/>
      <c r="G96" s="120" t="str">
        <f>IF(D96="","",SUMIFS(CPMS_Detail!$K$24:$K$900,CPMS_Detail!$B$24:$B$900,$B96,CPMS_Detail!$C$24:$C$900,$C96,CPMS_Detail!$D$24:$D$900,$D96))</f>
        <v/>
      </c>
      <c r="H96" s="91" t="str">
        <f t="shared" si="1"/>
        <v/>
      </c>
      <c r="I96" s="120" t="str">
        <f>IF($D96="","",SUMIFS(CPMS_Detail!$K$24:$K$900,CPMS_Detail!$B$24:$B$900,$B96,CPMS_Detail!$C$24:$C$900,$C96,CPMS_Detail!$D$24:$D$900,$D96,CPMS_Detail!$L$24:$L$900,"Monitoring Equipment Malfunction"))</f>
        <v/>
      </c>
      <c r="J96" s="120" t="str">
        <f>IF($D96="","",SUMIFS(CPMS_Detail!$K$24:$K$900,CPMS_Detail!$B$24:$B$900,$B96,CPMS_Detail!$C$24:$C$900,$C96,CPMS_Detail!$D$24:$D$900,$D96,CPMS_Detail!$L$24:$L$900,"Nonmonitoring Equipment Malfunction"))</f>
        <v/>
      </c>
      <c r="K96" s="120" t="str">
        <f>IF($D96="","",SUMIFS(CPMS_Detail!$K$24:$K$900,CPMS_Detail!$B$24:$B$900,$B96,CPMS_Detail!$C$24:$C$900,$C96,CPMS_Detail!$D$24:$D$900,$D96,CPMS_Detail!$L$24:$L$900,"Quality Assurance/Quality Control Calibration"))</f>
        <v/>
      </c>
      <c r="L96" s="120" t="str">
        <f>IF($D96="","",SUMIFS(CPMS_Detail!$K$24:$K$900,CPMS_Detail!$B$24:$B$900,$B96,CPMS_Detail!$C$24:$C$900,$C96,CPMS_Detail!$D$24:$D$900,$D96,CPMS_Detail!$L$24:$L$900,"Other Known Cause"))</f>
        <v/>
      </c>
      <c r="M96" s="120" t="str">
        <f>IF($D96="","",SUMIFS(CPMS_Detail!$K$24:$K$900,CPMS_Detail!$B$24:$B$900,$B96,CPMS_Detail!$C$24:$C$900,$C96,CPMS_Detail!$D$24:$D$900,$D96,CPMS_Detail!$L$24:$L$900,"Other Unknown Cause"))</f>
        <v/>
      </c>
    </row>
    <row r="97" spans="2:13" x14ac:dyDescent="0.35">
      <c r="B97" s="129" t="str">
        <f>IF(Lists!AN75="","",Lists!AN75)</f>
        <v/>
      </c>
      <c r="C97" s="130" t="str">
        <f>IF(Lists!AO75="","",Lists!AO75)</f>
        <v/>
      </c>
      <c r="D97" s="130" t="str">
        <f>IF(Lists!AP75="","",Lists!AP75)</f>
        <v/>
      </c>
      <c r="E97" s="221" t="str">
        <f>IF(B97="","",VLOOKUP(B97&amp;" "&amp;C97,Lists!$AX$2:$BA$478,4,FALSE))</f>
        <v/>
      </c>
      <c r="F97" s="262"/>
      <c r="G97" s="120" t="str">
        <f>IF(D97="","",SUMIFS(CPMS_Detail!$K$24:$K$900,CPMS_Detail!$B$24:$B$900,$B97,CPMS_Detail!$C$24:$C$900,$C97,CPMS_Detail!$D$24:$D$900,$D97))</f>
        <v/>
      </c>
      <c r="H97" s="91" t="str">
        <f t="shared" si="1"/>
        <v/>
      </c>
      <c r="I97" s="120" t="str">
        <f>IF($D97="","",SUMIFS(CPMS_Detail!$K$24:$K$900,CPMS_Detail!$B$24:$B$900,$B97,CPMS_Detail!$C$24:$C$900,$C97,CPMS_Detail!$D$24:$D$900,$D97,CPMS_Detail!$L$24:$L$900,"Monitoring Equipment Malfunction"))</f>
        <v/>
      </c>
      <c r="J97" s="120" t="str">
        <f>IF($D97="","",SUMIFS(CPMS_Detail!$K$24:$K$900,CPMS_Detail!$B$24:$B$900,$B97,CPMS_Detail!$C$24:$C$900,$C97,CPMS_Detail!$D$24:$D$900,$D97,CPMS_Detail!$L$24:$L$900,"Nonmonitoring Equipment Malfunction"))</f>
        <v/>
      </c>
      <c r="K97" s="120" t="str">
        <f>IF($D97="","",SUMIFS(CPMS_Detail!$K$24:$K$900,CPMS_Detail!$B$24:$B$900,$B97,CPMS_Detail!$C$24:$C$900,$C97,CPMS_Detail!$D$24:$D$900,$D97,CPMS_Detail!$L$24:$L$900,"Quality Assurance/Quality Control Calibration"))</f>
        <v/>
      </c>
      <c r="L97" s="120" t="str">
        <f>IF($D97="","",SUMIFS(CPMS_Detail!$K$24:$K$900,CPMS_Detail!$B$24:$B$900,$B97,CPMS_Detail!$C$24:$C$900,$C97,CPMS_Detail!$D$24:$D$900,$D97,CPMS_Detail!$L$24:$L$900,"Other Known Cause"))</f>
        <v/>
      </c>
      <c r="M97" s="120" t="str">
        <f>IF($D97="","",SUMIFS(CPMS_Detail!$K$24:$K$900,CPMS_Detail!$B$24:$B$900,$B97,CPMS_Detail!$C$24:$C$900,$C97,CPMS_Detail!$D$24:$D$900,$D97,CPMS_Detail!$L$24:$L$900,"Other Unknown Cause"))</f>
        <v/>
      </c>
    </row>
    <row r="98" spans="2:13" x14ac:dyDescent="0.35">
      <c r="B98" s="129" t="str">
        <f>IF(Lists!AN76="","",Lists!AN76)</f>
        <v/>
      </c>
      <c r="C98" s="130" t="str">
        <f>IF(Lists!AO76="","",Lists!AO76)</f>
        <v/>
      </c>
      <c r="D98" s="130" t="str">
        <f>IF(Lists!AP76="","",Lists!AP76)</f>
        <v/>
      </c>
      <c r="E98" s="221" t="str">
        <f>IF(B98="","",VLOOKUP(B98&amp;" "&amp;C98,Lists!$AX$2:$BA$478,4,FALSE))</f>
        <v/>
      </c>
      <c r="F98" s="262"/>
      <c r="G98" s="120" t="str">
        <f>IF(D98="","",SUMIFS(CPMS_Detail!$K$24:$K$900,CPMS_Detail!$B$24:$B$900,$B98,CPMS_Detail!$C$24:$C$900,$C98,CPMS_Detail!$D$24:$D$900,$D98))</f>
        <v/>
      </c>
      <c r="H98" s="91" t="str">
        <f t="shared" si="1"/>
        <v/>
      </c>
      <c r="I98" s="120" t="str">
        <f>IF($D98="","",SUMIFS(CPMS_Detail!$K$24:$K$900,CPMS_Detail!$B$24:$B$900,$B98,CPMS_Detail!$C$24:$C$900,$C98,CPMS_Detail!$D$24:$D$900,$D98,CPMS_Detail!$L$24:$L$900,"Monitoring Equipment Malfunction"))</f>
        <v/>
      </c>
      <c r="J98" s="120" t="str">
        <f>IF($D98="","",SUMIFS(CPMS_Detail!$K$24:$K$900,CPMS_Detail!$B$24:$B$900,$B98,CPMS_Detail!$C$24:$C$900,$C98,CPMS_Detail!$D$24:$D$900,$D98,CPMS_Detail!$L$24:$L$900,"Nonmonitoring Equipment Malfunction"))</f>
        <v/>
      </c>
      <c r="K98" s="120" t="str">
        <f>IF($D98="","",SUMIFS(CPMS_Detail!$K$24:$K$900,CPMS_Detail!$B$24:$B$900,$B98,CPMS_Detail!$C$24:$C$900,$C98,CPMS_Detail!$D$24:$D$900,$D98,CPMS_Detail!$L$24:$L$900,"Quality Assurance/Quality Control Calibration"))</f>
        <v/>
      </c>
      <c r="L98" s="120" t="str">
        <f>IF($D98="","",SUMIFS(CPMS_Detail!$K$24:$K$900,CPMS_Detail!$B$24:$B$900,$B98,CPMS_Detail!$C$24:$C$900,$C98,CPMS_Detail!$D$24:$D$900,$D98,CPMS_Detail!$L$24:$L$900,"Other Known Cause"))</f>
        <v/>
      </c>
      <c r="M98" s="120" t="str">
        <f>IF($D98="","",SUMIFS(CPMS_Detail!$K$24:$K$900,CPMS_Detail!$B$24:$B$900,$B98,CPMS_Detail!$C$24:$C$900,$C98,CPMS_Detail!$D$24:$D$900,$D98,CPMS_Detail!$L$24:$L$900,"Other Unknown Cause"))</f>
        <v/>
      </c>
    </row>
    <row r="99" spans="2:13" x14ac:dyDescent="0.35">
      <c r="B99" s="129" t="str">
        <f>IF(Lists!AN77="","",Lists!AN77)</f>
        <v/>
      </c>
      <c r="C99" s="130" t="str">
        <f>IF(Lists!AO77="","",Lists!AO77)</f>
        <v/>
      </c>
      <c r="D99" s="130" t="str">
        <f>IF(Lists!AP77="","",Lists!AP77)</f>
        <v/>
      </c>
      <c r="E99" s="221" t="str">
        <f>IF(B99="","",VLOOKUP(B99&amp;" "&amp;C99,Lists!$AX$2:$BA$478,4,FALSE))</f>
        <v/>
      </c>
      <c r="F99" s="262"/>
      <c r="G99" s="120" t="str">
        <f>IF(D99="","",SUMIFS(CPMS_Detail!$K$24:$K$900,CPMS_Detail!$B$24:$B$900,$B99,CPMS_Detail!$C$24:$C$900,$C99,CPMS_Detail!$D$24:$D$900,$D99))</f>
        <v/>
      </c>
      <c r="H99" s="91" t="str">
        <f t="shared" si="1"/>
        <v/>
      </c>
      <c r="I99" s="120" t="str">
        <f>IF($D99="","",SUMIFS(CPMS_Detail!$K$24:$K$900,CPMS_Detail!$B$24:$B$900,$B99,CPMS_Detail!$C$24:$C$900,$C99,CPMS_Detail!$D$24:$D$900,$D99,CPMS_Detail!$L$24:$L$900,"Monitoring Equipment Malfunction"))</f>
        <v/>
      </c>
      <c r="J99" s="120" t="str">
        <f>IF($D99="","",SUMIFS(CPMS_Detail!$K$24:$K$900,CPMS_Detail!$B$24:$B$900,$B99,CPMS_Detail!$C$24:$C$900,$C99,CPMS_Detail!$D$24:$D$900,$D99,CPMS_Detail!$L$24:$L$900,"Nonmonitoring Equipment Malfunction"))</f>
        <v/>
      </c>
      <c r="K99" s="120" t="str">
        <f>IF($D99="","",SUMIFS(CPMS_Detail!$K$24:$K$900,CPMS_Detail!$B$24:$B$900,$B99,CPMS_Detail!$C$24:$C$900,$C99,CPMS_Detail!$D$24:$D$900,$D99,CPMS_Detail!$L$24:$L$900,"Quality Assurance/Quality Control Calibration"))</f>
        <v/>
      </c>
      <c r="L99" s="120" t="str">
        <f>IF($D99="","",SUMIFS(CPMS_Detail!$K$24:$K$900,CPMS_Detail!$B$24:$B$900,$B99,CPMS_Detail!$C$24:$C$900,$C99,CPMS_Detail!$D$24:$D$900,$D99,CPMS_Detail!$L$24:$L$900,"Other Known Cause"))</f>
        <v/>
      </c>
      <c r="M99" s="120" t="str">
        <f>IF($D99="","",SUMIFS(CPMS_Detail!$K$24:$K$900,CPMS_Detail!$B$24:$B$900,$B99,CPMS_Detail!$C$24:$C$900,$C99,CPMS_Detail!$D$24:$D$900,$D99,CPMS_Detail!$L$24:$L$900,"Other Unknown Cause"))</f>
        <v/>
      </c>
    </row>
    <row r="100" spans="2:13" ht="15" thickBot="1" x14ac:dyDescent="0.4">
      <c r="B100" s="131" t="str">
        <f>IF(Lists!AN78="","",Lists!AN78)</f>
        <v/>
      </c>
      <c r="C100" s="132" t="str">
        <f>IF(Lists!AO78="","",Lists!AO78)</f>
        <v/>
      </c>
      <c r="D100" s="132" t="str">
        <f>IF(Lists!AP78="","",Lists!AP78)</f>
        <v/>
      </c>
      <c r="E100" s="226" t="str">
        <f>IF(B100="","",VLOOKUP(B100&amp;" "&amp;C100,Lists!$AX$2:$BA$478,4,FALSE))</f>
        <v/>
      </c>
      <c r="F100" s="262"/>
      <c r="G100" s="120" t="str">
        <f>IF(D100="","",SUMIFS(CPMS_Detail!$K$24:$K$900,CPMS_Detail!$B$24:$B$900,$B100,CPMS_Detail!$C$24:$C$900,$C100,CPMS_Detail!$D$24:$D$900,$D100))</f>
        <v/>
      </c>
      <c r="H100" s="91" t="str">
        <f t="shared" si="1"/>
        <v/>
      </c>
      <c r="I100" s="120" t="str">
        <f>IF($D100="","",SUMIFS(CPMS_Detail!$K$24:$K$900,CPMS_Detail!$B$24:$B$900,$B100,CPMS_Detail!$C$24:$C$900,$C100,CPMS_Detail!$D$24:$D$900,$D100,CPMS_Detail!$L$24:$L$900,"Monitoring Equipment Malfunction"))</f>
        <v/>
      </c>
      <c r="J100" s="120" t="str">
        <f>IF($D100="","",SUMIFS(CPMS_Detail!$K$24:$K$900,CPMS_Detail!$B$24:$B$900,$B100,CPMS_Detail!$C$24:$C$900,$C100,CPMS_Detail!$D$24:$D$900,$D100,CPMS_Detail!$L$24:$L$900,"Nonmonitoring Equipment Malfunction"))</f>
        <v/>
      </c>
      <c r="K100" s="120" t="str">
        <f>IF($D100="","",SUMIFS(CPMS_Detail!$K$24:$K$900,CPMS_Detail!$B$24:$B$900,$B100,CPMS_Detail!$C$24:$C$900,$C100,CPMS_Detail!$D$24:$D$900,$D100,CPMS_Detail!$L$24:$L$900,"Quality Assurance/Quality Control Calibration"))</f>
        <v/>
      </c>
      <c r="L100" s="120" t="str">
        <f>IF($D100="","",SUMIFS(CPMS_Detail!$K$24:$K$900,CPMS_Detail!$B$24:$B$900,$B100,CPMS_Detail!$C$24:$C$900,$C100,CPMS_Detail!$D$24:$D$900,$D100,CPMS_Detail!$L$24:$L$900,"Other Known Cause"))</f>
        <v/>
      </c>
      <c r="M100" s="120" t="str">
        <f>IF($D100="","",SUMIFS(CPMS_Detail!$K$24:$K$900,CPMS_Detail!$B$24:$B$900,$B100,CPMS_Detail!$C$24:$C$900,$C100,CPMS_Detail!$D$24:$D$900,$D100,CPMS_Detail!$L$24:$L$900,"Other Unknown Cause"))</f>
        <v/>
      </c>
    </row>
    <row r="101" spans="2:13" hidden="1" x14ac:dyDescent="0.35">
      <c r="B101" s="93"/>
      <c r="C101" s="93"/>
      <c r="D101" s="93"/>
    </row>
    <row r="102" spans="2:13" hidden="1" x14ac:dyDescent="0.35">
      <c r="B102" s="93"/>
      <c r="C102" s="93"/>
      <c r="D102" s="93"/>
    </row>
    <row r="103" spans="2:13" hidden="1" x14ac:dyDescent="0.35">
      <c r="B103" s="93"/>
      <c r="C103" s="93"/>
      <c r="D103" s="93"/>
    </row>
    <row r="104" spans="2:13" hidden="1" x14ac:dyDescent="0.35">
      <c r="B104" s="93"/>
      <c r="C104" s="93"/>
      <c r="D104" s="93"/>
    </row>
    <row r="105" spans="2:13" hidden="1" x14ac:dyDescent="0.35">
      <c r="B105" s="93"/>
      <c r="C105" s="93"/>
      <c r="D105" s="93"/>
    </row>
    <row r="106" spans="2:13" hidden="1" x14ac:dyDescent="0.35">
      <c r="B106" s="93"/>
      <c r="C106" s="93"/>
      <c r="D106" s="93"/>
    </row>
    <row r="107" spans="2:13" hidden="1" x14ac:dyDescent="0.35">
      <c r="B107" s="93"/>
      <c r="C107" s="93"/>
      <c r="D107" s="93"/>
    </row>
    <row r="108" spans="2:13" hidden="1" x14ac:dyDescent="0.35">
      <c r="B108" s="93"/>
      <c r="C108" s="93"/>
      <c r="D108" s="93"/>
    </row>
    <row r="109" spans="2:13" hidden="1" x14ac:dyDescent="0.35">
      <c r="B109" s="93"/>
      <c r="C109" s="93"/>
      <c r="D109" s="93"/>
    </row>
    <row r="110" spans="2:13" hidden="1" x14ac:dyDescent="0.35">
      <c r="B110" s="93"/>
      <c r="C110" s="93"/>
      <c r="D110" s="93"/>
    </row>
    <row r="111" spans="2:13" hidden="1" x14ac:dyDescent="0.35">
      <c r="B111" s="93"/>
      <c r="C111" s="93"/>
      <c r="D111" s="93"/>
    </row>
    <row r="112" spans="2:13" hidden="1" x14ac:dyDescent="0.35">
      <c r="B112" s="93"/>
      <c r="C112" s="93"/>
      <c r="D112" s="93"/>
    </row>
    <row r="113" spans="2:4" hidden="1" x14ac:dyDescent="0.35">
      <c r="B113" s="93"/>
      <c r="C113" s="93"/>
      <c r="D113" s="93"/>
    </row>
    <row r="114" spans="2:4" hidden="1" x14ac:dyDescent="0.35">
      <c r="B114" s="93"/>
      <c r="C114" s="93"/>
      <c r="D114" s="93"/>
    </row>
    <row r="115" spans="2:4" hidden="1" x14ac:dyDescent="0.35">
      <c r="B115" s="93"/>
      <c r="C115" s="93"/>
      <c r="D115" s="93"/>
    </row>
    <row r="116" spans="2:4" hidden="1" x14ac:dyDescent="0.35">
      <c r="B116" s="93"/>
      <c r="C116" s="93"/>
      <c r="D116" s="93"/>
    </row>
    <row r="117" spans="2:4" hidden="1" x14ac:dyDescent="0.35">
      <c r="B117" s="93"/>
      <c r="C117" s="93"/>
      <c r="D117" s="93"/>
    </row>
    <row r="118" spans="2:4" hidden="1" x14ac:dyDescent="0.35">
      <c r="B118" s="93"/>
      <c r="C118" s="93"/>
      <c r="D118" s="93"/>
    </row>
    <row r="119" spans="2:4" hidden="1" x14ac:dyDescent="0.35">
      <c r="B119" s="93"/>
      <c r="C119" s="93"/>
      <c r="D119" s="93"/>
    </row>
    <row r="120" spans="2:4" hidden="1" x14ac:dyDescent="0.35">
      <c r="B120" s="93"/>
      <c r="C120" s="93"/>
      <c r="D120" s="93"/>
    </row>
    <row r="121" spans="2:4" hidden="1" x14ac:dyDescent="0.35">
      <c r="B121" s="93"/>
      <c r="C121" s="93"/>
      <c r="D121" s="93"/>
    </row>
    <row r="122" spans="2:4" hidden="1" x14ac:dyDescent="0.35">
      <c r="B122" s="93"/>
      <c r="C122" s="93"/>
      <c r="D122" s="93"/>
    </row>
    <row r="123" spans="2:4" hidden="1" x14ac:dyDescent="0.35">
      <c r="B123" s="93"/>
      <c r="C123" s="93"/>
      <c r="D123" s="93"/>
    </row>
    <row r="124" spans="2:4" hidden="1" x14ac:dyDescent="0.35">
      <c r="B124" s="93"/>
      <c r="C124" s="93"/>
      <c r="D124" s="93"/>
    </row>
    <row r="125" spans="2:4" hidden="1" x14ac:dyDescent="0.35">
      <c r="B125" s="93"/>
      <c r="C125" s="93"/>
      <c r="D125" s="93"/>
    </row>
    <row r="126" spans="2:4" hidden="1" x14ac:dyDescent="0.35">
      <c r="B126" s="93"/>
      <c r="C126" s="93"/>
      <c r="D126" s="93"/>
    </row>
    <row r="127" spans="2:4" hidden="1" x14ac:dyDescent="0.35">
      <c r="B127" s="93"/>
      <c r="C127" s="93"/>
      <c r="D127" s="93"/>
    </row>
    <row r="128" spans="2:4" hidden="1" x14ac:dyDescent="0.35">
      <c r="B128" s="93"/>
      <c r="C128" s="93"/>
      <c r="D128" s="93"/>
    </row>
    <row r="129" spans="2:4" hidden="1" x14ac:dyDescent="0.35">
      <c r="B129" s="93"/>
      <c r="C129" s="93"/>
      <c r="D129" s="93"/>
    </row>
    <row r="130" spans="2:4" hidden="1" x14ac:dyDescent="0.35">
      <c r="B130" s="93"/>
      <c r="C130" s="93"/>
      <c r="D130" s="93"/>
    </row>
    <row r="131" spans="2:4" hidden="1" x14ac:dyDescent="0.35">
      <c r="B131" s="93"/>
      <c r="C131" s="93"/>
      <c r="D131" s="93"/>
    </row>
    <row r="132" spans="2:4" hidden="1" x14ac:dyDescent="0.35">
      <c r="B132" s="93"/>
      <c r="C132" s="93"/>
      <c r="D132" s="93"/>
    </row>
    <row r="133" spans="2:4" hidden="1" x14ac:dyDescent="0.35">
      <c r="B133" s="93"/>
      <c r="C133" s="93"/>
      <c r="D133" s="93"/>
    </row>
    <row r="134" spans="2:4" hidden="1" x14ac:dyDescent="0.35">
      <c r="B134" s="93"/>
      <c r="C134" s="93"/>
      <c r="D134" s="93"/>
    </row>
    <row r="135" spans="2:4" hidden="1" x14ac:dyDescent="0.35">
      <c r="B135" s="93"/>
      <c r="C135" s="93"/>
      <c r="D135" s="93"/>
    </row>
    <row r="136" spans="2:4" hidden="1" x14ac:dyDescent="0.35">
      <c r="B136" s="93"/>
      <c r="C136" s="93"/>
      <c r="D136" s="93"/>
    </row>
    <row r="137" spans="2:4" hidden="1" x14ac:dyDescent="0.35">
      <c r="B137" s="93"/>
      <c r="C137" s="93"/>
      <c r="D137" s="93"/>
    </row>
    <row r="138" spans="2:4" hidden="1" x14ac:dyDescent="0.35">
      <c r="B138" s="93"/>
      <c r="C138" s="93"/>
      <c r="D138" s="93"/>
    </row>
    <row r="139" spans="2:4" hidden="1" x14ac:dyDescent="0.35">
      <c r="B139" s="93"/>
      <c r="C139" s="93"/>
      <c r="D139" s="93"/>
    </row>
    <row r="140" spans="2:4" hidden="1" x14ac:dyDescent="0.35">
      <c r="B140" s="93"/>
      <c r="C140" s="93"/>
      <c r="D140" s="93"/>
    </row>
    <row r="141" spans="2:4" hidden="1" x14ac:dyDescent="0.35">
      <c r="B141" s="93"/>
      <c r="C141" s="93"/>
      <c r="D141" s="93"/>
    </row>
    <row r="142" spans="2:4" hidden="1" x14ac:dyDescent="0.35">
      <c r="B142" s="93"/>
      <c r="C142" s="93"/>
      <c r="D142" s="93"/>
    </row>
    <row r="143" spans="2:4" hidden="1" x14ac:dyDescent="0.35">
      <c r="B143" s="93"/>
      <c r="C143" s="93"/>
      <c r="D143" s="93"/>
    </row>
    <row r="144" spans="2:4" hidden="1" x14ac:dyDescent="0.35">
      <c r="B144" s="93"/>
      <c r="C144" s="93"/>
      <c r="D144" s="93"/>
    </row>
    <row r="145" spans="2:4" hidden="1" x14ac:dyDescent="0.35">
      <c r="B145" s="93"/>
      <c r="C145" s="93"/>
      <c r="D145" s="93"/>
    </row>
    <row r="146" spans="2:4" hidden="1" x14ac:dyDescent="0.35">
      <c r="B146" s="93"/>
      <c r="C146" s="93"/>
      <c r="D146" s="93"/>
    </row>
    <row r="147" spans="2:4" hidden="1" x14ac:dyDescent="0.35">
      <c r="B147" s="93"/>
      <c r="C147" s="93"/>
      <c r="D147" s="93"/>
    </row>
    <row r="148" spans="2:4" hidden="1" x14ac:dyDescent="0.35">
      <c r="B148" s="93"/>
      <c r="C148" s="93"/>
      <c r="D148" s="93"/>
    </row>
    <row r="149" spans="2:4" hidden="1" x14ac:dyDescent="0.35">
      <c r="B149" s="93"/>
      <c r="C149" s="93"/>
      <c r="D149" s="93"/>
    </row>
    <row r="150" spans="2:4" hidden="1" x14ac:dyDescent="0.35">
      <c r="B150" s="93"/>
      <c r="C150" s="93"/>
      <c r="D150" s="93"/>
    </row>
    <row r="151" spans="2:4" hidden="1" x14ac:dyDescent="0.35">
      <c r="B151" s="93"/>
      <c r="C151" s="93"/>
      <c r="D151" s="93"/>
    </row>
    <row r="152" spans="2:4" hidden="1" x14ac:dyDescent="0.35">
      <c r="B152" s="93"/>
      <c r="C152" s="93"/>
      <c r="D152" s="93"/>
    </row>
    <row r="153" spans="2:4" hidden="1" x14ac:dyDescent="0.35">
      <c r="B153" s="93"/>
      <c r="C153" s="93"/>
      <c r="D153" s="93"/>
    </row>
    <row r="154" spans="2:4" hidden="1" x14ac:dyDescent="0.35">
      <c r="B154" s="93"/>
      <c r="C154" s="93"/>
      <c r="D154" s="93"/>
    </row>
    <row r="155" spans="2:4" hidden="1" x14ac:dyDescent="0.35">
      <c r="B155" s="93"/>
      <c r="C155" s="93"/>
      <c r="D155" s="93"/>
    </row>
    <row r="156" spans="2:4" hidden="1" x14ac:dyDescent="0.35">
      <c r="B156" s="93"/>
      <c r="C156" s="93"/>
      <c r="D156" s="93"/>
    </row>
    <row r="157" spans="2:4" hidden="1" x14ac:dyDescent="0.35">
      <c r="B157" s="93"/>
      <c r="C157" s="93"/>
      <c r="D157" s="93"/>
    </row>
    <row r="158" spans="2:4" hidden="1" x14ac:dyDescent="0.35">
      <c r="B158" s="93"/>
      <c r="C158" s="93"/>
      <c r="D158" s="93"/>
    </row>
    <row r="159" spans="2:4" hidden="1" x14ac:dyDescent="0.35">
      <c r="B159" s="93"/>
      <c r="C159" s="93"/>
      <c r="D159" s="93"/>
    </row>
    <row r="160" spans="2:4" hidden="1" x14ac:dyDescent="0.35">
      <c r="B160" s="93"/>
      <c r="C160" s="93"/>
      <c r="D160" s="93"/>
    </row>
    <row r="161" spans="2:4" hidden="1" x14ac:dyDescent="0.35">
      <c r="B161" s="93"/>
      <c r="C161" s="93"/>
      <c r="D161" s="93"/>
    </row>
    <row r="162" spans="2:4" hidden="1" x14ac:dyDescent="0.35">
      <c r="B162" s="93"/>
      <c r="C162" s="93"/>
      <c r="D162" s="93"/>
    </row>
    <row r="163" spans="2:4" hidden="1" x14ac:dyDescent="0.35">
      <c r="B163" s="93"/>
      <c r="C163" s="93"/>
      <c r="D163" s="93"/>
    </row>
    <row r="164" spans="2:4" hidden="1" x14ac:dyDescent="0.35">
      <c r="B164" s="93"/>
      <c r="C164" s="93"/>
      <c r="D164" s="93"/>
    </row>
    <row r="165" spans="2:4" hidden="1" x14ac:dyDescent="0.35">
      <c r="B165" s="93"/>
      <c r="C165" s="93"/>
      <c r="D165" s="93"/>
    </row>
    <row r="166" spans="2:4" hidden="1" x14ac:dyDescent="0.35">
      <c r="B166" s="93"/>
      <c r="C166" s="93"/>
      <c r="D166" s="93"/>
    </row>
    <row r="167" spans="2:4" hidden="1" x14ac:dyDescent="0.35">
      <c r="B167" s="93"/>
      <c r="C167" s="93"/>
      <c r="D167" s="93"/>
    </row>
    <row r="168" spans="2:4" hidden="1" x14ac:dyDescent="0.35">
      <c r="B168" s="93"/>
      <c r="C168" s="93"/>
      <c r="D168" s="93"/>
    </row>
    <row r="169" spans="2:4" hidden="1" x14ac:dyDescent="0.35">
      <c r="B169" s="93"/>
      <c r="C169" s="93"/>
      <c r="D169" s="93"/>
    </row>
    <row r="170" spans="2:4" hidden="1" x14ac:dyDescent="0.35">
      <c r="B170" s="93"/>
      <c r="C170" s="93"/>
      <c r="D170" s="93"/>
    </row>
    <row r="171" spans="2:4" hidden="1" x14ac:dyDescent="0.35">
      <c r="B171" s="93"/>
      <c r="C171" s="93"/>
      <c r="D171" s="93"/>
    </row>
    <row r="172" spans="2:4" hidden="1" x14ac:dyDescent="0.35">
      <c r="B172" s="93"/>
      <c r="C172" s="93"/>
      <c r="D172" s="93"/>
    </row>
    <row r="173" spans="2:4" hidden="1" x14ac:dyDescent="0.35">
      <c r="B173" s="93"/>
      <c r="C173" s="93"/>
      <c r="D173" s="93"/>
    </row>
    <row r="174" spans="2:4" hidden="1" x14ac:dyDescent="0.35">
      <c r="B174" s="93"/>
      <c r="C174" s="93"/>
      <c r="D174" s="93"/>
    </row>
    <row r="175" spans="2:4" hidden="1" x14ac:dyDescent="0.35">
      <c r="B175" s="93"/>
      <c r="C175" s="93"/>
      <c r="D175" s="93"/>
    </row>
    <row r="176" spans="2:4" hidden="1" x14ac:dyDescent="0.35">
      <c r="B176" s="93"/>
      <c r="C176" s="93"/>
      <c r="D176" s="93"/>
    </row>
    <row r="177" spans="2:4" hidden="1" x14ac:dyDescent="0.35">
      <c r="B177" s="93"/>
      <c r="C177" s="93"/>
      <c r="D177" s="93"/>
    </row>
    <row r="178" spans="2:4" hidden="1" x14ac:dyDescent="0.35">
      <c r="B178" s="93"/>
      <c r="C178" s="93"/>
      <c r="D178" s="93"/>
    </row>
    <row r="179" spans="2:4" hidden="1" x14ac:dyDescent="0.35">
      <c r="B179" s="93"/>
      <c r="C179" s="93"/>
      <c r="D179" s="93"/>
    </row>
    <row r="180" spans="2:4" hidden="1" x14ac:dyDescent="0.35">
      <c r="B180" s="93"/>
      <c r="C180" s="93"/>
      <c r="D180" s="93"/>
    </row>
    <row r="181" spans="2:4" hidden="1" x14ac:dyDescent="0.35">
      <c r="B181" s="93"/>
      <c r="C181" s="93"/>
      <c r="D181" s="93"/>
    </row>
    <row r="182" spans="2:4" hidden="1" x14ac:dyDescent="0.35">
      <c r="B182" s="93"/>
      <c r="C182" s="93"/>
      <c r="D182" s="93"/>
    </row>
    <row r="183" spans="2:4" hidden="1" x14ac:dyDescent="0.35">
      <c r="B183" s="93"/>
      <c r="C183" s="93"/>
      <c r="D183" s="93"/>
    </row>
    <row r="184" spans="2:4" hidden="1" x14ac:dyDescent="0.35">
      <c r="B184" s="93"/>
      <c r="C184" s="93"/>
      <c r="D184" s="93"/>
    </row>
    <row r="185" spans="2:4" hidden="1" x14ac:dyDescent="0.35">
      <c r="B185" s="93"/>
      <c r="C185" s="93"/>
      <c r="D185" s="93"/>
    </row>
    <row r="186" spans="2:4" hidden="1" x14ac:dyDescent="0.35">
      <c r="B186" s="93"/>
      <c r="C186" s="93"/>
      <c r="D186" s="93"/>
    </row>
    <row r="187" spans="2:4" hidden="1" x14ac:dyDescent="0.35">
      <c r="B187" s="93"/>
      <c r="C187" s="93"/>
      <c r="D187" s="93"/>
    </row>
    <row r="188" spans="2:4" hidden="1" x14ac:dyDescent="0.35">
      <c r="B188" s="93"/>
      <c r="C188" s="93"/>
      <c r="D188" s="93"/>
    </row>
    <row r="189" spans="2:4" hidden="1" x14ac:dyDescent="0.35">
      <c r="B189" s="93"/>
      <c r="C189" s="93"/>
      <c r="D189" s="93"/>
    </row>
    <row r="190" spans="2:4" hidden="1" x14ac:dyDescent="0.35">
      <c r="B190" s="93"/>
      <c r="C190" s="93"/>
      <c r="D190" s="93"/>
    </row>
    <row r="191" spans="2:4" hidden="1" x14ac:dyDescent="0.35">
      <c r="B191" s="93"/>
      <c r="C191" s="93"/>
      <c r="D191" s="93"/>
    </row>
    <row r="192" spans="2:4" hidden="1" x14ac:dyDescent="0.35">
      <c r="B192" s="93"/>
      <c r="C192" s="93"/>
      <c r="D192" s="93"/>
    </row>
    <row r="193" spans="2:4" hidden="1" x14ac:dyDescent="0.35">
      <c r="B193" s="93"/>
      <c r="C193" s="93"/>
      <c r="D193" s="93"/>
    </row>
    <row r="194" spans="2:4" hidden="1" x14ac:dyDescent="0.35">
      <c r="B194" s="93"/>
      <c r="C194" s="93"/>
      <c r="D194" s="93"/>
    </row>
    <row r="195" spans="2:4" hidden="1" x14ac:dyDescent="0.35">
      <c r="B195" s="93"/>
      <c r="C195" s="93"/>
      <c r="D195" s="93"/>
    </row>
    <row r="196" spans="2:4" hidden="1" x14ac:dyDescent="0.35">
      <c r="B196" s="93"/>
      <c r="C196" s="93"/>
      <c r="D196" s="93"/>
    </row>
    <row r="197" spans="2:4" hidden="1" x14ac:dyDescent="0.35">
      <c r="B197" s="93"/>
      <c r="C197" s="93"/>
      <c r="D197" s="93"/>
    </row>
    <row r="198" spans="2:4" hidden="1" x14ac:dyDescent="0.35">
      <c r="B198" s="93"/>
      <c r="C198" s="93"/>
      <c r="D198" s="93"/>
    </row>
    <row r="199" spans="2:4" hidden="1" x14ac:dyDescent="0.35">
      <c r="B199" s="93"/>
      <c r="C199" s="93"/>
      <c r="D199" s="93"/>
    </row>
    <row r="200" spans="2:4" hidden="1" x14ac:dyDescent="0.35">
      <c r="B200" s="93"/>
      <c r="C200" s="93"/>
      <c r="D200" s="93"/>
    </row>
    <row r="201" spans="2:4" hidden="1" x14ac:dyDescent="0.35">
      <c r="B201" s="93"/>
      <c r="C201" s="93"/>
      <c r="D201" s="93"/>
    </row>
    <row r="202" spans="2:4" hidden="1" x14ac:dyDescent="0.35">
      <c r="B202" s="93"/>
      <c r="C202" s="93"/>
      <c r="D202" s="93"/>
    </row>
    <row r="203" spans="2:4" hidden="1" x14ac:dyDescent="0.35">
      <c r="B203" s="93"/>
      <c r="C203" s="93"/>
      <c r="D203" s="93"/>
    </row>
    <row r="204" spans="2:4" hidden="1" x14ac:dyDescent="0.35">
      <c r="B204" s="93"/>
      <c r="C204" s="93"/>
      <c r="D204" s="93"/>
    </row>
    <row r="205" spans="2:4" hidden="1" x14ac:dyDescent="0.35">
      <c r="B205" s="93"/>
      <c r="C205" s="93"/>
      <c r="D205" s="93"/>
    </row>
    <row r="206" spans="2:4" hidden="1" x14ac:dyDescent="0.35">
      <c r="B206" s="93"/>
      <c r="C206" s="93"/>
      <c r="D206" s="93"/>
    </row>
    <row r="207" spans="2:4" hidden="1" x14ac:dyDescent="0.35">
      <c r="B207" s="93"/>
      <c r="C207" s="93"/>
      <c r="D207" s="93"/>
    </row>
    <row r="208" spans="2:4" hidden="1" x14ac:dyDescent="0.35">
      <c r="B208" s="93"/>
      <c r="C208" s="93"/>
      <c r="D208" s="93"/>
    </row>
    <row r="209" spans="2:4" hidden="1" x14ac:dyDescent="0.35">
      <c r="B209" s="93"/>
      <c r="C209" s="93"/>
      <c r="D209" s="93"/>
    </row>
    <row r="210" spans="2:4" hidden="1" x14ac:dyDescent="0.35">
      <c r="B210" s="93"/>
      <c r="C210" s="93"/>
      <c r="D210" s="93"/>
    </row>
    <row r="211" spans="2:4" hidden="1" x14ac:dyDescent="0.35">
      <c r="B211" s="93"/>
      <c r="C211" s="93"/>
      <c r="D211" s="93"/>
    </row>
    <row r="212" spans="2:4" hidden="1" x14ac:dyDescent="0.35">
      <c r="B212" s="93"/>
      <c r="C212" s="93"/>
      <c r="D212" s="93"/>
    </row>
    <row r="213" spans="2:4" hidden="1" x14ac:dyDescent="0.35">
      <c r="B213" s="93"/>
      <c r="C213" s="93"/>
      <c r="D213" s="93"/>
    </row>
    <row r="214" spans="2:4" hidden="1" x14ac:dyDescent="0.35">
      <c r="B214" s="93"/>
      <c r="C214" s="93"/>
      <c r="D214" s="93"/>
    </row>
    <row r="215" spans="2:4" hidden="1" x14ac:dyDescent="0.35">
      <c r="B215" s="93"/>
      <c r="C215" s="93"/>
      <c r="D215" s="93"/>
    </row>
    <row r="216" spans="2:4" hidden="1" x14ac:dyDescent="0.35">
      <c r="B216" s="93"/>
      <c r="C216" s="93"/>
      <c r="D216" s="93"/>
    </row>
    <row r="217" spans="2:4" hidden="1" x14ac:dyDescent="0.35">
      <c r="B217" s="93"/>
      <c r="C217" s="93"/>
      <c r="D217" s="93"/>
    </row>
    <row r="218" spans="2:4" hidden="1" x14ac:dyDescent="0.35">
      <c r="B218" s="93"/>
      <c r="C218" s="93"/>
      <c r="D218" s="93"/>
    </row>
    <row r="219" spans="2:4" hidden="1" x14ac:dyDescent="0.35">
      <c r="B219" s="93"/>
      <c r="C219" s="93"/>
      <c r="D219" s="93"/>
    </row>
    <row r="220" spans="2:4" hidden="1" x14ac:dyDescent="0.35">
      <c r="B220" s="93"/>
      <c r="C220" s="93"/>
      <c r="D220" s="93"/>
    </row>
    <row r="221" spans="2:4" hidden="1" x14ac:dyDescent="0.35">
      <c r="B221" s="93"/>
      <c r="C221" s="93"/>
      <c r="D221" s="93"/>
    </row>
    <row r="222" spans="2:4" hidden="1" x14ac:dyDescent="0.35">
      <c r="B222" s="93"/>
      <c r="C222" s="93"/>
      <c r="D222" s="93"/>
    </row>
    <row r="223" spans="2:4" hidden="1" x14ac:dyDescent="0.35">
      <c r="B223" s="93"/>
      <c r="C223" s="93"/>
      <c r="D223" s="93"/>
    </row>
    <row r="224" spans="2:4" hidden="1" x14ac:dyDescent="0.35">
      <c r="B224" s="93"/>
      <c r="C224" s="93"/>
      <c r="D224" s="93"/>
    </row>
    <row r="225" spans="2:4" hidden="1" x14ac:dyDescent="0.35">
      <c r="B225" s="93"/>
      <c r="C225" s="93"/>
      <c r="D225" s="93"/>
    </row>
    <row r="226" spans="2:4" hidden="1" x14ac:dyDescent="0.35">
      <c r="B226" s="93"/>
      <c r="C226" s="93"/>
      <c r="D226" s="93"/>
    </row>
    <row r="227" spans="2:4" hidden="1" x14ac:dyDescent="0.35">
      <c r="B227" s="93"/>
      <c r="C227" s="93"/>
      <c r="D227" s="93"/>
    </row>
    <row r="228" spans="2:4" hidden="1" x14ac:dyDescent="0.35">
      <c r="B228" s="93"/>
      <c r="C228" s="93"/>
      <c r="D228" s="93"/>
    </row>
    <row r="229" spans="2:4" hidden="1" x14ac:dyDescent="0.35">
      <c r="B229" s="93"/>
      <c r="C229" s="93"/>
      <c r="D229" s="93"/>
    </row>
    <row r="230" spans="2:4" hidden="1" x14ac:dyDescent="0.35">
      <c r="B230" s="93"/>
      <c r="C230" s="93"/>
      <c r="D230" s="93"/>
    </row>
    <row r="231" spans="2:4" hidden="1" x14ac:dyDescent="0.35">
      <c r="B231" s="93"/>
      <c r="C231" s="93"/>
      <c r="D231" s="93"/>
    </row>
    <row r="232" spans="2:4" hidden="1" x14ac:dyDescent="0.35">
      <c r="B232" s="93"/>
      <c r="C232" s="93"/>
      <c r="D232" s="93"/>
    </row>
    <row r="233" spans="2:4" hidden="1" x14ac:dyDescent="0.35">
      <c r="B233" s="93"/>
      <c r="C233" s="93"/>
      <c r="D233" s="93"/>
    </row>
    <row r="234" spans="2:4" hidden="1" x14ac:dyDescent="0.35">
      <c r="B234" s="93"/>
      <c r="C234" s="93"/>
      <c r="D234" s="93"/>
    </row>
    <row r="235" spans="2:4" hidden="1" x14ac:dyDescent="0.35">
      <c r="B235" s="93"/>
      <c r="C235" s="93"/>
      <c r="D235" s="93"/>
    </row>
    <row r="236" spans="2:4" hidden="1" x14ac:dyDescent="0.35">
      <c r="B236" s="93"/>
      <c r="C236" s="93"/>
      <c r="D236" s="93"/>
    </row>
    <row r="237" spans="2:4" hidden="1" x14ac:dyDescent="0.35">
      <c r="B237" s="93"/>
      <c r="C237" s="93"/>
      <c r="D237" s="93"/>
    </row>
    <row r="238" spans="2:4" hidden="1" x14ac:dyDescent="0.35">
      <c r="B238" s="93"/>
      <c r="C238" s="93"/>
      <c r="D238" s="93"/>
    </row>
    <row r="239" spans="2:4" hidden="1" x14ac:dyDescent="0.35">
      <c r="B239" s="93"/>
      <c r="C239" s="93"/>
      <c r="D239" s="93"/>
    </row>
    <row r="240" spans="2:4" hidden="1" x14ac:dyDescent="0.35">
      <c r="B240" s="93"/>
      <c r="C240" s="93"/>
      <c r="D240" s="93"/>
    </row>
    <row r="241" spans="2:4" hidden="1" x14ac:dyDescent="0.35">
      <c r="B241" s="93"/>
      <c r="C241" s="93"/>
      <c r="D241" s="93"/>
    </row>
    <row r="242" spans="2:4" hidden="1" x14ac:dyDescent="0.35">
      <c r="B242" s="93"/>
      <c r="C242" s="93"/>
      <c r="D242" s="93"/>
    </row>
    <row r="243" spans="2:4" hidden="1" x14ac:dyDescent="0.35">
      <c r="B243" s="93"/>
      <c r="C243" s="93"/>
      <c r="D243" s="93"/>
    </row>
    <row r="244" spans="2:4" hidden="1" x14ac:dyDescent="0.35">
      <c r="B244" s="93"/>
      <c r="C244" s="93"/>
      <c r="D244" s="93"/>
    </row>
    <row r="245" spans="2:4" hidden="1" x14ac:dyDescent="0.35">
      <c r="B245" s="93"/>
      <c r="C245" s="93"/>
      <c r="D245" s="93"/>
    </row>
    <row r="246" spans="2:4" hidden="1" x14ac:dyDescent="0.35">
      <c r="B246" s="93"/>
      <c r="C246" s="93"/>
      <c r="D246" s="93"/>
    </row>
    <row r="247" spans="2:4" hidden="1" x14ac:dyDescent="0.35">
      <c r="B247" s="93"/>
      <c r="C247" s="93"/>
      <c r="D247" s="93"/>
    </row>
    <row r="248" spans="2:4" hidden="1" x14ac:dyDescent="0.35">
      <c r="B248" s="93"/>
      <c r="C248" s="93"/>
      <c r="D248" s="93"/>
    </row>
    <row r="249" spans="2:4" hidden="1" x14ac:dyDescent="0.35">
      <c r="B249" s="93"/>
      <c r="C249" s="93"/>
      <c r="D249" s="93"/>
    </row>
    <row r="250" spans="2:4" hidden="1" x14ac:dyDescent="0.35">
      <c r="B250" s="93"/>
      <c r="C250" s="93"/>
      <c r="D250" s="93"/>
    </row>
    <row r="251" spans="2:4" hidden="1" x14ac:dyDescent="0.35">
      <c r="B251" s="93"/>
      <c r="C251" s="93"/>
      <c r="D251" s="93"/>
    </row>
    <row r="252" spans="2:4" hidden="1" x14ac:dyDescent="0.35">
      <c r="B252" s="93"/>
      <c r="C252" s="93"/>
      <c r="D252" s="93"/>
    </row>
    <row r="253" spans="2:4" hidden="1" x14ac:dyDescent="0.35">
      <c r="B253" s="93"/>
      <c r="C253" s="93"/>
      <c r="D253" s="93"/>
    </row>
    <row r="254" spans="2:4" hidden="1" x14ac:dyDescent="0.35">
      <c r="B254" s="93"/>
      <c r="C254" s="93"/>
      <c r="D254" s="93"/>
    </row>
    <row r="255" spans="2:4" hidden="1" x14ac:dyDescent="0.35">
      <c r="B255" s="93"/>
      <c r="C255" s="93"/>
      <c r="D255" s="93"/>
    </row>
    <row r="256" spans="2:4" hidden="1" x14ac:dyDescent="0.35">
      <c r="B256" s="93"/>
      <c r="C256" s="93"/>
      <c r="D256" s="93"/>
    </row>
    <row r="257" spans="2:4" hidden="1" x14ac:dyDescent="0.35">
      <c r="B257" s="93"/>
      <c r="C257" s="93"/>
      <c r="D257" s="93"/>
    </row>
    <row r="258" spans="2:4" hidden="1" x14ac:dyDescent="0.35">
      <c r="B258" s="93"/>
      <c r="C258" s="93"/>
      <c r="D258" s="93"/>
    </row>
    <row r="259" spans="2:4" hidden="1" x14ac:dyDescent="0.35">
      <c r="B259" s="93"/>
      <c r="C259" s="93"/>
      <c r="D259" s="93"/>
    </row>
    <row r="260" spans="2:4" hidden="1" x14ac:dyDescent="0.35">
      <c r="B260" s="93"/>
      <c r="C260" s="93"/>
      <c r="D260" s="93"/>
    </row>
    <row r="261" spans="2:4" hidden="1" x14ac:dyDescent="0.35">
      <c r="B261" s="93"/>
      <c r="C261" s="93"/>
      <c r="D261" s="93"/>
    </row>
    <row r="262" spans="2:4" hidden="1" x14ac:dyDescent="0.35">
      <c r="B262" s="93"/>
      <c r="C262" s="93"/>
      <c r="D262" s="93"/>
    </row>
    <row r="263" spans="2:4" hidden="1" x14ac:dyDescent="0.35">
      <c r="B263" s="93"/>
      <c r="C263" s="93"/>
      <c r="D263" s="93"/>
    </row>
    <row r="264" spans="2:4" hidden="1" x14ac:dyDescent="0.35">
      <c r="B264" s="93"/>
      <c r="C264" s="93"/>
      <c r="D264" s="93"/>
    </row>
    <row r="265" spans="2:4" hidden="1" x14ac:dyDescent="0.35">
      <c r="B265" s="93"/>
      <c r="C265" s="93"/>
      <c r="D265" s="93"/>
    </row>
    <row r="266" spans="2:4" hidden="1" x14ac:dyDescent="0.35">
      <c r="B266" s="93"/>
      <c r="C266" s="93"/>
      <c r="D266" s="93"/>
    </row>
    <row r="267" spans="2:4" hidden="1" x14ac:dyDescent="0.35">
      <c r="B267" s="93"/>
      <c r="C267" s="93"/>
      <c r="D267" s="93"/>
    </row>
    <row r="268" spans="2:4" hidden="1" x14ac:dyDescent="0.35">
      <c r="B268" s="93"/>
      <c r="C268" s="93"/>
      <c r="D268" s="93"/>
    </row>
    <row r="269" spans="2:4" hidden="1" x14ac:dyDescent="0.35">
      <c r="B269" s="93"/>
      <c r="C269" s="93"/>
      <c r="D269" s="93"/>
    </row>
    <row r="270" spans="2:4" hidden="1" x14ac:dyDescent="0.35">
      <c r="B270" s="93"/>
      <c r="C270" s="93"/>
      <c r="D270" s="93"/>
    </row>
    <row r="271" spans="2:4" hidden="1" x14ac:dyDescent="0.35">
      <c r="B271" s="93"/>
      <c r="C271" s="93"/>
      <c r="D271" s="93"/>
    </row>
    <row r="272" spans="2:4" hidden="1" x14ac:dyDescent="0.35">
      <c r="B272" s="93"/>
      <c r="C272" s="93"/>
      <c r="D272" s="93"/>
    </row>
    <row r="273" spans="2:4" hidden="1" x14ac:dyDescent="0.35">
      <c r="B273" s="93"/>
      <c r="C273" s="93"/>
      <c r="D273" s="93"/>
    </row>
    <row r="274" spans="2:4" hidden="1" x14ac:dyDescent="0.35">
      <c r="B274" s="93"/>
      <c r="C274" s="93"/>
      <c r="D274" s="93"/>
    </row>
    <row r="275" spans="2:4" hidden="1" x14ac:dyDescent="0.35">
      <c r="B275" s="93"/>
      <c r="C275" s="93"/>
      <c r="D275" s="93"/>
    </row>
    <row r="276" spans="2:4" hidden="1" x14ac:dyDescent="0.35">
      <c r="B276" s="93"/>
      <c r="C276" s="93"/>
      <c r="D276" s="93"/>
    </row>
    <row r="277" spans="2:4" hidden="1" x14ac:dyDescent="0.35">
      <c r="B277" s="93"/>
      <c r="C277" s="93"/>
      <c r="D277" s="93"/>
    </row>
    <row r="278" spans="2:4" hidden="1" x14ac:dyDescent="0.35">
      <c r="B278" s="93"/>
      <c r="C278" s="93"/>
      <c r="D278" s="93"/>
    </row>
    <row r="279" spans="2:4" hidden="1" x14ac:dyDescent="0.35">
      <c r="B279" s="93"/>
      <c r="C279" s="93"/>
      <c r="D279" s="93"/>
    </row>
    <row r="280" spans="2:4" hidden="1" x14ac:dyDescent="0.35">
      <c r="B280" s="93"/>
      <c r="C280" s="93"/>
      <c r="D280" s="93"/>
    </row>
    <row r="281" spans="2:4" hidden="1" x14ac:dyDescent="0.35">
      <c r="B281" s="93"/>
      <c r="C281" s="93"/>
      <c r="D281" s="93"/>
    </row>
    <row r="282" spans="2:4" hidden="1" x14ac:dyDescent="0.35">
      <c r="B282" s="93"/>
      <c r="C282" s="93"/>
      <c r="D282" s="93"/>
    </row>
    <row r="283" spans="2:4" hidden="1" x14ac:dyDescent="0.35">
      <c r="B283" s="93"/>
      <c r="C283" s="93"/>
      <c r="D283" s="93"/>
    </row>
    <row r="284" spans="2:4" hidden="1" x14ac:dyDescent="0.35">
      <c r="B284" s="93"/>
      <c r="C284" s="93"/>
      <c r="D284" s="93"/>
    </row>
    <row r="285" spans="2:4" hidden="1" x14ac:dyDescent="0.35">
      <c r="B285" s="93"/>
      <c r="C285" s="93"/>
      <c r="D285" s="93"/>
    </row>
    <row r="286" spans="2:4" hidden="1" x14ac:dyDescent="0.35">
      <c r="B286" s="93"/>
      <c r="C286" s="93"/>
      <c r="D286" s="93"/>
    </row>
    <row r="287" spans="2:4" hidden="1" x14ac:dyDescent="0.35">
      <c r="B287" s="93"/>
      <c r="C287" s="93"/>
      <c r="D287" s="93"/>
    </row>
    <row r="288" spans="2:4" hidden="1" x14ac:dyDescent="0.35">
      <c r="B288" s="93"/>
      <c r="C288" s="93"/>
      <c r="D288" s="93"/>
    </row>
    <row r="289" spans="2:4" hidden="1" x14ac:dyDescent="0.35">
      <c r="B289" s="93"/>
      <c r="C289" s="93"/>
      <c r="D289" s="93"/>
    </row>
    <row r="290" spans="2:4" hidden="1" x14ac:dyDescent="0.35">
      <c r="B290" s="93"/>
      <c r="C290" s="93"/>
      <c r="D290" s="93"/>
    </row>
    <row r="291" spans="2:4" hidden="1" x14ac:dyDescent="0.35">
      <c r="B291" s="93"/>
      <c r="C291" s="93"/>
      <c r="D291" s="93"/>
    </row>
    <row r="292" spans="2:4" hidden="1" x14ac:dyDescent="0.35">
      <c r="B292" s="93"/>
      <c r="C292" s="93"/>
      <c r="D292" s="93"/>
    </row>
    <row r="293" spans="2:4" hidden="1" x14ac:dyDescent="0.35">
      <c r="B293" s="93"/>
      <c r="C293" s="93"/>
      <c r="D293" s="93"/>
    </row>
    <row r="294" spans="2:4" hidden="1" x14ac:dyDescent="0.35">
      <c r="B294" s="93"/>
      <c r="C294" s="93"/>
      <c r="D294" s="93"/>
    </row>
    <row r="295" spans="2:4" hidden="1" x14ac:dyDescent="0.35">
      <c r="B295" s="93"/>
      <c r="C295" s="93"/>
      <c r="D295" s="93"/>
    </row>
    <row r="296" spans="2:4" hidden="1" x14ac:dyDescent="0.35">
      <c r="B296" s="93"/>
      <c r="C296" s="93"/>
      <c r="D296" s="93"/>
    </row>
    <row r="297" spans="2:4" hidden="1" x14ac:dyDescent="0.35">
      <c r="B297" s="93"/>
      <c r="C297" s="93"/>
      <c r="D297" s="93"/>
    </row>
    <row r="298" spans="2:4" hidden="1" x14ac:dyDescent="0.35">
      <c r="B298" s="93"/>
      <c r="C298" s="93"/>
      <c r="D298" s="93"/>
    </row>
    <row r="299" spans="2:4" hidden="1" x14ac:dyDescent="0.35">
      <c r="B299" s="93"/>
      <c r="C299" s="93"/>
      <c r="D299" s="93"/>
    </row>
    <row r="300" spans="2:4" hidden="1" x14ac:dyDescent="0.35">
      <c r="B300" s="93"/>
      <c r="C300" s="93"/>
      <c r="D300" s="93"/>
    </row>
    <row r="301" spans="2:4" hidden="1" x14ac:dyDescent="0.35">
      <c r="B301" s="93"/>
      <c r="C301" s="93"/>
      <c r="D301" s="93"/>
    </row>
    <row r="302" spans="2:4" hidden="1" x14ac:dyDescent="0.35">
      <c r="B302" s="93"/>
      <c r="C302" s="93"/>
      <c r="D302" s="93"/>
    </row>
    <row r="303" spans="2:4" hidden="1" x14ac:dyDescent="0.35">
      <c r="B303" s="93"/>
      <c r="C303" s="93"/>
      <c r="D303" s="93"/>
    </row>
    <row r="304" spans="2:4" hidden="1" x14ac:dyDescent="0.35">
      <c r="B304" s="93"/>
      <c r="C304" s="93"/>
      <c r="D304" s="93"/>
    </row>
    <row r="305" spans="2:4" hidden="1" x14ac:dyDescent="0.35">
      <c r="B305" s="93"/>
      <c r="C305" s="93"/>
      <c r="D305" s="93"/>
    </row>
    <row r="306" spans="2:4" hidden="1" x14ac:dyDescent="0.35">
      <c r="B306" s="93"/>
      <c r="C306" s="93"/>
      <c r="D306" s="93"/>
    </row>
    <row r="307" spans="2:4" hidden="1" x14ac:dyDescent="0.35">
      <c r="B307" s="93"/>
      <c r="C307" s="93"/>
      <c r="D307" s="93"/>
    </row>
    <row r="308" spans="2:4" hidden="1" x14ac:dyDescent="0.35">
      <c r="B308" s="93"/>
      <c r="C308" s="93"/>
      <c r="D308" s="93"/>
    </row>
    <row r="309" spans="2:4" hidden="1" x14ac:dyDescent="0.35">
      <c r="B309" s="93"/>
      <c r="C309" s="93"/>
      <c r="D309" s="93"/>
    </row>
    <row r="310" spans="2:4" hidden="1" x14ac:dyDescent="0.35">
      <c r="B310" s="93"/>
      <c r="C310" s="93"/>
      <c r="D310" s="93"/>
    </row>
    <row r="311" spans="2:4" hidden="1" x14ac:dyDescent="0.35">
      <c r="B311" s="93"/>
      <c r="C311" s="93"/>
      <c r="D311" s="93"/>
    </row>
    <row r="312" spans="2:4" hidden="1" x14ac:dyDescent="0.35">
      <c r="B312" s="93"/>
      <c r="C312" s="93"/>
      <c r="D312" s="93"/>
    </row>
    <row r="313" spans="2:4" hidden="1" x14ac:dyDescent="0.35">
      <c r="B313" s="93"/>
      <c r="C313" s="93"/>
      <c r="D313" s="93"/>
    </row>
    <row r="314" spans="2:4" hidden="1" x14ac:dyDescent="0.35">
      <c r="B314" s="93"/>
      <c r="C314" s="93"/>
      <c r="D314" s="93"/>
    </row>
    <row r="315" spans="2:4" hidden="1" x14ac:dyDescent="0.35">
      <c r="B315" s="93"/>
      <c r="C315" s="93"/>
      <c r="D315" s="93"/>
    </row>
    <row r="316" spans="2:4" hidden="1" x14ac:dyDescent="0.35">
      <c r="B316" s="93"/>
      <c r="C316" s="93"/>
      <c r="D316" s="93"/>
    </row>
    <row r="317" spans="2:4" hidden="1" x14ac:dyDescent="0.35">
      <c r="B317" s="93"/>
      <c r="C317" s="93"/>
      <c r="D317" s="93"/>
    </row>
    <row r="318" spans="2:4" hidden="1" x14ac:dyDescent="0.35">
      <c r="B318" s="93"/>
      <c r="C318" s="93"/>
      <c r="D318" s="93"/>
    </row>
    <row r="319" spans="2:4" hidden="1" x14ac:dyDescent="0.35">
      <c r="B319" s="93"/>
      <c r="C319" s="93"/>
      <c r="D319" s="93"/>
    </row>
    <row r="320" spans="2:4" hidden="1" x14ac:dyDescent="0.35">
      <c r="B320" s="93"/>
      <c r="C320" s="93"/>
      <c r="D320" s="93"/>
    </row>
    <row r="321" spans="2:4" hidden="1" x14ac:dyDescent="0.35">
      <c r="B321" s="93"/>
      <c r="C321" s="93"/>
      <c r="D321" s="93"/>
    </row>
    <row r="322" spans="2:4" hidden="1" x14ac:dyDescent="0.35">
      <c r="B322" s="93"/>
      <c r="C322" s="93"/>
      <c r="D322" s="93"/>
    </row>
    <row r="323" spans="2:4" hidden="1" x14ac:dyDescent="0.35">
      <c r="B323" s="93"/>
      <c r="C323" s="93"/>
      <c r="D323" s="93"/>
    </row>
    <row r="324" spans="2:4" hidden="1" x14ac:dyDescent="0.35">
      <c r="B324" s="93"/>
      <c r="C324" s="93"/>
      <c r="D324" s="93"/>
    </row>
    <row r="325" spans="2:4" hidden="1" x14ac:dyDescent="0.35">
      <c r="B325" s="93"/>
      <c r="C325" s="93"/>
      <c r="D325" s="93"/>
    </row>
    <row r="326" spans="2:4" hidden="1" x14ac:dyDescent="0.35">
      <c r="B326" s="93"/>
      <c r="C326" s="93"/>
      <c r="D326" s="93"/>
    </row>
    <row r="327" spans="2:4" hidden="1" x14ac:dyDescent="0.35">
      <c r="B327" s="93"/>
      <c r="C327" s="93"/>
      <c r="D327" s="93"/>
    </row>
    <row r="328" spans="2:4" hidden="1" x14ac:dyDescent="0.35">
      <c r="B328" s="93"/>
      <c r="C328" s="93"/>
      <c r="D328" s="93"/>
    </row>
    <row r="329" spans="2:4" hidden="1" x14ac:dyDescent="0.35">
      <c r="B329" s="93"/>
      <c r="C329" s="93"/>
      <c r="D329" s="93"/>
    </row>
    <row r="330" spans="2:4" hidden="1" x14ac:dyDescent="0.35">
      <c r="B330" s="93"/>
      <c r="C330" s="93"/>
      <c r="D330" s="93"/>
    </row>
    <row r="331" spans="2:4" hidden="1" x14ac:dyDescent="0.35">
      <c r="B331" s="93"/>
      <c r="C331" s="93"/>
      <c r="D331" s="93"/>
    </row>
    <row r="332" spans="2:4" hidden="1" x14ac:dyDescent="0.35">
      <c r="B332" s="93"/>
      <c r="C332" s="93"/>
      <c r="D332" s="93"/>
    </row>
    <row r="333" spans="2:4" hidden="1" x14ac:dyDescent="0.35">
      <c r="B333" s="93"/>
      <c r="C333" s="93"/>
      <c r="D333" s="93"/>
    </row>
    <row r="334" spans="2:4" hidden="1" x14ac:dyDescent="0.35">
      <c r="B334" s="93"/>
      <c r="C334" s="93"/>
      <c r="D334" s="93"/>
    </row>
    <row r="335" spans="2:4" hidden="1" x14ac:dyDescent="0.35">
      <c r="B335" s="93"/>
      <c r="C335" s="93"/>
      <c r="D335" s="93"/>
    </row>
    <row r="336" spans="2:4" hidden="1" x14ac:dyDescent="0.35">
      <c r="B336" s="93"/>
      <c r="C336" s="93"/>
      <c r="D336" s="93"/>
    </row>
    <row r="337" spans="2:4" hidden="1" x14ac:dyDescent="0.35">
      <c r="B337" s="93"/>
      <c r="C337" s="93"/>
      <c r="D337" s="93"/>
    </row>
    <row r="338" spans="2:4" hidden="1" x14ac:dyDescent="0.35">
      <c r="B338" s="93"/>
      <c r="C338" s="93"/>
      <c r="D338" s="93"/>
    </row>
    <row r="339" spans="2:4" hidden="1" x14ac:dyDescent="0.35">
      <c r="B339" s="93"/>
      <c r="C339" s="93"/>
      <c r="D339" s="93"/>
    </row>
    <row r="340" spans="2:4" hidden="1" x14ac:dyDescent="0.35">
      <c r="B340" s="93"/>
      <c r="C340" s="93"/>
      <c r="D340" s="93"/>
    </row>
    <row r="341" spans="2:4" hidden="1" x14ac:dyDescent="0.35">
      <c r="B341" s="93"/>
      <c r="C341" s="93"/>
      <c r="D341" s="93"/>
    </row>
    <row r="342" spans="2:4" hidden="1" x14ac:dyDescent="0.35">
      <c r="B342" s="93"/>
      <c r="C342" s="93"/>
      <c r="D342" s="93"/>
    </row>
    <row r="343" spans="2:4" hidden="1" x14ac:dyDescent="0.35">
      <c r="B343" s="93"/>
      <c r="C343" s="93"/>
      <c r="D343" s="93"/>
    </row>
    <row r="344" spans="2:4" hidden="1" x14ac:dyDescent="0.35">
      <c r="B344" s="93"/>
      <c r="C344" s="93"/>
      <c r="D344" s="93"/>
    </row>
    <row r="345" spans="2:4" hidden="1" x14ac:dyDescent="0.35">
      <c r="B345" s="93"/>
      <c r="C345" s="93"/>
      <c r="D345" s="93"/>
    </row>
    <row r="346" spans="2:4" hidden="1" x14ac:dyDescent="0.35">
      <c r="B346" s="93"/>
      <c r="C346" s="93"/>
      <c r="D346" s="93"/>
    </row>
    <row r="347" spans="2:4" hidden="1" x14ac:dyDescent="0.35">
      <c r="B347" s="93"/>
      <c r="C347" s="93"/>
      <c r="D347" s="93"/>
    </row>
    <row r="348" spans="2:4" hidden="1" x14ac:dyDescent="0.35">
      <c r="B348" s="93"/>
      <c r="C348" s="93"/>
      <c r="D348" s="93"/>
    </row>
    <row r="349" spans="2:4" hidden="1" x14ac:dyDescent="0.35">
      <c r="B349" s="93"/>
      <c r="C349" s="93"/>
      <c r="D349" s="93"/>
    </row>
    <row r="350" spans="2:4" hidden="1" x14ac:dyDescent="0.35">
      <c r="B350" s="93"/>
      <c r="C350" s="93"/>
      <c r="D350" s="93"/>
    </row>
    <row r="351" spans="2:4" hidden="1" x14ac:dyDescent="0.35">
      <c r="B351" s="93"/>
      <c r="C351" s="93"/>
      <c r="D351" s="93"/>
    </row>
    <row r="352" spans="2:4" hidden="1" x14ac:dyDescent="0.35">
      <c r="B352" s="93"/>
      <c r="C352" s="93"/>
      <c r="D352" s="93"/>
    </row>
    <row r="353" spans="2:4" hidden="1" x14ac:dyDescent="0.35">
      <c r="B353" s="93"/>
      <c r="C353" s="93"/>
      <c r="D353" s="93"/>
    </row>
    <row r="354" spans="2:4" hidden="1" x14ac:dyDescent="0.35">
      <c r="B354" s="93"/>
      <c r="C354" s="93"/>
      <c r="D354" s="93"/>
    </row>
    <row r="355" spans="2:4" hidden="1" x14ac:dyDescent="0.35">
      <c r="B355" s="93"/>
      <c r="C355" s="93"/>
      <c r="D355" s="93"/>
    </row>
    <row r="356" spans="2:4" hidden="1" x14ac:dyDescent="0.35">
      <c r="B356" s="93"/>
      <c r="C356" s="93"/>
      <c r="D356" s="93"/>
    </row>
    <row r="357" spans="2:4" hidden="1" x14ac:dyDescent="0.35">
      <c r="B357" s="93"/>
      <c r="C357" s="93"/>
      <c r="D357" s="93"/>
    </row>
    <row r="358" spans="2:4" hidden="1" x14ac:dyDescent="0.35">
      <c r="B358" s="93"/>
      <c r="C358" s="93"/>
      <c r="D358" s="93"/>
    </row>
    <row r="359" spans="2:4" hidden="1" x14ac:dyDescent="0.35">
      <c r="B359" s="93"/>
      <c r="C359" s="93"/>
      <c r="D359" s="93"/>
    </row>
    <row r="360" spans="2:4" hidden="1" x14ac:dyDescent="0.35">
      <c r="B360" s="93"/>
      <c r="C360" s="93"/>
      <c r="D360" s="93"/>
    </row>
    <row r="361" spans="2:4" hidden="1" x14ac:dyDescent="0.35">
      <c r="B361" s="93"/>
      <c r="C361" s="93"/>
      <c r="D361" s="93"/>
    </row>
    <row r="362" spans="2:4" hidden="1" x14ac:dyDescent="0.35">
      <c r="B362" s="93"/>
      <c r="C362" s="93"/>
      <c r="D362" s="93"/>
    </row>
    <row r="363" spans="2:4" hidden="1" x14ac:dyDescent="0.35">
      <c r="B363" s="93"/>
      <c r="C363" s="93"/>
      <c r="D363" s="93"/>
    </row>
    <row r="364" spans="2:4" hidden="1" x14ac:dyDescent="0.35">
      <c r="B364" s="93"/>
      <c r="C364" s="93"/>
      <c r="D364" s="93"/>
    </row>
    <row r="365" spans="2:4" hidden="1" x14ac:dyDescent="0.35">
      <c r="B365" s="93"/>
      <c r="C365" s="93"/>
      <c r="D365" s="93"/>
    </row>
    <row r="366" spans="2:4" hidden="1" x14ac:dyDescent="0.35">
      <c r="B366" s="93"/>
      <c r="C366" s="93"/>
      <c r="D366" s="93"/>
    </row>
    <row r="367" spans="2:4" hidden="1" x14ac:dyDescent="0.35">
      <c r="B367" s="93"/>
      <c r="C367" s="93"/>
      <c r="D367" s="93"/>
    </row>
    <row r="368" spans="2:4" hidden="1" x14ac:dyDescent="0.35">
      <c r="B368" s="93"/>
      <c r="C368" s="93"/>
      <c r="D368" s="93"/>
    </row>
    <row r="369" spans="2:4" hidden="1" x14ac:dyDescent="0.35">
      <c r="B369" s="93"/>
      <c r="C369" s="93"/>
      <c r="D369" s="93"/>
    </row>
    <row r="370" spans="2:4" hidden="1" x14ac:dyDescent="0.35">
      <c r="B370" s="93"/>
      <c r="C370" s="93"/>
      <c r="D370" s="93"/>
    </row>
    <row r="371" spans="2:4" hidden="1" x14ac:dyDescent="0.35">
      <c r="B371" s="93"/>
      <c r="C371" s="93"/>
      <c r="D371" s="93"/>
    </row>
    <row r="372" spans="2:4" hidden="1" x14ac:dyDescent="0.35">
      <c r="B372" s="93"/>
      <c r="C372" s="93"/>
      <c r="D372" s="93"/>
    </row>
    <row r="373" spans="2:4" hidden="1" x14ac:dyDescent="0.35">
      <c r="B373" s="93"/>
      <c r="C373" s="93"/>
      <c r="D373" s="93"/>
    </row>
    <row r="374" spans="2:4" hidden="1" x14ac:dyDescent="0.35">
      <c r="B374" s="93"/>
      <c r="C374" s="93"/>
      <c r="D374" s="93"/>
    </row>
    <row r="375" spans="2:4" hidden="1" x14ac:dyDescent="0.35">
      <c r="B375" s="93"/>
      <c r="C375" s="93"/>
      <c r="D375" s="93"/>
    </row>
    <row r="376" spans="2:4" hidden="1" x14ac:dyDescent="0.35">
      <c r="B376" s="93"/>
      <c r="C376" s="93"/>
      <c r="D376" s="93"/>
    </row>
    <row r="377" spans="2:4" hidden="1" x14ac:dyDescent="0.35">
      <c r="B377" s="93"/>
      <c r="C377" s="93"/>
      <c r="D377" s="93"/>
    </row>
    <row r="378" spans="2:4" hidden="1" x14ac:dyDescent="0.35">
      <c r="B378" s="93"/>
      <c r="C378" s="93"/>
      <c r="D378" s="93"/>
    </row>
    <row r="379" spans="2:4" hidden="1" x14ac:dyDescent="0.35">
      <c r="B379" s="93"/>
      <c r="C379" s="93"/>
      <c r="D379" s="93"/>
    </row>
    <row r="380" spans="2:4" hidden="1" x14ac:dyDescent="0.35">
      <c r="B380" s="93"/>
      <c r="C380" s="93"/>
      <c r="D380" s="93"/>
    </row>
    <row r="381" spans="2:4" hidden="1" x14ac:dyDescent="0.35">
      <c r="B381" s="93"/>
      <c r="C381" s="93"/>
      <c r="D381" s="93"/>
    </row>
    <row r="382" spans="2:4" hidden="1" x14ac:dyDescent="0.35">
      <c r="B382" s="93"/>
      <c r="C382" s="93"/>
      <c r="D382" s="93"/>
    </row>
    <row r="383" spans="2:4" hidden="1" x14ac:dyDescent="0.35">
      <c r="B383" s="93"/>
      <c r="C383" s="93"/>
      <c r="D383" s="93"/>
    </row>
    <row r="384" spans="2:4" hidden="1" x14ac:dyDescent="0.35">
      <c r="B384" s="93"/>
      <c r="C384" s="93"/>
      <c r="D384" s="93"/>
    </row>
    <row r="385" spans="2:4" hidden="1" x14ac:dyDescent="0.35">
      <c r="B385" s="93"/>
      <c r="C385" s="93"/>
      <c r="D385" s="93"/>
    </row>
    <row r="386" spans="2:4" hidden="1" x14ac:dyDescent="0.35">
      <c r="B386" s="93"/>
      <c r="C386" s="93"/>
      <c r="D386" s="93"/>
    </row>
    <row r="387" spans="2:4" hidden="1" x14ac:dyDescent="0.35">
      <c r="B387" s="93"/>
      <c r="C387" s="93"/>
      <c r="D387" s="93"/>
    </row>
    <row r="388" spans="2:4" hidden="1" x14ac:dyDescent="0.35">
      <c r="B388" s="93"/>
      <c r="C388" s="93"/>
      <c r="D388" s="93"/>
    </row>
    <row r="389" spans="2:4" hidden="1" x14ac:dyDescent="0.35">
      <c r="B389" s="93"/>
      <c r="C389" s="93"/>
      <c r="D389" s="93"/>
    </row>
    <row r="390" spans="2:4" hidden="1" x14ac:dyDescent="0.35">
      <c r="B390" s="93"/>
      <c r="C390" s="93"/>
      <c r="D390" s="93"/>
    </row>
    <row r="391" spans="2:4" hidden="1" x14ac:dyDescent="0.35">
      <c r="B391" s="93"/>
      <c r="C391" s="93"/>
      <c r="D391" s="93"/>
    </row>
    <row r="392" spans="2:4" hidden="1" x14ac:dyDescent="0.35">
      <c r="B392" s="93"/>
      <c r="C392" s="93"/>
      <c r="D392" s="93"/>
    </row>
    <row r="393" spans="2:4" hidden="1" x14ac:dyDescent="0.35">
      <c r="B393" s="93"/>
      <c r="C393" s="93"/>
      <c r="D393" s="93"/>
    </row>
    <row r="394" spans="2:4" hidden="1" x14ac:dyDescent="0.35">
      <c r="B394" s="93"/>
      <c r="C394" s="93"/>
      <c r="D394" s="93"/>
    </row>
    <row r="395" spans="2:4" hidden="1" x14ac:dyDescent="0.35">
      <c r="B395" s="93"/>
      <c r="C395" s="93"/>
      <c r="D395" s="93"/>
    </row>
    <row r="396" spans="2:4" hidden="1" x14ac:dyDescent="0.35">
      <c r="B396" s="93"/>
      <c r="C396" s="93"/>
      <c r="D396" s="93"/>
    </row>
    <row r="397" spans="2:4" hidden="1" x14ac:dyDescent="0.35">
      <c r="B397" s="93"/>
      <c r="C397" s="93"/>
      <c r="D397" s="93"/>
    </row>
    <row r="398" spans="2:4" hidden="1" x14ac:dyDescent="0.35">
      <c r="B398" s="93"/>
      <c r="C398" s="93"/>
      <c r="D398" s="93"/>
    </row>
    <row r="399" spans="2:4" hidden="1" x14ac:dyDescent="0.35">
      <c r="B399" s="93"/>
      <c r="C399" s="93"/>
      <c r="D399" s="93"/>
    </row>
    <row r="400" spans="2:4" hidden="1" x14ac:dyDescent="0.35">
      <c r="B400" s="93"/>
      <c r="C400" s="93"/>
      <c r="D400" s="93"/>
    </row>
    <row r="401" spans="2:4" hidden="1" x14ac:dyDescent="0.35">
      <c r="B401" s="93"/>
      <c r="C401" s="93"/>
      <c r="D401" s="93"/>
    </row>
    <row r="402" spans="2:4" hidden="1" x14ac:dyDescent="0.35">
      <c r="B402" s="93"/>
      <c r="C402" s="93"/>
      <c r="D402" s="93"/>
    </row>
    <row r="403" spans="2:4" hidden="1" x14ac:dyDescent="0.35">
      <c r="B403" s="93"/>
      <c r="C403" s="93"/>
      <c r="D403" s="93"/>
    </row>
    <row r="404" spans="2:4" hidden="1" x14ac:dyDescent="0.35">
      <c r="B404" s="93"/>
      <c r="C404" s="93"/>
      <c r="D404" s="93"/>
    </row>
    <row r="405" spans="2:4" hidden="1" x14ac:dyDescent="0.35">
      <c r="B405" s="93"/>
      <c r="C405" s="93"/>
      <c r="D405" s="93"/>
    </row>
    <row r="406" spans="2:4" hidden="1" x14ac:dyDescent="0.35">
      <c r="B406" s="93"/>
      <c r="C406" s="93"/>
      <c r="D406" s="93"/>
    </row>
    <row r="407" spans="2:4" hidden="1" x14ac:dyDescent="0.35">
      <c r="B407" s="93"/>
      <c r="C407" s="93"/>
      <c r="D407" s="93"/>
    </row>
    <row r="408" spans="2:4" hidden="1" x14ac:dyDescent="0.35">
      <c r="B408" s="93"/>
      <c r="C408" s="93"/>
      <c r="D408" s="93"/>
    </row>
    <row r="409" spans="2:4" hidden="1" x14ac:dyDescent="0.35">
      <c r="B409" s="93"/>
      <c r="C409" s="93"/>
      <c r="D409" s="93"/>
    </row>
    <row r="410" spans="2:4" hidden="1" x14ac:dyDescent="0.35">
      <c r="B410" s="93"/>
      <c r="C410" s="93"/>
      <c r="D410" s="93"/>
    </row>
    <row r="411" spans="2:4" hidden="1" x14ac:dyDescent="0.35">
      <c r="B411" s="93"/>
      <c r="C411" s="93"/>
      <c r="D411" s="93"/>
    </row>
    <row r="412" spans="2:4" hidden="1" x14ac:dyDescent="0.35">
      <c r="B412" s="93"/>
      <c r="C412" s="93"/>
      <c r="D412" s="93"/>
    </row>
    <row r="413" spans="2:4" hidden="1" x14ac:dyDescent="0.35">
      <c r="B413" s="93"/>
      <c r="C413" s="93"/>
      <c r="D413" s="93"/>
    </row>
    <row r="414" spans="2:4" hidden="1" x14ac:dyDescent="0.35">
      <c r="B414" s="93"/>
      <c r="C414" s="93"/>
      <c r="D414" s="93"/>
    </row>
    <row r="415" spans="2:4" hidden="1" x14ac:dyDescent="0.35">
      <c r="B415" s="93"/>
      <c r="C415" s="93"/>
      <c r="D415" s="93"/>
    </row>
    <row r="416" spans="2:4" hidden="1" x14ac:dyDescent="0.35">
      <c r="B416" s="93"/>
      <c r="C416" s="93"/>
      <c r="D416" s="93"/>
    </row>
    <row r="417" spans="2:4" hidden="1" x14ac:dyDescent="0.35">
      <c r="B417" s="93"/>
      <c r="C417" s="93"/>
      <c r="D417" s="93"/>
    </row>
    <row r="418" spans="2:4" hidden="1" x14ac:dyDescent="0.35">
      <c r="B418" s="93"/>
      <c r="C418" s="93"/>
      <c r="D418" s="93"/>
    </row>
    <row r="419" spans="2:4" hidden="1" x14ac:dyDescent="0.35">
      <c r="B419" s="93"/>
      <c r="C419" s="93"/>
      <c r="D419" s="93"/>
    </row>
    <row r="420" spans="2:4" hidden="1" x14ac:dyDescent="0.35">
      <c r="B420" s="93"/>
      <c r="C420" s="93"/>
      <c r="D420" s="93"/>
    </row>
    <row r="421" spans="2:4" hidden="1" x14ac:dyDescent="0.35">
      <c r="B421" s="93"/>
      <c r="C421" s="93"/>
      <c r="D421" s="93"/>
    </row>
    <row r="422" spans="2:4" hidden="1" x14ac:dyDescent="0.35">
      <c r="B422" s="93"/>
      <c r="C422" s="93"/>
      <c r="D422" s="93"/>
    </row>
    <row r="423" spans="2:4" hidden="1" x14ac:dyDescent="0.35">
      <c r="B423" s="93"/>
      <c r="C423" s="93"/>
      <c r="D423" s="93"/>
    </row>
    <row r="424" spans="2:4" hidden="1" x14ac:dyDescent="0.35">
      <c r="B424" s="93"/>
      <c r="C424" s="93"/>
      <c r="D424" s="93"/>
    </row>
    <row r="425" spans="2:4" hidden="1" x14ac:dyDescent="0.35">
      <c r="B425" s="93"/>
      <c r="C425" s="93"/>
      <c r="D425" s="93"/>
    </row>
    <row r="426" spans="2:4" hidden="1" x14ac:dyDescent="0.35">
      <c r="B426" s="93"/>
      <c r="C426" s="93"/>
      <c r="D426" s="93"/>
    </row>
    <row r="427" spans="2:4" hidden="1" x14ac:dyDescent="0.35">
      <c r="B427" s="93"/>
      <c r="C427" s="93"/>
      <c r="D427" s="93"/>
    </row>
    <row r="428" spans="2:4" hidden="1" x14ac:dyDescent="0.35">
      <c r="B428" s="93"/>
      <c r="C428" s="93"/>
      <c r="D428" s="93"/>
    </row>
    <row r="429" spans="2:4" hidden="1" x14ac:dyDescent="0.35">
      <c r="B429" s="93"/>
      <c r="C429" s="93"/>
      <c r="D429" s="93"/>
    </row>
    <row r="430" spans="2:4" hidden="1" x14ac:dyDescent="0.35">
      <c r="B430" s="93"/>
      <c r="C430" s="93"/>
      <c r="D430" s="93"/>
    </row>
    <row r="431" spans="2:4" hidden="1" x14ac:dyDescent="0.35">
      <c r="B431" s="93"/>
      <c r="C431" s="93"/>
      <c r="D431" s="93"/>
    </row>
    <row r="432" spans="2:4" hidden="1" x14ac:dyDescent="0.35">
      <c r="B432" s="93"/>
      <c r="C432" s="93"/>
      <c r="D432" s="93"/>
    </row>
    <row r="433" spans="2:4" hidden="1" x14ac:dyDescent="0.35">
      <c r="B433" s="93"/>
      <c r="C433" s="93"/>
      <c r="D433" s="93"/>
    </row>
    <row r="434" spans="2:4" hidden="1" x14ac:dyDescent="0.35">
      <c r="B434" s="93"/>
      <c r="C434" s="93"/>
      <c r="D434" s="93"/>
    </row>
    <row r="435" spans="2:4" hidden="1" x14ac:dyDescent="0.35">
      <c r="B435" s="93"/>
      <c r="C435" s="93"/>
      <c r="D435" s="93"/>
    </row>
    <row r="436" spans="2:4" hidden="1" x14ac:dyDescent="0.35">
      <c r="B436" s="93"/>
      <c r="C436" s="93"/>
      <c r="D436" s="93"/>
    </row>
    <row r="437" spans="2:4" hidden="1" x14ac:dyDescent="0.35">
      <c r="B437" s="93"/>
      <c r="C437" s="93"/>
      <c r="D437" s="93"/>
    </row>
    <row r="438" spans="2:4" hidden="1" x14ac:dyDescent="0.35">
      <c r="B438" s="93"/>
      <c r="C438" s="93"/>
      <c r="D438" s="93"/>
    </row>
    <row r="439" spans="2:4" hidden="1" x14ac:dyDescent="0.35">
      <c r="B439" s="93"/>
      <c r="C439" s="93"/>
      <c r="D439" s="93"/>
    </row>
    <row r="440" spans="2:4" hidden="1" x14ac:dyDescent="0.35">
      <c r="B440" s="93"/>
      <c r="C440" s="93"/>
      <c r="D440" s="93"/>
    </row>
    <row r="441" spans="2:4" hidden="1" x14ac:dyDescent="0.35">
      <c r="B441" s="93"/>
      <c r="C441" s="93"/>
      <c r="D441" s="93"/>
    </row>
    <row r="442" spans="2:4" hidden="1" x14ac:dyDescent="0.35">
      <c r="B442" s="93"/>
      <c r="C442" s="93"/>
      <c r="D442" s="93"/>
    </row>
    <row r="443" spans="2:4" hidden="1" x14ac:dyDescent="0.35">
      <c r="B443" s="93"/>
      <c r="C443" s="93"/>
      <c r="D443" s="93"/>
    </row>
    <row r="444" spans="2:4" hidden="1" x14ac:dyDescent="0.35">
      <c r="B444" s="93"/>
      <c r="C444" s="93"/>
      <c r="D444" s="93"/>
    </row>
    <row r="445" spans="2:4" hidden="1" x14ac:dyDescent="0.35">
      <c r="B445" s="93"/>
      <c r="C445" s="93"/>
      <c r="D445" s="93"/>
    </row>
    <row r="446" spans="2:4" hidden="1" x14ac:dyDescent="0.35">
      <c r="B446" s="93"/>
      <c r="C446" s="93"/>
      <c r="D446" s="93"/>
    </row>
    <row r="447" spans="2:4" hidden="1" x14ac:dyDescent="0.35">
      <c r="B447" s="93"/>
      <c r="C447" s="93"/>
      <c r="D447" s="93"/>
    </row>
    <row r="448" spans="2:4" hidden="1" x14ac:dyDescent="0.35">
      <c r="B448" s="93"/>
      <c r="C448" s="93"/>
      <c r="D448" s="93"/>
    </row>
    <row r="449" spans="2:4" hidden="1" x14ac:dyDescent="0.35">
      <c r="B449" s="93"/>
      <c r="C449" s="93"/>
      <c r="D449" s="93"/>
    </row>
    <row r="450" spans="2:4" hidden="1" x14ac:dyDescent="0.35">
      <c r="B450" s="93"/>
      <c r="C450" s="93"/>
      <c r="D450" s="93"/>
    </row>
    <row r="451" spans="2:4" hidden="1" x14ac:dyDescent="0.35">
      <c r="B451" s="93"/>
      <c r="C451" s="93"/>
      <c r="D451" s="93"/>
    </row>
    <row r="452" spans="2:4" hidden="1" x14ac:dyDescent="0.35">
      <c r="B452" s="93"/>
      <c r="C452" s="93"/>
      <c r="D452" s="93"/>
    </row>
    <row r="453" spans="2:4" hidden="1" x14ac:dyDescent="0.35">
      <c r="B453" s="93"/>
      <c r="C453" s="93"/>
      <c r="D453" s="93"/>
    </row>
    <row r="454" spans="2:4" hidden="1" x14ac:dyDescent="0.35">
      <c r="B454" s="93"/>
      <c r="C454" s="93"/>
      <c r="D454" s="93"/>
    </row>
    <row r="455" spans="2:4" hidden="1" x14ac:dyDescent="0.35">
      <c r="B455" s="93"/>
      <c r="C455" s="93"/>
      <c r="D455" s="93"/>
    </row>
    <row r="456" spans="2:4" hidden="1" x14ac:dyDescent="0.35">
      <c r="B456" s="93"/>
      <c r="C456" s="93"/>
      <c r="D456" s="93"/>
    </row>
    <row r="457" spans="2:4" hidden="1" x14ac:dyDescent="0.35">
      <c r="B457" s="93"/>
      <c r="C457" s="93"/>
      <c r="D457" s="93"/>
    </row>
    <row r="458" spans="2:4" hidden="1" x14ac:dyDescent="0.35">
      <c r="B458" s="93"/>
      <c r="C458" s="93"/>
      <c r="D458" s="93"/>
    </row>
    <row r="459" spans="2:4" hidden="1" x14ac:dyDescent="0.35">
      <c r="B459" s="93"/>
      <c r="C459" s="93"/>
      <c r="D459" s="93"/>
    </row>
    <row r="460" spans="2:4" hidden="1" x14ac:dyDescent="0.35">
      <c r="B460" s="93"/>
      <c r="C460" s="93"/>
      <c r="D460" s="93"/>
    </row>
    <row r="461" spans="2:4" hidden="1" x14ac:dyDescent="0.35">
      <c r="B461" s="93"/>
      <c r="C461" s="93"/>
      <c r="D461" s="93"/>
    </row>
    <row r="462" spans="2:4" hidden="1" x14ac:dyDescent="0.35">
      <c r="B462" s="93"/>
      <c r="C462" s="93"/>
      <c r="D462" s="93"/>
    </row>
    <row r="463" spans="2:4" hidden="1" x14ac:dyDescent="0.35">
      <c r="B463" s="93"/>
      <c r="C463" s="93"/>
      <c r="D463" s="93"/>
    </row>
    <row r="464" spans="2:4" hidden="1" x14ac:dyDescent="0.35">
      <c r="B464" s="93"/>
      <c r="C464" s="93"/>
      <c r="D464" s="93"/>
    </row>
    <row r="465" spans="2:4" hidden="1" x14ac:dyDescent="0.35">
      <c r="B465" s="93"/>
      <c r="C465" s="93"/>
      <c r="D465" s="93"/>
    </row>
    <row r="466" spans="2:4" hidden="1" x14ac:dyDescent="0.35">
      <c r="B466" s="93"/>
      <c r="C466" s="93"/>
      <c r="D466" s="93"/>
    </row>
    <row r="467" spans="2:4" hidden="1" x14ac:dyDescent="0.35">
      <c r="B467" s="93"/>
      <c r="C467" s="93"/>
      <c r="D467" s="93"/>
    </row>
    <row r="468" spans="2:4" hidden="1" x14ac:dyDescent="0.35">
      <c r="B468" s="93"/>
      <c r="C468" s="93"/>
      <c r="D468" s="93"/>
    </row>
    <row r="469" spans="2:4" hidden="1" x14ac:dyDescent="0.35">
      <c r="B469" s="93"/>
      <c r="C469" s="93"/>
      <c r="D469" s="93"/>
    </row>
    <row r="470" spans="2:4" hidden="1" x14ac:dyDescent="0.35">
      <c r="B470" s="93"/>
      <c r="C470" s="93"/>
      <c r="D470" s="93"/>
    </row>
    <row r="471" spans="2:4" hidden="1" x14ac:dyDescent="0.35">
      <c r="B471" s="93"/>
      <c r="C471" s="93"/>
      <c r="D471" s="93"/>
    </row>
    <row r="472" spans="2:4" hidden="1" x14ac:dyDescent="0.35">
      <c r="B472" s="93"/>
      <c r="C472" s="93"/>
      <c r="D472" s="93"/>
    </row>
    <row r="473" spans="2:4" hidden="1" x14ac:dyDescent="0.35">
      <c r="B473" s="93"/>
      <c r="C473" s="93"/>
      <c r="D473" s="93"/>
    </row>
    <row r="474" spans="2:4" hidden="1" x14ac:dyDescent="0.35">
      <c r="B474" s="93"/>
      <c r="C474" s="93"/>
      <c r="D474" s="93"/>
    </row>
    <row r="475" spans="2:4" hidden="1" x14ac:dyDescent="0.35">
      <c r="B475" s="93"/>
      <c r="C475" s="93"/>
      <c r="D475" s="93"/>
    </row>
    <row r="476" spans="2:4" hidden="1" x14ac:dyDescent="0.35">
      <c r="B476" s="93"/>
      <c r="C476" s="93"/>
      <c r="D476" s="93"/>
    </row>
    <row r="477" spans="2:4" hidden="1" x14ac:dyDescent="0.35">
      <c r="B477" s="93"/>
      <c r="C477" s="93"/>
      <c r="D477" s="93"/>
    </row>
    <row r="478" spans="2:4" hidden="1" x14ac:dyDescent="0.35">
      <c r="B478" s="93"/>
      <c r="C478" s="93"/>
      <c r="D478" s="93"/>
    </row>
    <row r="479" spans="2:4" hidden="1" x14ac:dyDescent="0.35">
      <c r="B479" s="93"/>
      <c r="C479" s="93"/>
      <c r="D479" s="93"/>
    </row>
    <row r="480" spans="2:4" hidden="1" x14ac:dyDescent="0.35">
      <c r="B480" s="93"/>
      <c r="C480" s="93"/>
      <c r="D480" s="93"/>
    </row>
    <row r="481" spans="2:4" hidden="1" x14ac:dyDescent="0.35">
      <c r="B481" s="93"/>
      <c r="C481" s="93"/>
      <c r="D481" s="93"/>
    </row>
    <row r="482" spans="2:4" hidden="1" x14ac:dyDescent="0.35">
      <c r="B482" s="93"/>
      <c r="C482" s="93"/>
      <c r="D482" s="93"/>
    </row>
    <row r="483" spans="2:4" hidden="1" x14ac:dyDescent="0.35">
      <c r="B483" s="93"/>
      <c r="C483" s="93"/>
      <c r="D483" s="93"/>
    </row>
    <row r="484" spans="2:4" hidden="1" x14ac:dyDescent="0.35">
      <c r="B484" s="93"/>
      <c r="C484" s="93"/>
      <c r="D484" s="93"/>
    </row>
    <row r="485" spans="2:4" hidden="1" x14ac:dyDescent="0.35">
      <c r="B485" s="93"/>
      <c r="C485" s="93"/>
      <c r="D485" s="93"/>
    </row>
    <row r="486" spans="2:4" hidden="1" x14ac:dyDescent="0.35">
      <c r="B486" s="93"/>
      <c r="C486" s="93"/>
      <c r="D486" s="93"/>
    </row>
    <row r="487" spans="2:4" hidden="1" x14ac:dyDescent="0.35">
      <c r="B487" s="93"/>
      <c r="C487" s="93"/>
      <c r="D487" s="93"/>
    </row>
    <row r="488" spans="2:4" hidden="1" x14ac:dyDescent="0.35">
      <c r="B488" s="93"/>
      <c r="C488" s="93"/>
      <c r="D488" s="93"/>
    </row>
    <row r="489" spans="2:4" hidden="1" x14ac:dyDescent="0.35">
      <c r="B489" s="93"/>
      <c r="C489" s="93"/>
      <c r="D489" s="93"/>
    </row>
    <row r="490" spans="2:4" hidden="1" x14ac:dyDescent="0.35">
      <c r="B490" s="93"/>
      <c r="C490" s="93"/>
      <c r="D490" s="93"/>
    </row>
    <row r="491" spans="2:4" hidden="1" x14ac:dyDescent="0.35">
      <c r="B491" s="93"/>
      <c r="C491" s="93"/>
      <c r="D491" s="93"/>
    </row>
    <row r="492" spans="2:4" hidden="1" x14ac:dyDescent="0.35">
      <c r="B492" s="93"/>
      <c r="C492" s="93"/>
      <c r="D492" s="93"/>
    </row>
    <row r="493" spans="2:4" hidden="1" x14ac:dyDescent="0.35">
      <c r="B493" s="93"/>
      <c r="C493" s="93"/>
      <c r="D493" s="93"/>
    </row>
    <row r="494" spans="2:4" hidden="1" x14ac:dyDescent="0.35">
      <c r="B494" s="93"/>
      <c r="C494" s="93"/>
      <c r="D494" s="93"/>
    </row>
    <row r="495" spans="2:4" hidden="1" x14ac:dyDescent="0.35">
      <c r="B495" s="93"/>
      <c r="C495" s="93"/>
      <c r="D495" s="93"/>
    </row>
    <row r="496" spans="2:4" hidden="1" x14ac:dyDescent="0.35">
      <c r="B496" s="93"/>
      <c r="C496" s="93"/>
      <c r="D496" s="93"/>
    </row>
    <row r="497" spans="2:4" hidden="1" x14ac:dyDescent="0.35">
      <c r="B497" s="93"/>
      <c r="C497" s="93"/>
      <c r="D497" s="93"/>
    </row>
    <row r="498" spans="2:4" hidden="1" x14ac:dyDescent="0.35">
      <c r="B498" s="93"/>
      <c r="C498" s="93"/>
      <c r="D498" s="93"/>
    </row>
    <row r="499" spans="2:4" hidden="1" x14ac:dyDescent="0.35">
      <c r="B499" s="93"/>
      <c r="C499" s="93"/>
      <c r="D499" s="93"/>
    </row>
    <row r="500" spans="2:4" hidden="1" x14ac:dyDescent="0.35">
      <c r="B500" s="93"/>
      <c r="C500" s="93"/>
      <c r="D500" s="93"/>
    </row>
    <row r="501" spans="2:4" hidden="1" x14ac:dyDescent="0.35">
      <c r="B501" s="93"/>
      <c r="C501" s="93"/>
      <c r="D501" s="93"/>
    </row>
    <row r="502" spans="2:4" hidden="1" x14ac:dyDescent="0.35">
      <c r="B502" s="93"/>
      <c r="C502" s="93"/>
      <c r="D502" s="93"/>
    </row>
    <row r="503" spans="2:4" hidden="1" x14ac:dyDescent="0.35">
      <c r="B503" s="93"/>
      <c r="C503" s="93"/>
      <c r="D503" s="93"/>
    </row>
    <row r="504" spans="2:4" hidden="1" x14ac:dyDescent="0.35">
      <c r="B504" s="93"/>
      <c r="C504" s="93"/>
      <c r="D504" s="93"/>
    </row>
    <row r="505" spans="2:4" hidden="1" x14ac:dyDescent="0.35">
      <c r="B505" s="93"/>
      <c r="C505" s="93"/>
      <c r="D505" s="93"/>
    </row>
    <row r="506" spans="2:4" hidden="1" x14ac:dyDescent="0.35">
      <c r="B506" s="93"/>
      <c r="C506" s="93"/>
      <c r="D506" s="93"/>
    </row>
    <row r="507" spans="2:4" hidden="1" x14ac:dyDescent="0.35">
      <c r="B507" s="93"/>
      <c r="C507" s="93"/>
      <c r="D507" s="93"/>
    </row>
    <row r="508" spans="2:4" hidden="1" x14ac:dyDescent="0.35">
      <c r="B508" s="93"/>
      <c r="C508" s="93"/>
      <c r="D508" s="93"/>
    </row>
    <row r="509" spans="2:4" hidden="1" x14ac:dyDescent="0.35">
      <c r="B509" s="93"/>
      <c r="C509" s="93"/>
      <c r="D509" s="93"/>
    </row>
    <row r="510" spans="2:4" hidden="1" x14ac:dyDescent="0.35">
      <c r="B510" s="93"/>
      <c r="C510" s="93"/>
      <c r="D510" s="93"/>
    </row>
    <row r="511" spans="2:4" hidden="1" x14ac:dyDescent="0.35">
      <c r="B511" s="93"/>
      <c r="C511" s="93"/>
      <c r="D511" s="93"/>
    </row>
    <row r="512" spans="2:4" hidden="1" x14ac:dyDescent="0.35">
      <c r="B512" s="93"/>
      <c r="C512" s="93"/>
      <c r="D512" s="93"/>
    </row>
    <row r="513" spans="2:4" hidden="1" x14ac:dyDescent="0.35">
      <c r="B513" s="93"/>
      <c r="C513" s="93"/>
      <c r="D513" s="93"/>
    </row>
    <row r="514" spans="2:4" hidden="1" x14ac:dyDescent="0.35">
      <c r="B514" s="93"/>
      <c r="C514" s="93"/>
      <c r="D514" s="93"/>
    </row>
    <row r="515" spans="2:4" hidden="1" x14ac:dyDescent="0.35">
      <c r="B515" s="93"/>
      <c r="C515" s="93"/>
      <c r="D515" s="93"/>
    </row>
    <row r="516" spans="2:4" hidden="1" x14ac:dyDescent="0.35">
      <c r="B516" s="93"/>
      <c r="C516" s="93"/>
      <c r="D516" s="93"/>
    </row>
    <row r="517" spans="2:4" hidden="1" x14ac:dyDescent="0.35">
      <c r="B517" s="93"/>
      <c r="C517" s="93"/>
      <c r="D517" s="93"/>
    </row>
    <row r="518" spans="2:4" hidden="1" x14ac:dyDescent="0.35">
      <c r="B518" s="93"/>
      <c r="C518" s="93"/>
      <c r="D518" s="93"/>
    </row>
    <row r="519" spans="2:4" hidden="1" x14ac:dyDescent="0.35">
      <c r="B519" s="93"/>
      <c r="C519" s="93"/>
      <c r="D519" s="93"/>
    </row>
    <row r="520" spans="2:4" hidden="1" x14ac:dyDescent="0.35">
      <c r="B520" s="93"/>
      <c r="C520" s="93"/>
      <c r="D520" s="93"/>
    </row>
    <row r="521" spans="2:4" hidden="1" x14ac:dyDescent="0.35">
      <c r="B521" s="93"/>
      <c r="C521" s="93"/>
      <c r="D521" s="93"/>
    </row>
    <row r="522" spans="2:4" hidden="1" x14ac:dyDescent="0.35">
      <c r="B522" s="93"/>
      <c r="C522" s="93"/>
      <c r="D522" s="93"/>
    </row>
    <row r="523" spans="2:4" hidden="1" x14ac:dyDescent="0.35">
      <c r="B523" s="93"/>
      <c r="C523" s="93"/>
      <c r="D523" s="93"/>
    </row>
    <row r="524" spans="2:4" hidden="1" x14ac:dyDescent="0.35">
      <c r="B524" s="93"/>
      <c r="C524" s="93"/>
      <c r="D524" s="93"/>
    </row>
    <row r="525" spans="2:4" hidden="1" x14ac:dyDescent="0.35">
      <c r="B525" s="93"/>
      <c r="C525" s="93"/>
      <c r="D525" s="93"/>
    </row>
    <row r="526" spans="2:4" hidden="1" x14ac:dyDescent="0.35">
      <c r="B526" s="93"/>
      <c r="C526" s="93"/>
      <c r="D526" s="93"/>
    </row>
    <row r="527" spans="2:4" hidden="1" x14ac:dyDescent="0.35">
      <c r="B527" s="93"/>
      <c r="C527" s="93"/>
      <c r="D527" s="93"/>
    </row>
    <row r="528" spans="2:4" hidden="1" x14ac:dyDescent="0.35">
      <c r="B528" s="93"/>
      <c r="C528" s="93"/>
      <c r="D528" s="93"/>
    </row>
    <row r="529" spans="2:4" hidden="1" x14ac:dyDescent="0.35">
      <c r="B529" s="93"/>
      <c r="C529" s="93"/>
      <c r="D529" s="93"/>
    </row>
    <row r="530" spans="2:4" hidden="1" x14ac:dyDescent="0.35">
      <c r="B530" s="93"/>
      <c r="C530" s="93"/>
      <c r="D530" s="93"/>
    </row>
    <row r="531" spans="2:4" hidden="1" x14ac:dyDescent="0.35">
      <c r="B531" s="93"/>
      <c r="C531" s="93"/>
      <c r="D531" s="93"/>
    </row>
    <row r="532" spans="2:4" hidden="1" x14ac:dyDescent="0.35">
      <c r="B532" s="93"/>
      <c r="C532" s="93"/>
      <c r="D532" s="93"/>
    </row>
    <row r="533" spans="2:4" hidden="1" x14ac:dyDescent="0.35">
      <c r="B533" s="93"/>
      <c r="C533" s="93"/>
      <c r="D533" s="93"/>
    </row>
    <row r="534" spans="2:4" hidden="1" x14ac:dyDescent="0.35">
      <c r="B534" s="93"/>
      <c r="C534" s="93"/>
      <c r="D534" s="93"/>
    </row>
    <row r="535" spans="2:4" hidden="1" x14ac:dyDescent="0.35">
      <c r="B535" s="93"/>
      <c r="C535" s="93"/>
      <c r="D535" s="93"/>
    </row>
    <row r="536" spans="2:4" hidden="1" x14ac:dyDescent="0.35">
      <c r="B536" s="93"/>
      <c r="C536" s="93"/>
      <c r="D536" s="93"/>
    </row>
    <row r="537" spans="2:4" hidden="1" x14ac:dyDescent="0.35">
      <c r="B537" s="93"/>
      <c r="C537" s="93"/>
      <c r="D537" s="93"/>
    </row>
    <row r="538" spans="2:4" hidden="1" x14ac:dyDescent="0.35">
      <c r="B538" s="93"/>
      <c r="C538" s="93"/>
      <c r="D538" s="93"/>
    </row>
    <row r="539" spans="2:4" hidden="1" x14ac:dyDescent="0.35">
      <c r="B539" s="93"/>
      <c r="C539" s="93"/>
      <c r="D539" s="93"/>
    </row>
    <row r="540" spans="2:4" hidden="1" x14ac:dyDescent="0.35">
      <c r="B540" s="93"/>
      <c r="C540" s="93"/>
      <c r="D540" s="93"/>
    </row>
    <row r="541" spans="2:4" hidden="1" x14ac:dyDescent="0.35">
      <c r="B541" s="93"/>
      <c r="C541" s="93"/>
      <c r="D541" s="93"/>
    </row>
    <row r="542" spans="2:4" hidden="1" x14ac:dyDescent="0.35">
      <c r="B542" s="93"/>
      <c r="C542" s="93"/>
      <c r="D542" s="93"/>
    </row>
    <row r="543" spans="2:4" hidden="1" x14ac:dyDescent="0.35">
      <c r="B543" s="93"/>
      <c r="C543" s="93"/>
      <c r="D543" s="93"/>
    </row>
    <row r="544" spans="2:4" hidden="1" x14ac:dyDescent="0.35">
      <c r="B544" s="93"/>
      <c r="C544" s="93"/>
      <c r="D544" s="93"/>
    </row>
    <row r="545" spans="2:4" hidden="1" x14ac:dyDescent="0.35">
      <c r="B545" s="93"/>
      <c r="C545" s="93"/>
      <c r="D545" s="93"/>
    </row>
    <row r="546" spans="2:4" hidden="1" x14ac:dyDescent="0.35">
      <c r="B546" s="93"/>
      <c r="C546" s="93"/>
      <c r="D546" s="93"/>
    </row>
    <row r="547" spans="2:4" hidden="1" x14ac:dyDescent="0.35">
      <c r="B547" s="93"/>
      <c r="C547" s="93"/>
      <c r="D547" s="93"/>
    </row>
    <row r="548" spans="2:4" hidden="1" x14ac:dyDescent="0.35">
      <c r="B548" s="93"/>
      <c r="C548" s="93"/>
      <c r="D548" s="93"/>
    </row>
    <row r="549" spans="2:4" hidden="1" x14ac:dyDescent="0.35">
      <c r="B549" s="93"/>
      <c r="C549" s="93"/>
      <c r="D549" s="93"/>
    </row>
    <row r="550" spans="2:4" hidden="1" x14ac:dyDescent="0.35">
      <c r="B550" s="93"/>
      <c r="C550" s="93"/>
      <c r="D550" s="93"/>
    </row>
    <row r="551" spans="2:4" hidden="1" x14ac:dyDescent="0.35">
      <c r="B551" s="93"/>
      <c r="C551" s="93"/>
      <c r="D551" s="93"/>
    </row>
    <row r="552" spans="2:4" hidden="1" x14ac:dyDescent="0.35">
      <c r="B552" s="93"/>
      <c r="C552" s="93"/>
      <c r="D552" s="93"/>
    </row>
    <row r="553" spans="2:4" hidden="1" x14ac:dyDescent="0.35">
      <c r="B553" s="93"/>
      <c r="C553" s="93"/>
      <c r="D553" s="93"/>
    </row>
    <row r="554" spans="2:4" hidden="1" x14ac:dyDescent="0.35">
      <c r="B554" s="93"/>
      <c r="C554" s="93"/>
      <c r="D554" s="93"/>
    </row>
    <row r="555" spans="2:4" hidden="1" x14ac:dyDescent="0.35">
      <c r="B555" s="93"/>
      <c r="C555" s="93"/>
      <c r="D555" s="93"/>
    </row>
    <row r="556" spans="2:4" hidden="1" x14ac:dyDescent="0.35">
      <c r="B556" s="93"/>
      <c r="C556" s="93"/>
      <c r="D556" s="93"/>
    </row>
    <row r="557" spans="2:4" hidden="1" x14ac:dyDescent="0.35">
      <c r="B557" s="93"/>
      <c r="C557" s="93"/>
      <c r="D557" s="93"/>
    </row>
    <row r="558" spans="2:4" hidden="1" x14ac:dyDescent="0.35">
      <c r="B558" s="93"/>
      <c r="C558" s="93"/>
      <c r="D558" s="93"/>
    </row>
    <row r="559" spans="2:4" hidden="1" x14ac:dyDescent="0.35">
      <c r="B559" s="93"/>
      <c r="C559" s="93"/>
      <c r="D559" s="93"/>
    </row>
    <row r="560" spans="2:4" hidden="1" x14ac:dyDescent="0.35">
      <c r="B560" s="93"/>
      <c r="C560" s="93"/>
      <c r="D560" s="93"/>
    </row>
    <row r="561" spans="2:4" hidden="1" x14ac:dyDescent="0.35">
      <c r="B561" s="93"/>
      <c r="C561" s="93"/>
      <c r="D561" s="93"/>
    </row>
    <row r="562" spans="2:4" hidden="1" x14ac:dyDescent="0.35">
      <c r="B562" s="93"/>
      <c r="C562" s="93"/>
      <c r="D562" s="93"/>
    </row>
    <row r="563" spans="2:4" hidden="1" x14ac:dyDescent="0.35">
      <c r="B563" s="93"/>
      <c r="C563" s="93"/>
      <c r="D563" s="93"/>
    </row>
    <row r="564" spans="2:4" hidden="1" x14ac:dyDescent="0.35">
      <c r="B564" s="93"/>
      <c r="C564" s="93"/>
      <c r="D564" s="93"/>
    </row>
    <row r="565" spans="2:4" hidden="1" x14ac:dyDescent="0.35">
      <c r="B565" s="93"/>
      <c r="C565" s="93"/>
      <c r="D565" s="93"/>
    </row>
    <row r="566" spans="2:4" hidden="1" x14ac:dyDescent="0.35">
      <c r="B566" s="93"/>
      <c r="C566" s="93"/>
      <c r="D566" s="93"/>
    </row>
    <row r="567" spans="2:4" hidden="1" x14ac:dyDescent="0.35">
      <c r="B567" s="93"/>
      <c r="C567" s="93"/>
      <c r="D567" s="93"/>
    </row>
    <row r="568" spans="2:4" hidden="1" x14ac:dyDescent="0.35">
      <c r="B568" s="93"/>
      <c r="C568" s="93"/>
      <c r="D568" s="93"/>
    </row>
    <row r="569" spans="2:4" hidden="1" x14ac:dyDescent="0.35">
      <c r="B569" s="93"/>
      <c r="C569" s="93"/>
      <c r="D569" s="93"/>
    </row>
    <row r="570" spans="2:4" hidden="1" x14ac:dyDescent="0.35">
      <c r="B570" s="93"/>
      <c r="C570" s="93"/>
      <c r="D570" s="93"/>
    </row>
    <row r="571" spans="2:4" hidden="1" x14ac:dyDescent="0.35">
      <c r="B571" s="93"/>
      <c r="C571" s="93"/>
      <c r="D571" s="93"/>
    </row>
    <row r="572" spans="2:4" hidden="1" x14ac:dyDescent="0.35">
      <c r="B572" s="93"/>
      <c r="C572" s="93"/>
      <c r="D572" s="93"/>
    </row>
    <row r="573" spans="2:4" hidden="1" x14ac:dyDescent="0.35">
      <c r="B573" s="93"/>
      <c r="C573" s="93"/>
      <c r="D573" s="93"/>
    </row>
    <row r="574" spans="2:4" hidden="1" x14ac:dyDescent="0.35">
      <c r="B574" s="93"/>
      <c r="C574" s="93"/>
      <c r="D574" s="93"/>
    </row>
    <row r="575" spans="2:4" hidden="1" x14ac:dyDescent="0.35">
      <c r="B575" s="93"/>
      <c r="C575" s="93"/>
      <c r="D575" s="93"/>
    </row>
    <row r="576" spans="2:4" hidden="1" x14ac:dyDescent="0.35">
      <c r="B576" s="93"/>
      <c r="C576" s="93"/>
      <c r="D576" s="93"/>
    </row>
    <row r="577" spans="2:4" hidden="1" x14ac:dyDescent="0.35">
      <c r="B577" s="93"/>
      <c r="C577" s="93"/>
      <c r="D577" s="93"/>
    </row>
    <row r="578" spans="2:4" hidden="1" x14ac:dyDescent="0.35">
      <c r="B578" s="93"/>
      <c r="C578" s="93"/>
      <c r="D578" s="93"/>
    </row>
    <row r="579" spans="2:4" hidden="1" x14ac:dyDescent="0.35">
      <c r="B579" s="93"/>
      <c r="C579" s="93"/>
      <c r="D579" s="93"/>
    </row>
    <row r="580" spans="2:4" hidden="1" x14ac:dyDescent="0.35">
      <c r="B580" s="93"/>
      <c r="C580" s="93"/>
      <c r="D580" s="93"/>
    </row>
    <row r="581" spans="2:4" hidden="1" x14ac:dyDescent="0.35">
      <c r="B581" s="93"/>
      <c r="C581" s="93"/>
      <c r="D581" s="93"/>
    </row>
    <row r="582" spans="2:4" hidden="1" x14ac:dyDescent="0.35">
      <c r="B582" s="93"/>
      <c r="C582" s="93"/>
      <c r="D582" s="93"/>
    </row>
    <row r="583" spans="2:4" hidden="1" x14ac:dyDescent="0.35">
      <c r="B583" s="93"/>
      <c r="C583" s="93"/>
      <c r="D583" s="93"/>
    </row>
    <row r="584" spans="2:4" hidden="1" x14ac:dyDescent="0.35">
      <c r="B584" s="93"/>
      <c r="C584" s="93"/>
      <c r="D584" s="93"/>
    </row>
    <row r="585" spans="2:4" hidden="1" x14ac:dyDescent="0.35">
      <c r="B585" s="93"/>
      <c r="C585" s="93"/>
      <c r="D585" s="93"/>
    </row>
    <row r="586" spans="2:4" hidden="1" x14ac:dyDescent="0.35">
      <c r="B586" s="93"/>
      <c r="C586" s="93"/>
      <c r="D586" s="93"/>
    </row>
    <row r="587" spans="2:4" hidden="1" x14ac:dyDescent="0.35">
      <c r="B587" s="93"/>
      <c r="C587" s="93"/>
      <c r="D587" s="93"/>
    </row>
    <row r="588" spans="2:4" hidden="1" x14ac:dyDescent="0.35">
      <c r="B588" s="93"/>
      <c r="C588" s="93"/>
      <c r="D588" s="93"/>
    </row>
    <row r="589" spans="2:4" hidden="1" x14ac:dyDescent="0.35">
      <c r="B589" s="93"/>
      <c r="C589" s="93"/>
      <c r="D589" s="93"/>
    </row>
    <row r="590" spans="2:4" hidden="1" x14ac:dyDescent="0.35">
      <c r="B590" s="93"/>
      <c r="C590" s="93"/>
      <c r="D590" s="93"/>
    </row>
    <row r="591" spans="2:4" hidden="1" x14ac:dyDescent="0.35">
      <c r="B591" s="93"/>
      <c r="C591" s="93"/>
      <c r="D591" s="93"/>
    </row>
    <row r="592" spans="2:4" hidden="1" x14ac:dyDescent="0.35">
      <c r="B592" s="93"/>
      <c r="C592" s="93"/>
      <c r="D592" s="93"/>
    </row>
    <row r="593" spans="2:4" hidden="1" x14ac:dyDescent="0.35">
      <c r="B593" s="93"/>
      <c r="C593" s="93"/>
      <c r="D593" s="93"/>
    </row>
    <row r="594" spans="2:4" hidden="1" x14ac:dyDescent="0.35">
      <c r="B594" s="93"/>
      <c r="C594" s="93"/>
      <c r="D594" s="93"/>
    </row>
    <row r="595" spans="2:4" hidden="1" x14ac:dyDescent="0.35">
      <c r="B595" s="93"/>
      <c r="C595" s="93"/>
      <c r="D595" s="93"/>
    </row>
    <row r="596" spans="2:4" hidden="1" x14ac:dyDescent="0.35">
      <c r="B596" s="93"/>
      <c r="C596" s="93"/>
      <c r="D596" s="93"/>
    </row>
    <row r="597" spans="2:4" hidden="1" x14ac:dyDescent="0.35">
      <c r="B597" s="93"/>
      <c r="C597" s="93"/>
      <c r="D597" s="93"/>
    </row>
    <row r="598" spans="2:4" hidden="1" x14ac:dyDescent="0.35">
      <c r="B598" s="93"/>
      <c r="C598" s="93"/>
      <c r="D598" s="93"/>
    </row>
    <row r="599" spans="2:4" hidden="1" x14ac:dyDescent="0.35">
      <c r="B599" s="93"/>
      <c r="C599" s="93"/>
      <c r="D599" s="93"/>
    </row>
    <row r="600" spans="2:4" hidden="1" x14ac:dyDescent="0.35">
      <c r="B600" s="93"/>
      <c r="C600" s="93"/>
      <c r="D600" s="93"/>
    </row>
    <row r="601" spans="2:4" hidden="1" x14ac:dyDescent="0.35">
      <c r="B601" s="93"/>
      <c r="C601" s="93"/>
      <c r="D601" s="93"/>
    </row>
    <row r="602" spans="2:4" hidden="1" x14ac:dyDescent="0.35">
      <c r="B602" s="93"/>
      <c r="C602" s="93"/>
      <c r="D602" s="93"/>
    </row>
    <row r="603" spans="2:4" hidden="1" x14ac:dyDescent="0.35">
      <c r="B603" s="93"/>
      <c r="C603" s="93"/>
      <c r="D603" s="93"/>
    </row>
    <row r="604" spans="2:4" hidden="1" x14ac:dyDescent="0.35">
      <c r="B604" s="93"/>
      <c r="C604" s="93"/>
      <c r="D604" s="93"/>
    </row>
    <row r="605" spans="2:4" hidden="1" x14ac:dyDescent="0.35">
      <c r="B605" s="93"/>
      <c r="C605" s="93"/>
      <c r="D605" s="93"/>
    </row>
    <row r="606" spans="2:4" hidden="1" x14ac:dyDescent="0.35">
      <c r="B606" s="93"/>
      <c r="C606" s="93"/>
      <c r="D606" s="93"/>
    </row>
    <row r="607" spans="2:4" hidden="1" x14ac:dyDescent="0.35">
      <c r="B607" s="93"/>
      <c r="C607" s="93"/>
      <c r="D607" s="93"/>
    </row>
    <row r="608" spans="2:4" hidden="1" x14ac:dyDescent="0.35">
      <c r="B608" s="93"/>
      <c r="C608" s="93"/>
      <c r="D608" s="93"/>
    </row>
    <row r="609" spans="2:4" hidden="1" x14ac:dyDescent="0.35">
      <c r="B609" s="93"/>
      <c r="C609" s="93"/>
      <c r="D609" s="93"/>
    </row>
    <row r="610" spans="2:4" hidden="1" x14ac:dyDescent="0.35">
      <c r="B610" s="93"/>
      <c r="C610" s="93"/>
      <c r="D610" s="93"/>
    </row>
    <row r="611" spans="2:4" hidden="1" x14ac:dyDescent="0.35">
      <c r="B611" s="93"/>
      <c r="C611" s="93"/>
      <c r="D611" s="93"/>
    </row>
    <row r="612" spans="2:4" hidden="1" x14ac:dyDescent="0.35">
      <c r="B612" s="93"/>
      <c r="C612" s="93"/>
      <c r="D612" s="93"/>
    </row>
    <row r="613" spans="2:4" hidden="1" x14ac:dyDescent="0.35">
      <c r="B613" s="93"/>
      <c r="C613" s="93"/>
      <c r="D613" s="93"/>
    </row>
    <row r="614" spans="2:4" hidden="1" x14ac:dyDescent="0.35">
      <c r="B614" s="93"/>
      <c r="C614" s="93"/>
      <c r="D614" s="93"/>
    </row>
    <row r="615" spans="2:4" hidden="1" x14ac:dyDescent="0.35">
      <c r="B615" s="93"/>
      <c r="C615" s="93"/>
      <c r="D615" s="93"/>
    </row>
    <row r="616" spans="2:4" hidden="1" x14ac:dyDescent="0.35">
      <c r="B616" s="93"/>
      <c r="C616" s="93"/>
      <c r="D616" s="93"/>
    </row>
    <row r="617" spans="2:4" hidden="1" x14ac:dyDescent="0.35">
      <c r="B617" s="93"/>
      <c r="C617" s="93"/>
      <c r="D617" s="93"/>
    </row>
    <row r="618" spans="2:4" hidden="1" x14ac:dyDescent="0.35">
      <c r="B618" s="93"/>
      <c r="C618" s="93"/>
      <c r="D618" s="93"/>
    </row>
    <row r="619" spans="2:4" hidden="1" x14ac:dyDescent="0.35">
      <c r="B619" s="93"/>
      <c r="C619" s="93"/>
      <c r="D619" s="93"/>
    </row>
    <row r="620" spans="2:4" hidden="1" x14ac:dyDescent="0.35">
      <c r="B620" s="93"/>
      <c r="C620" s="93"/>
      <c r="D620" s="93"/>
    </row>
    <row r="621" spans="2:4" hidden="1" x14ac:dyDescent="0.35">
      <c r="B621" s="93"/>
      <c r="C621" s="93"/>
      <c r="D621" s="93"/>
    </row>
    <row r="622" spans="2:4" hidden="1" x14ac:dyDescent="0.35">
      <c r="B622" s="93"/>
      <c r="C622" s="93"/>
      <c r="D622" s="93"/>
    </row>
    <row r="623" spans="2:4" hidden="1" x14ac:dyDescent="0.35">
      <c r="B623" s="93"/>
      <c r="C623" s="93"/>
      <c r="D623" s="93"/>
    </row>
    <row r="624" spans="2:4" hidden="1" x14ac:dyDescent="0.35">
      <c r="B624" s="93"/>
      <c r="C624" s="93"/>
      <c r="D624" s="93"/>
    </row>
    <row r="625" spans="2:4" hidden="1" x14ac:dyDescent="0.35">
      <c r="B625" s="93"/>
      <c r="C625" s="93"/>
      <c r="D625" s="93"/>
    </row>
    <row r="626" spans="2:4" hidden="1" x14ac:dyDescent="0.35">
      <c r="B626" s="93"/>
      <c r="C626" s="93"/>
      <c r="D626" s="93"/>
    </row>
    <row r="627" spans="2:4" hidden="1" x14ac:dyDescent="0.35">
      <c r="B627" s="93"/>
      <c r="C627" s="93"/>
      <c r="D627" s="93"/>
    </row>
    <row r="628" spans="2:4" hidden="1" x14ac:dyDescent="0.35">
      <c r="B628" s="93"/>
      <c r="C628" s="93"/>
      <c r="D628" s="93"/>
    </row>
    <row r="629" spans="2:4" hidden="1" x14ac:dyDescent="0.35">
      <c r="B629" s="93"/>
      <c r="C629" s="93"/>
      <c r="D629" s="93"/>
    </row>
    <row r="630" spans="2:4" hidden="1" x14ac:dyDescent="0.35">
      <c r="B630" s="93"/>
      <c r="C630" s="93"/>
      <c r="D630" s="93"/>
    </row>
    <row r="631" spans="2:4" hidden="1" x14ac:dyDescent="0.35">
      <c r="B631" s="93"/>
      <c r="C631" s="93"/>
      <c r="D631" s="93"/>
    </row>
    <row r="632" spans="2:4" hidden="1" x14ac:dyDescent="0.35">
      <c r="B632" s="93"/>
      <c r="C632" s="93"/>
      <c r="D632" s="93"/>
    </row>
    <row r="633" spans="2:4" hidden="1" x14ac:dyDescent="0.35">
      <c r="B633" s="93"/>
      <c r="C633" s="93"/>
      <c r="D633" s="93"/>
    </row>
    <row r="634" spans="2:4" hidden="1" x14ac:dyDescent="0.35">
      <c r="B634" s="93"/>
      <c r="C634" s="93"/>
      <c r="D634" s="93"/>
    </row>
    <row r="635" spans="2:4" hidden="1" x14ac:dyDescent="0.35">
      <c r="B635" s="93"/>
      <c r="C635" s="93"/>
      <c r="D635" s="93"/>
    </row>
    <row r="636" spans="2:4" hidden="1" x14ac:dyDescent="0.35">
      <c r="B636" s="93"/>
      <c r="C636" s="93"/>
      <c r="D636" s="93"/>
    </row>
    <row r="637" spans="2:4" hidden="1" x14ac:dyDescent="0.35">
      <c r="B637" s="93"/>
      <c r="C637" s="93"/>
      <c r="D637" s="93"/>
    </row>
    <row r="638" spans="2:4" hidden="1" x14ac:dyDescent="0.35">
      <c r="B638" s="93"/>
      <c r="C638" s="93"/>
      <c r="D638" s="93"/>
    </row>
    <row r="639" spans="2:4" hidden="1" x14ac:dyDescent="0.35">
      <c r="B639" s="93"/>
      <c r="C639" s="93"/>
      <c r="D639" s="93"/>
    </row>
    <row r="640" spans="2:4" hidden="1" x14ac:dyDescent="0.35">
      <c r="B640" s="93"/>
      <c r="C640" s="93"/>
      <c r="D640" s="93"/>
    </row>
    <row r="641" spans="2:4" hidden="1" x14ac:dyDescent="0.35">
      <c r="B641" s="93"/>
      <c r="C641" s="93"/>
      <c r="D641" s="93"/>
    </row>
    <row r="642" spans="2:4" hidden="1" x14ac:dyDescent="0.35">
      <c r="B642" s="93"/>
      <c r="C642" s="93"/>
      <c r="D642" s="93"/>
    </row>
    <row r="643" spans="2:4" hidden="1" x14ac:dyDescent="0.35">
      <c r="B643" s="93"/>
      <c r="C643" s="93"/>
      <c r="D643" s="93"/>
    </row>
    <row r="644" spans="2:4" hidden="1" x14ac:dyDescent="0.35">
      <c r="B644" s="93"/>
      <c r="C644" s="93"/>
      <c r="D644" s="93"/>
    </row>
    <row r="645" spans="2:4" hidden="1" x14ac:dyDescent="0.35">
      <c r="B645" s="93"/>
      <c r="C645" s="93"/>
      <c r="D645" s="93"/>
    </row>
    <row r="646" spans="2:4" hidden="1" x14ac:dyDescent="0.35">
      <c r="B646" s="93"/>
      <c r="C646" s="93"/>
      <c r="D646" s="93"/>
    </row>
    <row r="647" spans="2:4" hidden="1" x14ac:dyDescent="0.35">
      <c r="B647" s="93"/>
      <c r="C647" s="93"/>
      <c r="D647" s="93"/>
    </row>
    <row r="648" spans="2:4" hidden="1" x14ac:dyDescent="0.35">
      <c r="B648" s="93"/>
      <c r="C648" s="93"/>
      <c r="D648" s="93"/>
    </row>
    <row r="649" spans="2:4" hidden="1" x14ac:dyDescent="0.35">
      <c r="B649" s="93"/>
      <c r="C649" s="93"/>
      <c r="D649" s="93"/>
    </row>
    <row r="650" spans="2:4" hidden="1" x14ac:dyDescent="0.35">
      <c r="B650" s="93"/>
      <c r="C650" s="93"/>
      <c r="D650" s="93"/>
    </row>
    <row r="651" spans="2:4" hidden="1" x14ac:dyDescent="0.35">
      <c r="B651" s="93"/>
      <c r="C651" s="93"/>
      <c r="D651" s="93"/>
    </row>
    <row r="652" spans="2:4" hidden="1" x14ac:dyDescent="0.35">
      <c r="B652" s="93"/>
      <c r="C652" s="93"/>
      <c r="D652" s="93"/>
    </row>
    <row r="653" spans="2:4" hidden="1" x14ac:dyDescent="0.35">
      <c r="B653" s="93"/>
      <c r="C653" s="93"/>
      <c r="D653" s="93"/>
    </row>
    <row r="654" spans="2:4" hidden="1" x14ac:dyDescent="0.35">
      <c r="B654" s="93"/>
      <c r="C654" s="93"/>
      <c r="D654" s="93"/>
    </row>
    <row r="655" spans="2:4" hidden="1" x14ac:dyDescent="0.35">
      <c r="B655" s="93"/>
      <c r="C655" s="93"/>
      <c r="D655" s="93"/>
    </row>
    <row r="656" spans="2:4" hidden="1" x14ac:dyDescent="0.35">
      <c r="B656" s="93"/>
      <c r="C656" s="93"/>
      <c r="D656" s="93"/>
    </row>
    <row r="657" spans="2:4" hidden="1" x14ac:dyDescent="0.35">
      <c r="B657" s="93"/>
      <c r="C657" s="93"/>
      <c r="D657" s="93"/>
    </row>
    <row r="658" spans="2:4" hidden="1" x14ac:dyDescent="0.35">
      <c r="B658" s="93"/>
      <c r="C658" s="93"/>
      <c r="D658" s="93"/>
    </row>
    <row r="659" spans="2:4" hidden="1" x14ac:dyDescent="0.35">
      <c r="B659" s="93"/>
      <c r="C659" s="93"/>
      <c r="D659" s="93"/>
    </row>
    <row r="660" spans="2:4" hidden="1" x14ac:dyDescent="0.35">
      <c r="B660" s="93"/>
      <c r="C660" s="93"/>
      <c r="D660" s="93"/>
    </row>
    <row r="661" spans="2:4" hidden="1" x14ac:dyDescent="0.35">
      <c r="B661" s="93"/>
      <c r="C661" s="93"/>
      <c r="D661" s="93"/>
    </row>
    <row r="662" spans="2:4" hidden="1" x14ac:dyDescent="0.35">
      <c r="B662" s="93"/>
      <c r="C662" s="93"/>
      <c r="D662" s="93"/>
    </row>
    <row r="663" spans="2:4" hidden="1" x14ac:dyDescent="0.35">
      <c r="B663" s="93"/>
      <c r="C663" s="93"/>
      <c r="D663" s="93"/>
    </row>
    <row r="664" spans="2:4" hidden="1" x14ac:dyDescent="0.35">
      <c r="B664" s="93"/>
      <c r="C664" s="93"/>
      <c r="D664" s="93"/>
    </row>
    <row r="665" spans="2:4" hidden="1" x14ac:dyDescent="0.35">
      <c r="B665" s="93"/>
      <c r="C665" s="93"/>
      <c r="D665" s="93"/>
    </row>
    <row r="666" spans="2:4" hidden="1" x14ac:dyDescent="0.35">
      <c r="B666" s="93"/>
      <c r="C666" s="93"/>
      <c r="D666" s="93"/>
    </row>
    <row r="667" spans="2:4" hidden="1" x14ac:dyDescent="0.35">
      <c r="B667" s="93"/>
      <c r="C667" s="93"/>
      <c r="D667" s="93"/>
    </row>
    <row r="668" spans="2:4" hidden="1" x14ac:dyDescent="0.35">
      <c r="B668" s="93"/>
      <c r="C668" s="93"/>
      <c r="D668" s="93"/>
    </row>
    <row r="669" spans="2:4" hidden="1" x14ac:dyDescent="0.35">
      <c r="B669" s="93"/>
      <c r="C669" s="93"/>
      <c r="D669" s="93"/>
    </row>
    <row r="670" spans="2:4" hidden="1" x14ac:dyDescent="0.35">
      <c r="B670" s="93"/>
      <c r="C670" s="93"/>
      <c r="D670" s="93"/>
    </row>
    <row r="671" spans="2:4" hidden="1" x14ac:dyDescent="0.35">
      <c r="B671" s="93"/>
      <c r="C671" s="93"/>
      <c r="D671" s="93"/>
    </row>
    <row r="672" spans="2:4" hidden="1" x14ac:dyDescent="0.35">
      <c r="B672" s="93"/>
      <c r="C672" s="93"/>
      <c r="D672" s="93"/>
    </row>
    <row r="673" spans="2:4" hidden="1" x14ac:dyDescent="0.35">
      <c r="B673" s="93"/>
      <c r="C673" s="93"/>
      <c r="D673" s="93"/>
    </row>
    <row r="674" spans="2:4" hidden="1" x14ac:dyDescent="0.35">
      <c r="B674" s="93"/>
      <c r="C674" s="93"/>
      <c r="D674" s="93"/>
    </row>
    <row r="675" spans="2:4" hidden="1" x14ac:dyDescent="0.35">
      <c r="B675" s="93"/>
      <c r="C675" s="93"/>
      <c r="D675" s="93"/>
    </row>
    <row r="676" spans="2:4" hidden="1" x14ac:dyDescent="0.35">
      <c r="B676" s="93"/>
      <c r="C676" s="93"/>
      <c r="D676" s="93"/>
    </row>
    <row r="677" spans="2:4" hidden="1" x14ac:dyDescent="0.35">
      <c r="B677" s="93"/>
      <c r="C677" s="93"/>
      <c r="D677" s="93"/>
    </row>
    <row r="678" spans="2:4" hidden="1" x14ac:dyDescent="0.35">
      <c r="B678" s="93"/>
      <c r="C678" s="93"/>
      <c r="D678" s="93"/>
    </row>
    <row r="679" spans="2:4" hidden="1" x14ac:dyDescent="0.35">
      <c r="B679" s="93"/>
      <c r="C679" s="93"/>
      <c r="D679" s="93"/>
    </row>
    <row r="680" spans="2:4" hidden="1" x14ac:dyDescent="0.35">
      <c r="B680" s="93"/>
      <c r="C680" s="93"/>
      <c r="D680" s="93"/>
    </row>
    <row r="681" spans="2:4" hidden="1" x14ac:dyDescent="0.35">
      <c r="B681" s="93"/>
      <c r="C681" s="93"/>
      <c r="D681" s="93"/>
    </row>
    <row r="682" spans="2:4" hidden="1" x14ac:dyDescent="0.35">
      <c r="B682" s="93"/>
      <c r="C682" s="93"/>
      <c r="D682" s="93"/>
    </row>
    <row r="683" spans="2:4" hidden="1" x14ac:dyDescent="0.35">
      <c r="B683" s="93"/>
      <c r="C683" s="93"/>
      <c r="D683" s="93"/>
    </row>
    <row r="684" spans="2:4" hidden="1" x14ac:dyDescent="0.35">
      <c r="B684" s="93"/>
      <c r="C684" s="93"/>
      <c r="D684" s="93"/>
    </row>
    <row r="685" spans="2:4" hidden="1" x14ac:dyDescent="0.35">
      <c r="B685" s="93"/>
      <c r="C685" s="93"/>
      <c r="D685" s="93"/>
    </row>
    <row r="686" spans="2:4" hidden="1" x14ac:dyDescent="0.35">
      <c r="B686" s="93"/>
      <c r="C686" s="93"/>
      <c r="D686" s="93"/>
    </row>
    <row r="687" spans="2:4" hidden="1" x14ac:dyDescent="0.35">
      <c r="B687" s="93"/>
      <c r="C687" s="93"/>
      <c r="D687" s="93"/>
    </row>
    <row r="688" spans="2:4" hidden="1" x14ac:dyDescent="0.35">
      <c r="B688" s="93"/>
      <c r="C688" s="93"/>
      <c r="D688" s="93"/>
    </row>
    <row r="689" spans="2:4" hidden="1" x14ac:dyDescent="0.35">
      <c r="B689" s="93"/>
      <c r="C689" s="93"/>
      <c r="D689" s="93"/>
    </row>
    <row r="690" spans="2:4" hidden="1" x14ac:dyDescent="0.35">
      <c r="B690" s="93"/>
      <c r="C690" s="93"/>
      <c r="D690" s="93"/>
    </row>
    <row r="691" spans="2:4" hidden="1" x14ac:dyDescent="0.35">
      <c r="B691" s="93"/>
      <c r="C691" s="93"/>
      <c r="D691" s="93"/>
    </row>
    <row r="692" spans="2:4" hidden="1" x14ac:dyDescent="0.35">
      <c r="B692" s="93"/>
      <c r="C692" s="93"/>
      <c r="D692" s="93"/>
    </row>
    <row r="693" spans="2:4" hidden="1" x14ac:dyDescent="0.35">
      <c r="B693" s="93"/>
      <c r="C693" s="93"/>
      <c r="D693" s="93"/>
    </row>
    <row r="694" spans="2:4" hidden="1" x14ac:dyDescent="0.35">
      <c r="B694" s="93"/>
      <c r="C694" s="93"/>
      <c r="D694" s="93"/>
    </row>
    <row r="695" spans="2:4" hidden="1" x14ac:dyDescent="0.35">
      <c r="B695" s="93"/>
      <c r="C695" s="93"/>
      <c r="D695" s="93"/>
    </row>
    <row r="696" spans="2:4" hidden="1" x14ac:dyDescent="0.35">
      <c r="B696" s="93"/>
      <c r="C696" s="93"/>
      <c r="D696" s="93"/>
    </row>
    <row r="697" spans="2:4" hidden="1" x14ac:dyDescent="0.35">
      <c r="B697" s="93"/>
      <c r="C697" s="93"/>
      <c r="D697" s="93"/>
    </row>
    <row r="698" spans="2:4" hidden="1" x14ac:dyDescent="0.35">
      <c r="B698" s="93"/>
      <c r="C698" s="93"/>
      <c r="D698" s="93"/>
    </row>
    <row r="699" spans="2:4" hidden="1" x14ac:dyDescent="0.35">
      <c r="B699" s="93"/>
      <c r="C699" s="93"/>
      <c r="D699" s="93"/>
    </row>
    <row r="700" spans="2:4" hidden="1" x14ac:dyDescent="0.35">
      <c r="B700" s="93"/>
      <c r="C700" s="93"/>
      <c r="D700" s="93"/>
    </row>
    <row r="701" spans="2:4" hidden="1" x14ac:dyDescent="0.35">
      <c r="B701" s="93"/>
      <c r="C701" s="93"/>
      <c r="D701" s="93"/>
    </row>
    <row r="702" spans="2:4" hidden="1" x14ac:dyDescent="0.35">
      <c r="B702" s="93"/>
      <c r="C702" s="93"/>
      <c r="D702" s="93"/>
    </row>
    <row r="703" spans="2:4" hidden="1" x14ac:dyDescent="0.35">
      <c r="B703" s="93"/>
      <c r="C703" s="93"/>
      <c r="D703" s="93"/>
    </row>
    <row r="704" spans="2:4" hidden="1" x14ac:dyDescent="0.35">
      <c r="B704" s="93"/>
      <c r="C704" s="93"/>
      <c r="D704" s="93"/>
    </row>
    <row r="705" spans="2:4" hidden="1" x14ac:dyDescent="0.35">
      <c r="B705" s="93"/>
      <c r="C705" s="93"/>
      <c r="D705" s="93"/>
    </row>
    <row r="706" spans="2:4" hidden="1" x14ac:dyDescent="0.35">
      <c r="B706" s="93"/>
      <c r="C706" s="93"/>
      <c r="D706" s="93"/>
    </row>
    <row r="707" spans="2:4" hidden="1" x14ac:dyDescent="0.35">
      <c r="B707" s="93"/>
      <c r="C707" s="93"/>
      <c r="D707" s="93"/>
    </row>
  </sheetData>
  <sheetProtection algorithmName="SHA-512" hashValue="Pr23u6wmUm1yEAo7GevP8Q38kw5wpRValxvWzGbetdpe59gYV4Y8imoWSzJLwPLHIqrm0Dhn9EH2gzydqD7KwQ==" saltValue="0qj1sABbT7SGL4KjtGqyng==" spinCount="100000" sheet="1" sort="0" autoFilter="0"/>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1CCD1-A8A9-450F-84B7-3658299E8DB3}">
  <dimension ref="A1:C11"/>
  <sheetViews>
    <sheetView workbookViewId="0">
      <selection activeCell="C4" sqref="C4"/>
    </sheetView>
  </sheetViews>
  <sheetFormatPr defaultColWidth="0" defaultRowHeight="14.5" zeroHeight="1" x14ac:dyDescent="0.35"/>
  <cols>
    <col min="1" max="1" width="18.453125" customWidth="1"/>
    <col min="2" max="2" width="9.81640625" bestFit="1" customWidth="1"/>
    <col min="3" max="3" width="110.1796875" customWidth="1"/>
    <col min="4" max="16384" width="9.1796875" hidden="1"/>
  </cols>
  <sheetData>
    <row r="1" spans="1:3" ht="15" thickBot="1" x14ac:dyDescent="0.4">
      <c r="A1" s="196" t="s">
        <v>223</v>
      </c>
      <c r="B1" s="195" t="s">
        <v>224</v>
      </c>
      <c r="C1" s="197" t="s">
        <v>225</v>
      </c>
    </row>
    <row r="2" spans="1:3" s="223" customFormat="1" x14ac:dyDescent="0.35">
      <c r="A2" s="248">
        <v>1</v>
      </c>
      <c r="B2" s="249">
        <v>44099</v>
      </c>
      <c r="C2" s="250" t="s">
        <v>226</v>
      </c>
    </row>
    <row r="3" spans="1:3" s="223" customFormat="1" ht="188.5" x14ac:dyDescent="0.35">
      <c r="A3" s="251">
        <v>2</v>
      </c>
      <c r="B3" s="252">
        <v>45162</v>
      </c>
      <c r="C3" s="253" t="s">
        <v>303</v>
      </c>
    </row>
    <row r="4" spans="1:3" s="223" customFormat="1" x14ac:dyDescent="0.35">
      <c r="A4" s="254">
        <v>2.0099999999999998</v>
      </c>
      <c r="B4" s="252">
        <v>45405</v>
      </c>
      <c r="C4" s="253" t="s">
        <v>346</v>
      </c>
    </row>
    <row r="5" spans="1:3" s="223" customFormat="1" x14ac:dyDescent="0.35">
      <c r="A5" s="254"/>
      <c r="B5" s="255"/>
      <c r="C5" s="253"/>
    </row>
    <row r="6" spans="1:3" s="223" customFormat="1" x14ac:dyDescent="0.35">
      <c r="A6" s="254"/>
      <c r="B6" s="255"/>
      <c r="C6" s="253"/>
    </row>
    <row r="7" spans="1:3" s="223" customFormat="1" x14ac:dyDescent="0.35">
      <c r="A7" s="254"/>
      <c r="B7" s="255"/>
      <c r="C7" s="253"/>
    </row>
    <row r="8" spans="1:3" s="223" customFormat="1" x14ac:dyDescent="0.35">
      <c r="A8" s="254"/>
      <c r="B8" s="255"/>
      <c r="C8" s="253"/>
    </row>
    <row r="9" spans="1:3" s="223" customFormat="1" x14ac:dyDescent="0.35">
      <c r="A9" s="254"/>
      <c r="B9" s="255"/>
      <c r="C9" s="253"/>
    </row>
    <row r="10" spans="1:3" s="223" customFormat="1" x14ac:dyDescent="0.35">
      <c r="A10" s="254"/>
      <c r="B10" s="255"/>
      <c r="C10" s="253"/>
    </row>
    <row r="11" spans="1:3" s="223" customFormat="1" ht="15" thickBot="1" x14ac:dyDescent="0.4">
      <c r="A11" s="256"/>
      <c r="B11" s="257"/>
      <c r="C11" s="258"/>
    </row>
  </sheetData>
  <sheetProtection algorithmName="SHA-512" hashValue="EEzPADAue0yLSeeTZVPDGs/esXuvEuIM1HjiY/LOPYsgYkVnnBUr/YHBdVxxJkyGQoq/rs5i9UzTyTit+uNeAg==" saltValue="rb3tB4eCYFGNNI3CLyk6og==" spinCount="100000" sheet="1" objects="1" scenarios="1"/>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8FEB-C31F-4F47-AF86-82C62485B34E}">
  <dimension ref="A1:E10"/>
  <sheetViews>
    <sheetView workbookViewId="0">
      <selection activeCell="A15" sqref="A15"/>
    </sheetView>
  </sheetViews>
  <sheetFormatPr defaultRowHeight="14.5" x14ac:dyDescent="0.35"/>
  <cols>
    <col min="1" max="1" width="21.1796875" bestFit="1" customWidth="1"/>
    <col min="2" max="2" width="7.54296875" bestFit="1" customWidth="1"/>
    <col min="3" max="3" width="20.81640625" bestFit="1" customWidth="1"/>
    <col min="4" max="4" width="18.1796875" bestFit="1" customWidth="1"/>
    <col min="5" max="5" width="16.54296875" bestFit="1" customWidth="1"/>
  </cols>
  <sheetData>
    <row r="1" spans="1:5" x14ac:dyDescent="0.35">
      <c r="A1" s="187" t="s">
        <v>209</v>
      </c>
      <c r="B1" s="187" t="s">
        <v>210</v>
      </c>
      <c r="C1" s="187" t="s">
        <v>211</v>
      </c>
      <c r="D1" s="187" t="s">
        <v>212</v>
      </c>
      <c r="E1" s="187" t="s">
        <v>213</v>
      </c>
    </row>
    <row r="2" spans="1:5" x14ac:dyDescent="0.35">
      <c r="A2" t="s">
        <v>214</v>
      </c>
      <c r="C2" t="s">
        <v>215</v>
      </c>
    </row>
    <row r="3" spans="1:5" x14ac:dyDescent="0.35">
      <c r="A3" t="s">
        <v>216</v>
      </c>
      <c r="B3" t="s">
        <v>215</v>
      </c>
      <c r="C3" t="str">
        <f>SUBSTITUTE(A3,"_","")</f>
        <v>Certification</v>
      </c>
      <c r="D3" t="s">
        <v>15</v>
      </c>
      <c r="E3" t="s">
        <v>15</v>
      </c>
    </row>
    <row r="4" spans="1:5" x14ac:dyDescent="0.35">
      <c r="A4" t="s">
        <v>217</v>
      </c>
      <c r="B4" t="s">
        <v>215</v>
      </c>
      <c r="C4" t="str">
        <f t="shared" ref="C4:C10" si="0">SUBSTITUTE(A4,"_","")</f>
        <v>DeviationDetail</v>
      </c>
      <c r="D4" t="s">
        <v>15</v>
      </c>
      <c r="E4" t="s">
        <v>15</v>
      </c>
    </row>
    <row r="5" spans="1:5" x14ac:dyDescent="0.35">
      <c r="A5" t="s">
        <v>218</v>
      </c>
      <c r="B5" t="s">
        <v>215</v>
      </c>
      <c r="C5" t="str">
        <f t="shared" si="0"/>
        <v>DeviationSummary</v>
      </c>
      <c r="D5" t="s">
        <v>15</v>
      </c>
      <c r="E5" t="s">
        <v>15</v>
      </c>
    </row>
    <row r="6" spans="1:5" x14ac:dyDescent="0.35">
      <c r="A6" t="s">
        <v>219</v>
      </c>
      <c r="B6" t="s">
        <v>215</v>
      </c>
      <c r="C6" t="str">
        <f t="shared" si="0"/>
        <v>CPMSInfo</v>
      </c>
      <c r="D6" t="s">
        <v>15</v>
      </c>
      <c r="E6" t="s">
        <v>15</v>
      </c>
    </row>
    <row r="7" spans="1:5" x14ac:dyDescent="0.35">
      <c r="A7" t="s">
        <v>220</v>
      </c>
      <c r="B7" t="s">
        <v>215</v>
      </c>
      <c r="C7" t="str">
        <f t="shared" si="0"/>
        <v>DescriptionofChanges</v>
      </c>
      <c r="D7" t="s">
        <v>15</v>
      </c>
      <c r="E7" t="s">
        <v>15</v>
      </c>
    </row>
    <row r="8" spans="1:5" x14ac:dyDescent="0.35">
      <c r="A8" t="s">
        <v>221</v>
      </c>
      <c r="B8" t="s">
        <v>215</v>
      </c>
      <c r="C8" t="str">
        <f t="shared" si="0"/>
        <v>CPMSDetail</v>
      </c>
      <c r="D8" t="s">
        <v>15</v>
      </c>
      <c r="E8" t="s">
        <v>15</v>
      </c>
    </row>
    <row r="9" spans="1:5" x14ac:dyDescent="0.35">
      <c r="A9" t="s">
        <v>222</v>
      </c>
      <c r="B9" t="s">
        <v>215</v>
      </c>
      <c r="C9" t="str">
        <f t="shared" si="0"/>
        <v>CPMSSummary</v>
      </c>
      <c r="D9" t="s">
        <v>15</v>
      </c>
      <c r="E9" t="s">
        <v>15</v>
      </c>
    </row>
    <row r="10" spans="1:5" x14ac:dyDescent="0.35">
      <c r="A10" t="s">
        <v>340</v>
      </c>
      <c r="B10" t="s">
        <v>215</v>
      </c>
      <c r="C10" t="str">
        <f t="shared" si="0"/>
        <v>LoopSlitterAdhesive</v>
      </c>
      <c r="D10" t="s">
        <v>15</v>
      </c>
      <c r="E10" t="s">
        <v>15</v>
      </c>
    </row>
  </sheetData>
  <sheetProtection algorithmName="SHA-512" hashValue="xu3GhMslDW4tpm5xc7UED8AywNKHc0dX5xpXhYx4GrEWWqFv8kOOxsleO9s9tYz4dElYDJuJvRRU8vKOR1X8CA==" saltValue="DCzR6S9ccuI2N0GTEEjFc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D699A-F6AC-4891-AABC-F62CE30D7748}">
  <dimension ref="B1:T109"/>
  <sheetViews>
    <sheetView showGridLines="0" topLeftCell="B7" workbookViewId="0">
      <selection activeCell="B8" sqref="A8:XFD8"/>
    </sheetView>
  </sheetViews>
  <sheetFormatPr defaultColWidth="0" defaultRowHeight="14.5" zeroHeight="1" x14ac:dyDescent="0.35"/>
  <cols>
    <col min="1" max="1" width="9.1796875" hidden="1" customWidth="1"/>
    <col min="2" max="2" width="17.54296875" customWidth="1"/>
    <col min="3" max="3" width="37.1796875" customWidth="1"/>
    <col min="4" max="4" width="38.1796875" customWidth="1"/>
    <col min="5" max="5" width="28.81640625" customWidth="1"/>
    <col min="6" max="6" width="27.453125" customWidth="1"/>
    <col min="7" max="7" width="21.1796875" customWidth="1"/>
    <col min="8" max="9" width="17.81640625" customWidth="1"/>
    <col min="10" max="10" width="27.81640625" customWidth="1"/>
    <col min="11" max="11" width="18.1796875" customWidth="1"/>
    <col min="12" max="12" width="17.81640625" bestFit="1" customWidth="1"/>
    <col min="13" max="13" width="38.81640625" customWidth="1"/>
    <col min="14" max="14" width="36.54296875" customWidth="1"/>
    <col min="15" max="20" width="13.453125" hidden="1" customWidth="1"/>
    <col min="21" max="16384" width="9.1796875" hidden="1"/>
  </cols>
  <sheetData>
    <row r="1" spans="2:19" s="3" customFormat="1" ht="24.75" hidden="1" customHeight="1" x14ac:dyDescent="0.3">
      <c r="B1" s="1" t="s">
        <v>0</v>
      </c>
      <c r="C1" s="1"/>
      <c r="D1" s="1"/>
      <c r="E1" s="1"/>
      <c r="F1" s="1"/>
      <c r="G1" s="1"/>
      <c r="H1" s="1"/>
    </row>
    <row r="2" spans="2:19" s="3" customFormat="1" ht="13" hidden="1" x14ac:dyDescent="0.3">
      <c r="B2" s="4" t="s">
        <v>1</v>
      </c>
      <c r="C2" s="20" t="str">
        <f>Welcome!B2</f>
        <v>§63.8818(e) Compliance Report Spreadsheet Template</v>
      </c>
      <c r="D2" s="5"/>
      <c r="E2" s="5"/>
      <c r="F2" s="5"/>
      <c r="G2" s="5"/>
      <c r="H2" s="5"/>
    </row>
    <row r="3" spans="2:19" s="3" customFormat="1" ht="13" hidden="1" x14ac:dyDescent="0.3">
      <c r="B3" s="6" t="s">
        <v>2</v>
      </c>
      <c r="C3" s="20" t="str">
        <f>Welcome!B3</f>
        <v xml:space="preserve">63.8818(e) </v>
      </c>
      <c r="D3" s="7"/>
      <c r="E3" s="7"/>
      <c r="F3" s="7"/>
      <c r="G3" s="7"/>
      <c r="H3" s="7"/>
    </row>
    <row r="4" spans="2:19" s="3" customFormat="1" ht="13" hidden="1" x14ac:dyDescent="0.3">
      <c r="B4" s="6" t="s">
        <v>3</v>
      </c>
      <c r="C4" s="20" t="str">
        <f>Welcome!B4</f>
        <v>v2.01</v>
      </c>
      <c r="D4" s="8"/>
      <c r="E4" s="8"/>
      <c r="F4" s="8"/>
      <c r="G4" s="8"/>
      <c r="H4" s="8"/>
    </row>
    <row r="5" spans="2:19" s="3" customFormat="1" ht="13" hidden="1" x14ac:dyDescent="0.3">
      <c r="B5" s="6" t="s">
        <v>4</v>
      </c>
      <c r="C5" s="134">
        <f>Welcome!B5</f>
        <v>45405</v>
      </c>
      <c r="D5" s="23"/>
      <c r="E5" s="23"/>
      <c r="F5" s="23"/>
      <c r="G5" s="23"/>
      <c r="H5" s="23"/>
    </row>
    <row r="7" spans="2:19" s="26" customFormat="1" ht="20.149999999999999" customHeight="1" x14ac:dyDescent="0.35">
      <c r="B7" s="24" t="s">
        <v>333</v>
      </c>
      <c r="C7" s="25"/>
      <c r="D7" s="25"/>
      <c r="E7" s="25"/>
      <c r="F7" s="25"/>
      <c r="G7" s="25"/>
      <c r="H7" s="25"/>
      <c r="I7" s="25"/>
      <c r="J7" s="25"/>
      <c r="K7" s="25"/>
      <c r="L7" s="25"/>
      <c r="M7" s="25"/>
      <c r="N7" s="25"/>
      <c r="O7" s="25"/>
      <c r="P7" s="25"/>
      <c r="Q7" s="25"/>
      <c r="R7" s="25"/>
      <c r="S7" s="25"/>
    </row>
    <row r="8" spans="2:19" ht="17.25" customHeight="1" x14ac:dyDescent="0.35">
      <c r="B8" s="96" t="s">
        <v>332</v>
      </c>
      <c r="C8" s="27"/>
      <c r="D8" s="27"/>
      <c r="E8" s="27"/>
      <c r="F8" s="27"/>
      <c r="G8" s="27"/>
      <c r="H8" s="27"/>
      <c r="I8" s="27"/>
      <c r="J8" s="27"/>
      <c r="K8" s="27"/>
      <c r="L8" s="27"/>
      <c r="M8" s="27"/>
      <c r="N8" s="27"/>
      <c r="O8" s="25"/>
      <c r="P8" s="25"/>
      <c r="Q8" s="25"/>
      <c r="R8" s="25"/>
      <c r="S8" s="25"/>
    </row>
    <row r="9" spans="2:19" ht="17.25" customHeight="1" thickBot="1" x14ac:dyDescent="0.4">
      <c r="B9" s="25" t="s">
        <v>334</v>
      </c>
      <c r="C9" s="25"/>
      <c r="D9" s="25"/>
      <c r="E9" s="25"/>
      <c r="F9" s="25"/>
      <c r="G9" s="25"/>
      <c r="H9" s="25"/>
      <c r="I9" s="25"/>
      <c r="J9" s="25"/>
      <c r="K9" s="25"/>
      <c r="L9" s="25"/>
      <c r="M9" s="25"/>
      <c r="N9" s="25"/>
      <c r="O9" s="25"/>
      <c r="P9" s="25"/>
      <c r="Q9" s="25"/>
      <c r="R9" s="25"/>
      <c r="S9" s="25"/>
    </row>
    <row r="10" spans="2:19" ht="15" hidden="1" thickBot="1" x14ac:dyDescent="0.4">
      <c r="B10" s="28"/>
      <c r="C10" s="29"/>
      <c r="D10" s="29"/>
      <c r="E10" s="29"/>
      <c r="F10" s="29"/>
      <c r="G10" s="29"/>
      <c r="H10" s="29"/>
      <c r="I10" s="29"/>
      <c r="J10" s="29"/>
      <c r="K10" s="29"/>
      <c r="L10" s="29"/>
      <c r="M10" s="29"/>
      <c r="N10" s="29"/>
      <c r="O10" s="29"/>
      <c r="P10" s="29"/>
      <c r="Q10" s="29"/>
      <c r="R10" s="29"/>
      <c r="S10" s="29"/>
    </row>
    <row r="11" spans="2:19" ht="15.75" hidden="1" customHeight="1" thickBot="1" x14ac:dyDescent="0.4">
      <c r="B11" s="30"/>
      <c r="C11" s="31" t="s">
        <v>7</v>
      </c>
      <c r="D11" s="31"/>
      <c r="E11" s="31"/>
      <c r="F11" s="31"/>
      <c r="G11" s="31"/>
      <c r="H11" s="31"/>
      <c r="I11" s="31"/>
      <c r="J11" s="32"/>
      <c r="K11" s="33" t="s">
        <v>8</v>
      </c>
      <c r="L11" s="34"/>
      <c r="M11" s="35" t="s">
        <v>9</v>
      </c>
      <c r="N11" s="36"/>
    </row>
    <row r="12" spans="2:19" s="37" customFormat="1" ht="87.5" thickBot="1" x14ac:dyDescent="0.4">
      <c r="B12" s="161" t="s">
        <v>85</v>
      </c>
      <c r="C12" s="162" t="s">
        <v>86</v>
      </c>
      <c r="D12" s="151" t="s">
        <v>87</v>
      </c>
      <c r="E12" s="151" t="s">
        <v>10</v>
      </c>
      <c r="F12" s="151" t="s">
        <v>88</v>
      </c>
      <c r="G12" s="151" t="s">
        <v>11</v>
      </c>
      <c r="H12" s="151" t="s">
        <v>208</v>
      </c>
      <c r="I12" s="151" t="s">
        <v>89</v>
      </c>
      <c r="J12" s="151" t="s">
        <v>12</v>
      </c>
      <c r="K12" s="151" t="s">
        <v>292</v>
      </c>
      <c r="L12" s="151" t="s">
        <v>293</v>
      </c>
      <c r="M12" s="151" t="s">
        <v>13</v>
      </c>
      <c r="N12" s="163" t="s">
        <v>14</v>
      </c>
    </row>
    <row r="13" spans="2:19" x14ac:dyDescent="0.35">
      <c r="B13" s="38" t="s">
        <v>15</v>
      </c>
      <c r="C13" s="39" t="s">
        <v>16</v>
      </c>
      <c r="D13" s="40" t="s">
        <v>17</v>
      </c>
      <c r="E13" s="40" t="s">
        <v>18</v>
      </c>
      <c r="F13" s="40" t="s">
        <v>19</v>
      </c>
      <c r="G13" s="40" t="s">
        <v>20</v>
      </c>
      <c r="H13" s="40" t="s">
        <v>21</v>
      </c>
      <c r="I13" s="40" t="s">
        <v>22</v>
      </c>
      <c r="J13" s="40" t="s">
        <v>23</v>
      </c>
      <c r="K13" s="40" t="s">
        <v>24</v>
      </c>
      <c r="L13" s="40" t="s">
        <v>25</v>
      </c>
      <c r="M13" s="40" t="s">
        <v>26</v>
      </c>
      <c r="N13" s="41" t="s">
        <v>27</v>
      </c>
    </row>
    <row r="14" spans="2:19" x14ac:dyDescent="0.35">
      <c r="B14" s="42" t="s">
        <v>28</v>
      </c>
      <c r="C14" s="43" t="s">
        <v>29</v>
      </c>
      <c r="D14" s="44" t="s">
        <v>30</v>
      </c>
      <c r="E14" s="44" t="s">
        <v>31</v>
      </c>
      <c r="F14" s="44" t="s">
        <v>32</v>
      </c>
      <c r="G14" s="44" t="s">
        <v>33</v>
      </c>
      <c r="H14" s="44" t="s">
        <v>34</v>
      </c>
      <c r="I14" s="44" t="s">
        <v>35</v>
      </c>
      <c r="J14" s="44" t="s">
        <v>36</v>
      </c>
      <c r="K14" s="45" t="s">
        <v>37</v>
      </c>
      <c r="L14" s="45" t="s">
        <v>38</v>
      </c>
      <c r="M14" s="44" t="s">
        <v>106</v>
      </c>
      <c r="N14" s="46" t="s">
        <v>39</v>
      </c>
    </row>
    <row r="15" spans="2:19" hidden="1" x14ac:dyDescent="0.35">
      <c r="B15" s="42" t="s">
        <v>106</v>
      </c>
      <c r="C15" s="43" t="s">
        <v>106</v>
      </c>
      <c r="D15" s="44" t="s">
        <v>106</v>
      </c>
      <c r="E15" s="44" t="s">
        <v>106</v>
      </c>
      <c r="F15" s="44" t="s">
        <v>106</v>
      </c>
      <c r="G15" s="44" t="s">
        <v>106</v>
      </c>
      <c r="H15" s="44" t="s">
        <v>106</v>
      </c>
      <c r="I15" s="44" t="s">
        <v>106</v>
      </c>
      <c r="J15" s="44" t="s">
        <v>106</v>
      </c>
      <c r="K15" s="45" t="s">
        <v>106</v>
      </c>
      <c r="L15" s="45" t="s">
        <v>106</v>
      </c>
      <c r="M15" s="44" t="s">
        <v>106</v>
      </c>
      <c r="N15" s="46" t="s">
        <v>106</v>
      </c>
    </row>
    <row r="16" spans="2:19" hidden="1" x14ac:dyDescent="0.35">
      <c r="B16" s="42" t="s">
        <v>106</v>
      </c>
      <c r="C16" s="43" t="s">
        <v>106</v>
      </c>
      <c r="D16" s="44" t="s">
        <v>106</v>
      </c>
      <c r="E16" s="44" t="s">
        <v>106</v>
      </c>
      <c r="F16" s="44" t="s">
        <v>106</v>
      </c>
      <c r="G16" s="44" t="s">
        <v>106</v>
      </c>
      <c r="H16" s="44" t="s">
        <v>106</v>
      </c>
      <c r="I16" s="44" t="s">
        <v>106</v>
      </c>
      <c r="J16" s="44" t="s">
        <v>106</v>
      </c>
      <c r="K16" s="45" t="s">
        <v>106</v>
      </c>
      <c r="L16" s="45" t="s">
        <v>106</v>
      </c>
      <c r="M16" s="44" t="s">
        <v>106</v>
      </c>
      <c r="N16" s="46" t="s">
        <v>106</v>
      </c>
    </row>
    <row r="17" spans="2:14" hidden="1" x14ac:dyDescent="0.35">
      <c r="B17" s="42" t="s">
        <v>106</v>
      </c>
      <c r="C17" s="43" t="s">
        <v>106</v>
      </c>
      <c r="D17" s="44" t="s">
        <v>106</v>
      </c>
      <c r="E17" s="44" t="s">
        <v>106</v>
      </c>
      <c r="F17" s="44" t="s">
        <v>106</v>
      </c>
      <c r="G17" s="44" t="s">
        <v>106</v>
      </c>
      <c r="H17" s="44" t="s">
        <v>106</v>
      </c>
      <c r="I17" s="44" t="s">
        <v>106</v>
      </c>
      <c r="J17" s="44" t="s">
        <v>106</v>
      </c>
      <c r="K17" s="45" t="s">
        <v>106</v>
      </c>
      <c r="L17" s="45" t="s">
        <v>106</v>
      </c>
      <c r="M17" s="44" t="s">
        <v>106</v>
      </c>
      <c r="N17" s="46" t="s">
        <v>106</v>
      </c>
    </row>
    <row r="18" spans="2:14" hidden="1" x14ac:dyDescent="0.35">
      <c r="B18" s="42" t="s">
        <v>106</v>
      </c>
      <c r="C18" s="43" t="s">
        <v>106</v>
      </c>
      <c r="D18" s="44" t="s">
        <v>106</v>
      </c>
      <c r="E18" s="44" t="s">
        <v>106</v>
      </c>
      <c r="F18" s="44" t="s">
        <v>106</v>
      </c>
      <c r="G18" s="44" t="s">
        <v>106</v>
      </c>
      <c r="H18" s="44" t="s">
        <v>106</v>
      </c>
      <c r="I18" s="44" t="s">
        <v>106</v>
      </c>
      <c r="J18" s="44" t="s">
        <v>106</v>
      </c>
      <c r="K18" s="45" t="s">
        <v>106</v>
      </c>
      <c r="L18" s="45" t="s">
        <v>106</v>
      </c>
      <c r="M18" s="44" t="s">
        <v>106</v>
      </c>
      <c r="N18" s="46" t="s">
        <v>106</v>
      </c>
    </row>
    <row r="19" spans="2:14" hidden="1" x14ac:dyDescent="0.35">
      <c r="B19" s="42" t="s">
        <v>106</v>
      </c>
      <c r="C19" s="43" t="s">
        <v>106</v>
      </c>
      <c r="D19" s="44" t="s">
        <v>106</v>
      </c>
      <c r="E19" s="44" t="s">
        <v>106</v>
      </c>
      <c r="F19" s="44" t="s">
        <v>106</v>
      </c>
      <c r="G19" s="44" t="s">
        <v>106</v>
      </c>
      <c r="H19" s="44" t="s">
        <v>106</v>
      </c>
      <c r="I19" s="44" t="s">
        <v>106</v>
      </c>
      <c r="J19" s="44" t="s">
        <v>106</v>
      </c>
      <c r="K19" s="45" t="s">
        <v>106</v>
      </c>
      <c r="L19" s="45" t="s">
        <v>106</v>
      </c>
      <c r="M19" s="44" t="s">
        <v>106</v>
      </c>
      <c r="N19" s="46" t="s">
        <v>106</v>
      </c>
    </row>
    <row r="20" spans="2:14" hidden="1" x14ac:dyDescent="0.35">
      <c r="B20" s="42" t="s">
        <v>106</v>
      </c>
      <c r="C20" s="43" t="s">
        <v>106</v>
      </c>
      <c r="D20" s="44" t="s">
        <v>106</v>
      </c>
      <c r="E20" s="44" t="s">
        <v>106</v>
      </c>
      <c r="F20" s="44" t="s">
        <v>106</v>
      </c>
      <c r="G20" s="44" t="s">
        <v>106</v>
      </c>
      <c r="H20" s="44" t="s">
        <v>106</v>
      </c>
      <c r="I20" s="44" t="s">
        <v>106</v>
      </c>
      <c r="J20" s="44" t="s">
        <v>106</v>
      </c>
      <c r="K20" s="45" t="s">
        <v>106</v>
      </c>
      <c r="L20" s="45" t="s">
        <v>106</v>
      </c>
      <c r="M20" s="44" t="s">
        <v>106</v>
      </c>
      <c r="N20" s="46" t="s">
        <v>106</v>
      </c>
    </row>
    <row r="21" spans="2:14" hidden="1" x14ac:dyDescent="0.35">
      <c r="B21" s="42" t="s">
        <v>106</v>
      </c>
      <c r="C21" s="43" t="s">
        <v>106</v>
      </c>
      <c r="D21" s="44" t="s">
        <v>106</v>
      </c>
      <c r="E21" s="44" t="s">
        <v>106</v>
      </c>
      <c r="F21" s="44" t="s">
        <v>106</v>
      </c>
      <c r="G21" s="44" t="s">
        <v>106</v>
      </c>
      <c r="H21" s="44" t="s">
        <v>106</v>
      </c>
      <c r="I21" s="44" t="s">
        <v>106</v>
      </c>
      <c r="J21" s="44" t="s">
        <v>106</v>
      </c>
      <c r="K21" s="45" t="s">
        <v>106</v>
      </c>
      <c r="L21" s="45" t="s">
        <v>106</v>
      </c>
      <c r="M21" s="44" t="s">
        <v>106</v>
      </c>
      <c r="N21" s="46" t="s">
        <v>106</v>
      </c>
    </row>
    <row r="22" spans="2:14" hidden="1" x14ac:dyDescent="0.35">
      <c r="B22" s="42" t="s">
        <v>106</v>
      </c>
      <c r="C22" s="43" t="s">
        <v>106</v>
      </c>
      <c r="D22" s="44" t="s">
        <v>106</v>
      </c>
      <c r="E22" s="44" t="s">
        <v>106</v>
      </c>
      <c r="F22" s="44" t="s">
        <v>106</v>
      </c>
      <c r="G22" s="44" t="s">
        <v>106</v>
      </c>
      <c r="H22" s="44" t="s">
        <v>106</v>
      </c>
      <c r="I22" s="44" t="s">
        <v>106</v>
      </c>
      <c r="J22" s="44" t="s">
        <v>106</v>
      </c>
      <c r="K22" s="45" t="s">
        <v>106</v>
      </c>
      <c r="L22" s="45" t="s">
        <v>106</v>
      </c>
      <c r="M22" s="44" t="s">
        <v>106</v>
      </c>
      <c r="N22" s="46" t="s">
        <v>106</v>
      </c>
    </row>
    <row r="23" spans="2:14" hidden="1" x14ac:dyDescent="0.35">
      <c r="B23" s="42" t="s">
        <v>106</v>
      </c>
      <c r="C23" s="43" t="s">
        <v>106</v>
      </c>
      <c r="D23" s="44" t="s">
        <v>106</v>
      </c>
      <c r="E23" s="44" t="s">
        <v>106</v>
      </c>
      <c r="F23" s="44" t="s">
        <v>106</v>
      </c>
      <c r="G23" s="44" t="s">
        <v>106</v>
      </c>
      <c r="H23" s="44" t="s">
        <v>106</v>
      </c>
      <c r="I23" s="44" t="s">
        <v>106</v>
      </c>
      <c r="J23" s="44" t="s">
        <v>106</v>
      </c>
      <c r="K23" s="45" t="s">
        <v>106</v>
      </c>
      <c r="L23" s="45" t="s">
        <v>106</v>
      </c>
      <c r="M23" s="44" t="s">
        <v>106</v>
      </c>
      <c r="N23" s="46" t="s">
        <v>106</v>
      </c>
    </row>
    <row r="24" spans="2:14" x14ac:dyDescent="0.35">
      <c r="B24" s="47" t="str">
        <f>IF(C24="","",MAX(B$23:$B23)+1)</f>
        <v/>
      </c>
      <c r="C24" s="47"/>
      <c r="D24" s="47"/>
      <c r="E24" s="47"/>
      <c r="F24" s="47"/>
      <c r="G24" s="47"/>
      <c r="H24" s="48"/>
      <c r="I24" s="49"/>
      <c r="J24" s="48"/>
      <c r="K24" s="50"/>
      <c r="L24" s="50"/>
      <c r="M24" s="47"/>
      <c r="N24" s="51"/>
    </row>
    <row r="25" spans="2:14" x14ac:dyDescent="0.35">
      <c r="B25" s="47" t="str">
        <f>IF(C25="","",MAX(B$23:$B24)+1)</f>
        <v/>
      </c>
      <c r="C25" s="47"/>
      <c r="D25" s="47"/>
      <c r="E25" s="47"/>
      <c r="F25" s="47"/>
      <c r="G25" s="47"/>
      <c r="H25" s="48"/>
      <c r="I25" s="49"/>
      <c r="J25" s="48"/>
      <c r="K25" s="50"/>
      <c r="L25" s="50"/>
      <c r="M25" s="47"/>
      <c r="N25" s="51"/>
    </row>
    <row r="26" spans="2:14" x14ac:dyDescent="0.35">
      <c r="B26" s="47" t="str">
        <f>IF(C26="","",MAX(B$23:$B25)+1)</f>
        <v/>
      </c>
      <c r="C26" s="47"/>
      <c r="D26" s="47"/>
      <c r="E26" s="47"/>
      <c r="F26" s="47"/>
      <c r="G26" s="47"/>
      <c r="H26" s="48"/>
      <c r="I26" s="49"/>
      <c r="J26" s="48"/>
      <c r="K26" s="50"/>
      <c r="L26" s="50"/>
      <c r="M26" s="47"/>
      <c r="N26" s="51"/>
    </row>
    <row r="27" spans="2:14" x14ac:dyDescent="0.35">
      <c r="B27" s="47" t="str">
        <f>IF(C27="","",MAX(B$23:$B26)+1)</f>
        <v/>
      </c>
      <c r="C27" s="47"/>
      <c r="D27" s="47"/>
      <c r="E27" s="47"/>
      <c r="F27" s="47"/>
      <c r="G27" s="47"/>
      <c r="H27" s="48"/>
      <c r="I27" s="49"/>
      <c r="J27" s="48"/>
      <c r="K27" s="50"/>
      <c r="L27" s="50"/>
      <c r="M27" s="47"/>
      <c r="N27" s="51"/>
    </row>
    <row r="28" spans="2:14" x14ac:dyDescent="0.35">
      <c r="B28" s="47" t="str">
        <f>IF(C28="","",MAX(B$23:$B27)+1)</f>
        <v/>
      </c>
      <c r="C28" s="47"/>
      <c r="D28" s="47"/>
      <c r="E28" s="47"/>
      <c r="F28" s="47"/>
      <c r="G28" s="47"/>
      <c r="H28" s="48"/>
      <c r="I28" s="49"/>
      <c r="J28" s="48"/>
      <c r="K28" s="50"/>
      <c r="L28" s="50"/>
      <c r="M28" s="47"/>
      <c r="N28" s="51"/>
    </row>
    <row r="29" spans="2:14" x14ac:dyDescent="0.35">
      <c r="B29" s="47" t="str">
        <f>IF(C29="","",MAX(B$23:$B28)+1)</f>
        <v/>
      </c>
      <c r="C29" s="47"/>
      <c r="D29" s="47"/>
      <c r="E29" s="47"/>
      <c r="F29" s="47"/>
      <c r="G29" s="47"/>
      <c r="H29" s="48"/>
      <c r="I29" s="49"/>
      <c r="J29" s="48"/>
      <c r="K29" s="50"/>
      <c r="L29" s="50"/>
      <c r="M29" s="47"/>
      <c r="N29" s="51"/>
    </row>
    <row r="30" spans="2:14" x14ac:dyDescent="0.35">
      <c r="B30" s="47" t="str">
        <f>IF(C30="","",MAX(B$23:$B29)+1)</f>
        <v/>
      </c>
      <c r="C30" s="47"/>
      <c r="D30" s="47"/>
      <c r="E30" s="47"/>
      <c r="F30" s="47"/>
      <c r="G30" s="47"/>
      <c r="H30" s="48"/>
      <c r="I30" s="49"/>
      <c r="J30" s="48"/>
      <c r="K30" s="50"/>
      <c r="L30" s="50"/>
      <c r="M30" s="47"/>
      <c r="N30" s="51"/>
    </row>
    <row r="31" spans="2:14" x14ac:dyDescent="0.35">
      <c r="B31" s="47" t="str">
        <f>IF(C31="","",MAX(B$23:$B30)+1)</f>
        <v/>
      </c>
      <c r="C31" s="47"/>
      <c r="D31" s="47"/>
      <c r="E31" s="47"/>
      <c r="F31" s="47"/>
      <c r="G31" s="47"/>
      <c r="H31" s="48"/>
      <c r="I31" s="49"/>
      <c r="J31" s="48"/>
      <c r="K31" s="50"/>
      <c r="L31" s="50"/>
      <c r="M31" s="47"/>
      <c r="N31" s="51"/>
    </row>
    <row r="32" spans="2:14" x14ac:dyDescent="0.35">
      <c r="B32" s="47" t="str">
        <f>IF(C32="","",MAX(B$23:$B31)+1)</f>
        <v/>
      </c>
      <c r="C32" s="47"/>
      <c r="D32" s="47"/>
      <c r="E32" s="47"/>
      <c r="F32" s="47"/>
      <c r="G32" s="47"/>
      <c r="H32" s="48"/>
      <c r="I32" s="49"/>
      <c r="J32" s="48"/>
      <c r="K32" s="50"/>
      <c r="L32" s="50"/>
      <c r="M32" s="47"/>
      <c r="N32" s="51"/>
    </row>
    <row r="33" spans="2:14" x14ac:dyDescent="0.35">
      <c r="B33" s="47" t="str">
        <f>IF(C33="","",MAX(B$23:$B32)+1)</f>
        <v/>
      </c>
      <c r="C33" s="47"/>
      <c r="D33" s="47"/>
      <c r="E33" s="47"/>
      <c r="F33" s="47"/>
      <c r="G33" s="47"/>
      <c r="H33" s="48"/>
      <c r="I33" s="49"/>
      <c r="J33" s="48"/>
      <c r="K33" s="50"/>
      <c r="L33" s="50"/>
      <c r="M33" s="47"/>
      <c r="N33" s="51"/>
    </row>
    <row r="34" spans="2:14" hidden="1" x14ac:dyDescent="0.35">
      <c r="B34" s="52"/>
    </row>
    <row r="35" spans="2:14" hidden="1" x14ac:dyDescent="0.35">
      <c r="B35" s="37"/>
    </row>
    <row r="36" spans="2:14" hidden="1" x14ac:dyDescent="0.35">
      <c r="B36" s="37"/>
    </row>
    <row r="37" spans="2:14" hidden="1" x14ac:dyDescent="0.35">
      <c r="B37" s="37"/>
    </row>
    <row r="38" spans="2:14" hidden="1" x14ac:dyDescent="0.35">
      <c r="B38" s="37"/>
    </row>
    <row r="39" spans="2:14" hidden="1" x14ac:dyDescent="0.35">
      <c r="B39" s="37"/>
    </row>
    <row r="40" spans="2:14" hidden="1" x14ac:dyDescent="0.35">
      <c r="B40" s="37"/>
    </row>
    <row r="41" spans="2:14" hidden="1" x14ac:dyDescent="0.35">
      <c r="B41" s="37"/>
    </row>
    <row r="42" spans="2:14" hidden="1" x14ac:dyDescent="0.35">
      <c r="B42" s="37"/>
    </row>
    <row r="43" spans="2:14" hidden="1" x14ac:dyDescent="0.35">
      <c r="B43" s="37"/>
    </row>
    <row r="44" spans="2:14" hidden="1" x14ac:dyDescent="0.35">
      <c r="B44" s="37"/>
    </row>
    <row r="45" spans="2:14" hidden="1" x14ac:dyDescent="0.35">
      <c r="B45" s="37"/>
    </row>
    <row r="46" spans="2:14" hidden="1" x14ac:dyDescent="0.35">
      <c r="B46" s="37"/>
    </row>
    <row r="47" spans="2:14" hidden="1" x14ac:dyDescent="0.35">
      <c r="B47" s="37"/>
    </row>
    <row r="48" spans="2:14" hidden="1" x14ac:dyDescent="0.35">
      <c r="B48" s="37"/>
    </row>
    <row r="49" spans="2:2" hidden="1" x14ac:dyDescent="0.35">
      <c r="B49" s="37"/>
    </row>
    <row r="50" spans="2:2" hidden="1" x14ac:dyDescent="0.35">
      <c r="B50" s="37"/>
    </row>
    <row r="51" spans="2:2" hidden="1" x14ac:dyDescent="0.35">
      <c r="B51" s="37"/>
    </row>
    <row r="52" spans="2:2" hidden="1" x14ac:dyDescent="0.35">
      <c r="B52" s="37"/>
    </row>
    <row r="53" spans="2:2" hidden="1" x14ac:dyDescent="0.35">
      <c r="B53" s="37"/>
    </row>
    <row r="54" spans="2:2" hidden="1" x14ac:dyDescent="0.35">
      <c r="B54" s="37"/>
    </row>
    <row r="55" spans="2:2" hidden="1" x14ac:dyDescent="0.35">
      <c r="B55" s="37"/>
    </row>
    <row r="56" spans="2:2" hidden="1" x14ac:dyDescent="0.35">
      <c r="B56" s="37"/>
    </row>
    <row r="57" spans="2:2" hidden="1" x14ac:dyDescent="0.35">
      <c r="B57" s="37"/>
    </row>
    <row r="58" spans="2:2" hidden="1" x14ac:dyDescent="0.35">
      <c r="B58" s="37"/>
    </row>
    <row r="59" spans="2:2" hidden="1" x14ac:dyDescent="0.35">
      <c r="B59" s="37"/>
    </row>
    <row r="60" spans="2:2" hidden="1" x14ac:dyDescent="0.35">
      <c r="B60" s="37"/>
    </row>
    <row r="61" spans="2:2" hidden="1" x14ac:dyDescent="0.35">
      <c r="B61" s="37"/>
    </row>
    <row r="62" spans="2:2" hidden="1" x14ac:dyDescent="0.35">
      <c r="B62" s="37"/>
    </row>
    <row r="63" spans="2:2" hidden="1" x14ac:dyDescent="0.35">
      <c r="B63" s="37"/>
    </row>
    <row r="64" spans="2:2" hidden="1" x14ac:dyDescent="0.35">
      <c r="B64" s="37"/>
    </row>
    <row r="65" spans="2:2" hidden="1" x14ac:dyDescent="0.35">
      <c r="B65" s="37"/>
    </row>
    <row r="66" spans="2:2" hidden="1" x14ac:dyDescent="0.35">
      <c r="B66" s="37"/>
    </row>
    <row r="67" spans="2:2" hidden="1" x14ac:dyDescent="0.35">
      <c r="B67" s="37"/>
    </row>
    <row r="68" spans="2:2" hidden="1" x14ac:dyDescent="0.35">
      <c r="B68" s="37"/>
    </row>
    <row r="69" spans="2:2" hidden="1" x14ac:dyDescent="0.35">
      <c r="B69" s="37"/>
    </row>
    <row r="70" spans="2:2" hidden="1" x14ac:dyDescent="0.35">
      <c r="B70" s="37"/>
    </row>
    <row r="71" spans="2:2" hidden="1" x14ac:dyDescent="0.35">
      <c r="B71" s="37"/>
    </row>
    <row r="72" spans="2:2" hidden="1" x14ac:dyDescent="0.35">
      <c r="B72" s="37"/>
    </row>
    <row r="73" spans="2:2" hidden="1" x14ac:dyDescent="0.35">
      <c r="B73" s="37"/>
    </row>
    <row r="74" spans="2:2" hidden="1" x14ac:dyDescent="0.35">
      <c r="B74" s="37"/>
    </row>
    <row r="75" spans="2:2" hidden="1" x14ac:dyDescent="0.35">
      <c r="B75" s="37"/>
    </row>
    <row r="76" spans="2:2" hidden="1" x14ac:dyDescent="0.35">
      <c r="B76" s="37"/>
    </row>
    <row r="77" spans="2:2" hidden="1" x14ac:dyDescent="0.35">
      <c r="B77" s="37"/>
    </row>
    <row r="78" spans="2:2" hidden="1" x14ac:dyDescent="0.35">
      <c r="B78" s="37"/>
    </row>
    <row r="79" spans="2:2" hidden="1" x14ac:dyDescent="0.35">
      <c r="B79" s="37"/>
    </row>
    <row r="80" spans="2:2" hidden="1" x14ac:dyDescent="0.35">
      <c r="B80" s="37"/>
    </row>
    <row r="81" spans="2:2" hidden="1" x14ac:dyDescent="0.35">
      <c r="B81" s="37"/>
    </row>
    <row r="82" spans="2:2" hidden="1" x14ac:dyDescent="0.35">
      <c r="B82" s="37"/>
    </row>
    <row r="83" spans="2:2" hidden="1" x14ac:dyDescent="0.35">
      <c r="B83" s="37"/>
    </row>
    <row r="84" spans="2:2" hidden="1" x14ac:dyDescent="0.35">
      <c r="B84" s="37"/>
    </row>
    <row r="85" spans="2:2" hidden="1" x14ac:dyDescent="0.35">
      <c r="B85" s="37"/>
    </row>
    <row r="86" spans="2:2" hidden="1" x14ac:dyDescent="0.35">
      <c r="B86" s="37"/>
    </row>
    <row r="87" spans="2:2" hidden="1" x14ac:dyDescent="0.35">
      <c r="B87" s="37"/>
    </row>
    <row r="88" spans="2:2" hidden="1" x14ac:dyDescent="0.35">
      <c r="B88" s="37"/>
    </row>
    <row r="89" spans="2:2" hidden="1" x14ac:dyDescent="0.35">
      <c r="B89" s="37"/>
    </row>
    <row r="90" spans="2:2" hidden="1" x14ac:dyDescent="0.35">
      <c r="B90" s="37"/>
    </row>
    <row r="91" spans="2:2" hidden="1" x14ac:dyDescent="0.35">
      <c r="B91" s="37"/>
    </row>
    <row r="92" spans="2:2" hidden="1" x14ac:dyDescent="0.35">
      <c r="B92" s="37"/>
    </row>
    <row r="93" spans="2:2" hidden="1" x14ac:dyDescent="0.35">
      <c r="B93" s="37"/>
    </row>
    <row r="94" spans="2:2" hidden="1" x14ac:dyDescent="0.35">
      <c r="B94" s="37"/>
    </row>
    <row r="95" spans="2:2" hidden="1" x14ac:dyDescent="0.35">
      <c r="B95" s="37"/>
    </row>
    <row r="96" spans="2:2" hidden="1" x14ac:dyDescent="0.35">
      <c r="B96" s="37"/>
    </row>
    <row r="97" spans="2:2" hidden="1" x14ac:dyDescent="0.35">
      <c r="B97" s="37"/>
    </row>
    <row r="98" spans="2:2" hidden="1" x14ac:dyDescent="0.35">
      <c r="B98" s="37"/>
    </row>
    <row r="99" spans="2:2" hidden="1" x14ac:dyDescent="0.35">
      <c r="B99" s="37"/>
    </row>
    <row r="100" spans="2:2" hidden="1" x14ac:dyDescent="0.35">
      <c r="B100" s="37"/>
    </row>
    <row r="101" spans="2:2" hidden="1" x14ac:dyDescent="0.35">
      <c r="B101" s="37"/>
    </row>
    <row r="102" spans="2:2" hidden="1" x14ac:dyDescent="0.35">
      <c r="B102" s="37"/>
    </row>
    <row r="103" spans="2:2" hidden="1" x14ac:dyDescent="0.35">
      <c r="B103" s="37"/>
    </row>
    <row r="104" spans="2:2" hidden="1" x14ac:dyDescent="0.35">
      <c r="B104" s="37"/>
    </row>
    <row r="105" spans="2:2" hidden="1" x14ac:dyDescent="0.35">
      <c r="B105" s="37"/>
    </row>
    <row r="106" spans="2:2" hidden="1" x14ac:dyDescent="0.35">
      <c r="B106" s="37"/>
    </row>
    <row r="107" spans="2:2" hidden="1" x14ac:dyDescent="0.35">
      <c r="B107" s="37"/>
    </row>
    <row r="108" spans="2:2" hidden="1" x14ac:dyDescent="0.35">
      <c r="B108" s="37"/>
    </row>
    <row r="109" spans="2:2" hidden="1" x14ac:dyDescent="0.35">
      <c r="B109" s="37"/>
    </row>
  </sheetData>
  <sheetProtection algorithmName="SHA-512" hashValue="32EYRGBIBf0TU+BzBHHAdXeErNlgnV+7s2Q8jQNJGFDWls9vK9VcSikjJWEEu+hZFmtWc2TpT5pTNWYhankb9A==" saltValue="JvgIlEjpAXSopvyJ9c3o1w==" spinCount="100000" sheet="1" objects="1" scenarios="1" sort="0" autoFilter="0"/>
  <dataValidations count="5">
    <dataValidation type="list" allowBlank="1" showErrorMessage="1" sqref="H24:H33" xr:uid="{BD668FAE-B2C2-485E-86B9-B25DE9B9053A}">
      <formula1>states</formula1>
    </dataValidation>
    <dataValidation type="whole" operator="greaterThan" allowBlank="1" showInputMessage="1" showErrorMessage="1" sqref="I34:I1048576" xr:uid="{53122ED1-9C6E-4284-8592-7CAC087F05E9}">
      <formula1>9999</formula1>
    </dataValidation>
    <dataValidation type="whole" operator="greaterThan" allowBlank="1" showInputMessage="1" showErrorMessage="1" sqref="K34:K1048576" xr:uid="{602BEF86-FC80-4E19-A44A-4C215E33146A}">
      <formula1>2017</formula1>
    </dataValidation>
    <dataValidation type="list" allowBlank="1" showErrorMessage="1" sqref="H34:H1048576" xr:uid="{F5F8A559-CF8E-40BC-B752-F5B5231853F8}">
      <formula1>"AL,AK,AZ,AR,CA,CO,CT,DC,DE,FL,GA,HI,ID,IL,IN,IA,KS,KY,LA,ME,MD,MA,MI,MN,MS,MO,MT,NE,NV,NH,NJ,NM,NY,NC,ND,OH,OK,OR,PA,RI,SC,SD,TN,TX,UT,VT,VA,WA,WV,WI,WY"</formula1>
    </dataValidation>
    <dataValidation type="date" operator="greaterThan" allowBlank="1" showInputMessage="1" showErrorMessage="1" sqref="K24:L33" xr:uid="{9835610F-0D06-4D98-A724-E18FC87E6584}">
      <formula1>43101</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B2A4-301B-4E81-9C30-F3D995718A92}">
  <sheetPr>
    <tabColor rgb="FFFF0000"/>
  </sheetPr>
  <dimension ref="B1:BA478"/>
  <sheetViews>
    <sheetView workbookViewId="0">
      <selection activeCell="G28" sqref="G28"/>
    </sheetView>
  </sheetViews>
  <sheetFormatPr defaultRowHeight="14.5" x14ac:dyDescent="0.35"/>
  <cols>
    <col min="7" max="7" width="42.453125" bestFit="1" customWidth="1"/>
  </cols>
  <sheetData>
    <row r="1" spans="2:53" ht="16.5" x14ac:dyDescent="0.45">
      <c r="B1" s="111" t="s">
        <v>90</v>
      </c>
      <c r="C1" s="111" t="s">
        <v>91</v>
      </c>
      <c r="D1" s="111" t="s">
        <v>92</v>
      </c>
      <c r="E1" s="111" t="s">
        <v>93</v>
      </c>
      <c r="I1" s="117" t="s">
        <v>187</v>
      </c>
      <c r="J1" s="117" t="s">
        <v>101</v>
      </c>
      <c r="K1" s="117" t="s">
        <v>100</v>
      </c>
      <c r="L1" s="117" t="s">
        <v>102</v>
      </c>
      <c r="M1" s="117" t="s">
        <v>179</v>
      </c>
      <c r="N1" s="117" t="s">
        <v>180</v>
      </c>
      <c r="O1" s="117" t="s">
        <v>181</v>
      </c>
      <c r="P1" s="117" t="s">
        <v>182</v>
      </c>
      <c r="Q1" s="117" t="s">
        <v>183</v>
      </c>
      <c r="R1" s="164" t="s">
        <v>184</v>
      </c>
      <c r="T1" s="117" t="s">
        <v>186</v>
      </c>
      <c r="U1" s="117" t="s">
        <v>101</v>
      </c>
      <c r="V1" s="117" t="s">
        <v>100</v>
      </c>
      <c r="W1" s="117" t="s">
        <v>118</v>
      </c>
      <c r="X1" s="117" t="s">
        <v>179</v>
      </c>
      <c r="Y1" s="117" t="s">
        <v>180</v>
      </c>
      <c r="Z1" s="117" t="s">
        <v>181</v>
      </c>
      <c r="AA1" s="117" t="s">
        <v>182</v>
      </c>
      <c r="AB1" s="117" t="s">
        <v>183</v>
      </c>
      <c r="AC1" s="164" t="s">
        <v>185</v>
      </c>
      <c r="AE1" s="99" t="s">
        <v>119</v>
      </c>
      <c r="AG1" s="117" t="s">
        <v>188</v>
      </c>
      <c r="AH1" s="117" t="s">
        <v>101</v>
      </c>
      <c r="AI1" s="117" t="s">
        <v>100</v>
      </c>
      <c r="AJ1" s="117" t="s">
        <v>118</v>
      </c>
      <c r="AK1" s="117" t="s">
        <v>179</v>
      </c>
      <c r="AL1" s="117" t="s">
        <v>180</v>
      </c>
      <c r="AM1" s="117" t="s">
        <v>181</v>
      </c>
      <c r="AN1" s="117" t="s">
        <v>182</v>
      </c>
      <c r="AO1" s="117" t="s">
        <v>183</v>
      </c>
      <c r="AP1" s="164" t="s">
        <v>185</v>
      </c>
      <c r="AR1" s="117" t="s">
        <v>187</v>
      </c>
      <c r="AS1" s="117" t="s">
        <v>101</v>
      </c>
      <c r="AT1" s="117" t="s">
        <v>100</v>
      </c>
      <c r="AU1" s="117" t="s">
        <v>102</v>
      </c>
      <c r="AV1" s="117" t="s">
        <v>179</v>
      </c>
      <c r="AW1" s="117" t="s">
        <v>180</v>
      </c>
      <c r="AX1" s="117" t="s">
        <v>181</v>
      </c>
      <c r="AY1" s="117" t="s">
        <v>182</v>
      </c>
      <c r="AZ1" s="117" t="s">
        <v>183</v>
      </c>
      <c r="BA1" s="164" t="s">
        <v>271</v>
      </c>
    </row>
    <row r="2" spans="2:53" ht="16.5" x14ac:dyDescent="0.45">
      <c r="B2" s="114" t="str">
        <f>+IF(E2="","",MAX(B1:B$1)+1)</f>
        <v/>
      </c>
      <c r="C2" s="114" t="str">
        <f>IF(Company_Information!B24="","",Company_Information!B24)</f>
        <v/>
      </c>
      <c r="D2" s="115" t="str">
        <f t="shared" ref="D2:D11" si="0">+IFERROR(INDEX(C$2:C$499,MATCH(ROW()-ROW($D$1),B$2:B$499,0)),"")</f>
        <v/>
      </c>
      <c r="E2" s="116" t="str">
        <f>IF(COUNTIF(C$2:C2,C2)=1,C2,"")</f>
        <v/>
      </c>
      <c r="G2" t="s">
        <v>97</v>
      </c>
      <c r="I2" s="118" t="str">
        <f>+IF(N2="","",MAX(I1:I$1)+1)</f>
        <v/>
      </c>
      <c r="J2" s="118" t="str">
        <f>IF(Deviation_Detail!B24="","",Deviation_Detail!B24)</f>
        <v/>
      </c>
      <c r="K2" s="118" t="str">
        <f>IF(Deviation_Detail!C24="","",Deviation_Detail!C24)</f>
        <v/>
      </c>
      <c r="L2" s="118" t="str">
        <f>IF(Deviation_Detail!E24="","",Deviation_Detail!E24)</f>
        <v/>
      </c>
      <c r="M2" s="118" t="str">
        <f>J2&amp;K2&amp;L2</f>
        <v/>
      </c>
      <c r="N2" s="119" t="str">
        <f>IF(COUNTIF(M$2:M2,M2)=1,M2,"")</f>
        <v/>
      </c>
      <c r="O2" s="118" t="str">
        <f>IF(P2="","",P2&amp;" "&amp;Q2)</f>
        <v/>
      </c>
      <c r="P2" s="118" t="str">
        <f>+IFERROR(INDEX($J$2:$J$478,MATCH(ROW()-ROW($O$1),$I$2:$I$478,0)),"")</f>
        <v/>
      </c>
      <c r="Q2" s="118" t="str">
        <f>+IFERROR(INDEX($K$2:$K$478,MATCH(ROW()-ROW($O$1),$I$2:$I$478,0)),"")</f>
        <v/>
      </c>
      <c r="R2" s="118" t="str">
        <f>+IFERROR(INDEX($L$2:$L$478,MATCH(ROW()-ROW($O$1),$I$2:$I$478,0)),"")</f>
        <v/>
      </c>
      <c r="T2" s="118" t="str">
        <f>+IF(Y2="","",MAX(T1:T$1)+1)</f>
        <v/>
      </c>
      <c r="U2" s="118" t="str">
        <f>IF(CPMS_Info!B24="","",CPMS_Info!B24)</f>
        <v/>
      </c>
      <c r="V2" s="118" t="str">
        <f>IF(CPMS_Info!C24="","",CPMS_Info!C24)</f>
        <v/>
      </c>
      <c r="W2" s="118" t="str">
        <f>IF(CPMS_Info!D24="","",CPMS_Info!D24)</f>
        <v/>
      </c>
      <c r="X2" s="118" t="str">
        <f>U2&amp;V2&amp;W2</f>
        <v/>
      </c>
      <c r="Y2" s="119" t="str">
        <f>IF(COUNTIF(X$2:X2,X2)=1,X2,"")</f>
        <v/>
      </c>
      <c r="Z2" s="118" t="str">
        <f>IF(AA2="","",AA2&amp;" "&amp;AB2&amp;" "&amp;AC2)</f>
        <v/>
      </c>
      <c r="AA2" s="118" t="str">
        <f>+IFERROR(INDEX($U$2:$U$478,MATCH(ROW()-ROW($Z$1),$T$2:$T$478,0)),"")</f>
        <v/>
      </c>
      <c r="AB2" s="118" t="str">
        <f>+IFERROR(INDEX($V$2:$V$478,MATCH(ROW()-ROW($Z$1),$T$2:$T$478,0)),"")</f>
        <v/>
      </c>
      <c r="AC2" s="118" t="str">
        <f>+IFERROR(INDEX($W$2:$W$478,MATCH(ROW()-ROW($Z$1),$T$2:$T$478,0)),"")</f>
        <v/>
      </c>
      <c r="AE2" s="75" t="s">
        <v>120</v>
      </c>
      <c r="AG2" s="118" t="str">
        <f>+IF(AL2="","",MAX(AG1:AG$1)+1)</f>
        <v/>
      </c>
      <c r="AH2" s="118" t="str">
        <f>IF(CPMS_Detail!B24="","",CPMS_Detail!B24)</f>
        <v/>
      </c>
      <c r="AI2" s="118" t="str">
        <f>IF(CPMS_Detail!C24="","",CPMS_Detail!C24)</f>
        <v/>
      </c>
      <c r="AJ2" s="118" t="str">
        <f>IF(CPMS_Detail!D24="","",CPMS_Detail!D24)</f>
        <v/>
      </c>
      <c r="AK2" s="118" t="str">
        <f>AH2&amp;AI2&amp;AJ2</f>
        <v/>
      </c>
      <c r="AL2" s="119" t="str">
        <f>IF(COUNTIF(AK$2:AK2,AK2)=1,AK2,"")</f>
        <v/>
      </c>
      <c r="AM2" s="118" t="str">
        <f>IF(AN2="","",AN2&amp;" "&amp;AO2&amp;" "&amp;AP2)</f>
        <v/>
      </c>
      <c r="AN2" s="118" t="str">
        <f>+IFERROR(INDEX($AH$2:$AH$478,MATCH(ROW()-ROW($AM$1),$AG$2:$AG$478,0)),"")</f>
        <v/>
      </c>
      <c r="AO2" s="118" t="str">
        <f>+IFERROR(INDEX($AI$2:$AI$478,MATCH(ROW()-ROW($AM$1),$AG$2:$AG$478,0)),"")</f>
        <v/>
      </c>
      <c r="AP2" s="118" t="str">
        <f>+IFERROR(INDEX($AJ$2:$AJ$478,MATCH(ROW()-ROW($AM$1),$AG$2:$AG$478,0)),"")</f>
        <v/>
      </c>
      <c r="AR2" s="118" t="str">
        <f>+IF(AW2="","",MAX(AR1:AR$1)+1)</f>
        <v/>
      </c>
      <c r="AS2" s="118" t="str">
        <f>IF(Regulated_Operation!B24="","",Regulated_Operation!B24)</f>
        <v/>
      </c>
      <c r="AT2" s="118" t="str">
        <f>IF(Regulated_Operation!C24="","",Regulated_Operation!C24)</f>
        <v/>
      </c>
      <c r="AU2" s="118" t="str">
        <f>IF(Regulated_Operation!D24="","",Regulated_Operation!D24)</f>
        <v/>
      </c>
      <c r="AV2" s="118" t="str">
        <f>AS2&amp;AT2</f>
        <v/>
      </c>
      <c r="AW2" s="119" t="str">
        <f>IF(COUNTIF(AV$2:AV2,AV2)=1,AV2,"")</f>
        <v/>
      </c>
      <c r="AX2" s="118" t="str">
        <f>IF(AY2="","",AY2&amp;" "&amp;AZ2)</f>
        <v/>
      </c>
      <c r="AY2" s="118" t="str">
        <f>+IFERROR(INDEX(AS$2:AS$477,MATCH(ROW()-ROW($AX$1),$AR$2:$AR$477,0)),"")</f>
        <v/>
      </c>
      <c r="AZ2" s="118" t="str">
        <f>+IFERROR(INDEX(AT$2:AT$477,MATCH(ROW()-ROW($AX$1),$AR$2:$AR$477,0)),"")</f>
        <v/>
      </c>
      <c r="BA2" s="118" t="str">
        <f>+IFERROR(INDEX(AU$2:AU$477,MATCH(ROW()-ROW($AX$1),$AR$2:$AR$477,0)),"")</f>
        <v/>
      </c>
    </row>
    <row r="3" spans="2:53" ht="16.5" x14ac:dyDescent="0.45">
      <c r="B3" s="114" t="str">
        <f>+IF(E3="","",MAX(B$1:B2)+1)</f>
        <v/>
      </c>
      <c r="C3" s="114" t="str">
        <f>IF(Company_Information!B25="","",Company_Information!B25)</f>
        <v/>
      </c>
      <c r="D3" s="115" t="str">
        <f t="shared" si="0"/>
        <v/>
      </c>
      <c r="E3" s="116" t="str">
        <f>IF(COUNTIF(C$2:C3,C3)=1,C3,"")</f>
        <v/>
      </c>
      <c r="G3" t="s">
        <v>191</v>
      </c>
      <c r="I3" s="118" t="str">
        <f>+IF(N3="","",MAX(I$1:I2)+1)</f>
        <v/>
      </c>
      <c r="J3" s="118" t="str">
        <f>IF(Deviation_Detail!B25="","",Deviation_Detail!B25)</f>
        <v/>
      </c>
      <c r="K3" s="118" t="str">
        <f>IF(Deviation_Detail!C25="","",Deviation_Detail!C25)</f>
        <v/>
      </c>
      <c r="L3" s="118" t="str">
        <f>IF(Deviation_Detail!E25="","",Deviation_Detail!E25)</f>
        <v/>
      </c>
      <c r="M3" s="118" t="str">
        <f t="shared" ref="M3:M66" si="1">J3&amp;K3&amp;L3</f>
        <v/>
      </c>
      <c r="N3" s="119" t="str">
        <f>IF(COUNTIF(M$2:M3,M3)=1,M3,"")</f>
        <v/>
      </c>
      <c r="O3" s="118" t="str">
        <f t="shared" ref="O3:O66" si="2">IF(P3="","",P3&amp;" "&amp;Q3)</f>
        <v/>
      </c>
      <c r="P3" s="118" t="str">
        <f t="shared" ref="P3:P66" si="3">+IFERROR(INDEX($J$2:$J$478,MATCH(ROW()-ROW($O$1),$I$2:$I$478,0)),"")</f>
        <v/>
      </c>
      <c r="Q3" s="118" t="str">
        <f t="shared" ref="Q3:Q66" si="4">+IFERROR(INDEX($K$2:$K$478,MATCH(ROW()-ROW($O$1),$I$2:$I$478,0)),"")</f>
        <v/>
      </c>
      <c r="R3" s="118" t="str">
        <f t="shared" ref="R3:R66" si="5">+IFERROR(INDEX($L$2:$L$478,MATCH(ROW()-ROW($O$1),$I$2:$I$478,0)),"")</f>
        <v/>
      </c>
      <c r="T3" s="118" t="str">
        <f>+IF(Y3="","",MAX(T$1:T2)+1)</f>
        <v/>
      </c>
      <c r="U3" s="118" t="str">
        <f>IF(CPMS_Info!B25="","",CPMS_Info!B25)</f>
        <v/>
      </c>
      <c r="V3" s="118" t="str">
        <f>IF(CPMS_Info!C25="","",CPMS_Info!C25)</f>
        <v/>
      </c>
      <c r="W3" s="118" t="str">
        <f>IF(CPMS_Info!D25="","",CPMS_Info!D25)</f>
        <v/>
      </c>
      <c r="X3" s="118" t="str">
        <f t="shared" ref="X3:X59" si="6">U3&amp;V3&amp;W3</f>
        <v/>
      </c>
      <c r="Y3" s="119" t="str">
        <f>IF(COUNTIF(X$2:X3,X3)=1,X3,"")</f>
        <v/>
      </c>
      <c r="Z3" s="118" t="str">
        <f t="shared" ref="Z3:Z59" si="7">IF(AA3="","",AA3&amp;" "&amp;AB3&amp;" "&amp;AC3)</f>
        <v/>
      </c>
      <c r="AA3" s="118" t="str">
        <f t="shared" ref="AA3:AA66" si="8">+IFERROR(INDEX($U$2:$U$478,MATCH(ROW()-ROW($Z$1),$T$2:$T$478,0)),"")</f>
        <v/>
      </c>
      <c r="AB3" s="118" t="str">
        <f t="shared" ref="AB3:AB66" si="9">+IFERROR(INDEX($V$2:$V$478,MATCH(ROW()-ROW($Z$1),$T$2:$T$478,0)),"")</f>
        <v/>
      </c>
      <c r="AC3" s="118" t="str">
        <f t="shared" ref="AC3:AC66" si="10">+IFERROR(INDEX($W$2:$W$478,MATCH(ROW()-ROW($Z$1),$T$2:$T$478,0)),"")</f>
        <v/>
      </c>
      <c r="AE3" s="75" t="s">
        <v>121</v>
      </c>
      <c r="AG3" s="118" t="str">
        <f>+IF(AL3="","",MAX(AG$1:AG2)+1)</f>
        <v/>
      </c>
      <c r="AH3" s="118" t="str">
        <f>IF(CPMS_Detail!B25="","",CPMS_Detail!B25)</f>
        <v/>
      </c>
      <c r="AI3" s="118" t="str">
        <f>IF(CPMS_Detail!C25="","",CPMS_Detail!C25)</f>
        <v/>
      </c>
      <c r="AJ3" s="118" t="str">
        <f>IF(CPMS_Detail!D25="","",CPMS_Detail!D25)</f>
        <v/>
      </c>
      <c r="AK3" s="118" t="str">
        <f t="shared" ref="AK3:AK66" si="11">AH3&amp;AI3&amp;AJ3</f>
        <v/>
      </c>
      <c r="AL3" s="119" t="str">
        <f>IF(COUNTIF(AK$2:AK3,AK3)=1,AK3,"")</f>
        <v/>
      </c>
      <c r="AM3" s="118" t="str">
        <f t="shared" ref="AM3:AM66" si="12">IF(AN3="","",AN3&amp;" "&amp;AO3&amp;" "&amp;AP3)</f>
        <v/>
      </c>
      <c r="AN3" s="118" t="str">
        <f t="shared" ref="AN3:AN66" si="13">+IFERROR(INDEX($AH$2:$AH$478,MATCH(ROW()-ROW($AM$1),$AG$2:$AG$478,0)),"")</f>
        <v/>
      </c>
      <c r="AO3" s="118" t="str">
        <f t="shared" ref="AO3:AO66" si="14">+IFERROR(INDEX($AI$2:$AI$478,MATCH(ROW()-ROW($AM$1),$AG$2:$AG$478,0)),"")</f>
        <v/>
      </c>
      <c r="AP3" s="118" t="str">
        <f t="shared" ref="AP3:AP66" si="15">+IFERROR(INDEX($AJ$2:$AJ$478,MATCH(ROW()-ROW($AM$1),$AG$2:$AG$478,0)),"")</f>
        <v/>
      </c>
      <c r="AR3" s="118" t="str">
        <f>+IF(AW3="","",MAX(AR$1:AR2)+1)</f>
        <v/>
      </c>
      <c r="AS3" s="118" t="str">
        <f>IF(Regulated_Operation!B25="","",Regulated_Operation!B25)</f>
        <v/>
      </c>
      <c r="AT3" s="118" t="str">
        <f>IF(Regulated_Operation!C25="","",Regulated_Operation!C25)</f>
        <v/>
      </c>
      <c r="AU3" s="118" t="str">
        <f>IF(Regulated_Operation!D25="","",Regulated_Operation!D25)</f>
        <v/>
      </c>
      <c r="AV3" s="118" t="str">
        <f t="shared" ref="AV3:AV66" si="16">AS3&amp;AT3</f>
        <v/>
      </c>
      <c r="AW3" s="119" t="str">
        <f>IF(COUNTIF(AV$2:AV3,AV3)=1,AV3,"")</f>
        <v/>
      </c>
      <c r="AX3" s="118" t="str">
        <f t="shared" ref="AX3:AX66" si="17">IF(AY3="","",AY3&amp;" "&amp;AZ3)</f>
        <v/>
      </c>
      <c r="AY3" s="118" t="str">
        <f t="shared" ref="AY3:AY66" si="18">+IFERROR(INDEX(AS$2:AS$477,MATCH(ROW()-ROW($AX$1),$AR$2:$AR$477,0)),"")</f>
        <v/>
      </c>
      <c r="AZ3" s="118" t="str">
        <f t="shared" ref="AZ3:AZ66" si="19">+IFERROR(INDEX(AT$2:AT$477,MATCH(ROW()-ROW($AX$1),$AR$2:$AR$477,0)),"")</f>
        <v/>
      </c>
      <c r="BA3" s="118" t="str">
        <f t="shared" ref="BA3:BA66" si="20">+IFERROR(INDEX(AU$2:AU$477,MATCH(ROW()-ROW($AX$1),$AR$2:$AR$477,0)),"")</f>
        <v/>
      </c>
    </row>
    <row r="4" spans="2:53" ht="16.5" x14ac:dyDescent="0.45">
      <c r="B4" s="114" t="str">
        <f>+IF(E4="","",MAX(B$1:B3)+1)</f>
        <v/>
      </c>
      <c r="C4" s="114" t="str">
        <f>IF(Company_Information!B26="","",Company_Information!B26)</f>
        <v/>
      </c>
      <c r="D4" s="115" t="str">
        <f t="shared" si="0"/>
        <v/>
      </c>
      <c r="E4" s="116" t="str">
        <f>IF(COUNTIF(C$2:C4,C4)=1,C4,"")</f>
        <v/>
      </c>
      <c r="G4" t="s">
        <v>192</v>
      </c>
      <c r="I4" s="118" t="str">
        <f>+IF(N4="","",MAX(I$1:I3)+1)</f>
        <v/>
      </c>
      <c r="J4" s="118" t="str">
        <f>IF(Deviation_Detail!B26="","",Deviation_Detail!B26)</f>
        <v/>
      </c>
      <c r="K4" s="118" t="str">
        <f>IF(Deviation_Detail!C26="","",Deviation_Detail!C26)</f>
        <v/>
      </c>
      <c r="L4" s="118" t="str">
        <f>IF(Deviation_Detail!E26="","",Deviation_Detail!E26)</f>
        <v/>
      </c>
      <c r="M4" s="118" t="str">
        <f t="shared" si="1"/>
        <v/>
      </c>
      <c r="N4" s="119" t="str">
        <f>IF(COUNTIF(M$2:M4,M4)=1,M4,"")</f>
        <v/>
      </c>
      <c r="O4" s="118" t="str">
        <f t="shared" si="2"/>
        <v/>
      </c>
      <c r="P4" s="118" t="str">
        <f t="shared" si="3"/>
        <v/>
      </c>
      <c r="Q4" s="118" t="str">
        <f t="shared" si="4"/>
        <v/>
      </c>
      <c r="R4" s="118" t="str">
        <f t="shared" si="5"/>
        <v/>
      </c>
      <c r="T4" s="118" t="str">
        <f>+IF(Y4="","",MAX(T$1:T3)+1)</f>
        <v/>
      </c>
      <c r="U4" s="118" t="str">
        <f>IF(CPMS_Info!B26="","",CPMS_Info!B26)</f>
        <v/>
      </c>
      <c r="V4" s="118" t="str">
        <f>IF(CPMS_Info!C26="","",CPMS_Info!C26)</f>
        <v/>
      </c>
      <c r="W4" s="118" t="str">
        <f>IF(CPMS_Info!D26="","",CPMS_Info!D26)</f>
        <v/>
      </c>
      <c r="X4" s="118" t="str">
        <f t="shared" si="6"/>
        <v/>
      </c>
      <c r="Y4" s="119" t="str">
        <f>IF(COUNTIF(X$2:X4,X4)=1,X4,"")</f>
        <v/>
      </c>
      <c r="Z4" s="118" t="str">
        <f t="shared" si="7"/>
        <v/>
      </c>
      <c r="AA4" s="118" t="str">
        <f t="shared" si="8"/>
        <v/>
      </c>
      <c r="AB4" s="118" t="str">
        <f t="shared" si="9"/>
        <v/>
      </c>
      <c r="AC4" s="118" t="str">
        <f t="shared" si="10"/>
        <v/>
      </c>
      <c r="AE4" s="75" t="s">
        <v>122</v>
      </c>
      <c r="AG4" s="118" t="str">
        <f>+IF(AL4="","",MAX(AG$1:AG3)+1)</f>
        <v/>
      </c>
      <c r="AH4" s="118" t="str">
        <f>IF(CPMS_Detail!B26="","",CPMS_Detail!B26)</f>
        <v/>
      </c>
      <c r="AI4" s="118" t="str">
        <f>IF(CPMS_Detail!C26="","",CPMS_Detail!C26)</f>
        <v/>
      </c>
      <c r="AJ4" s="118" t="str">
        <f>IF(CPMS_Detail!D26="","",CPMS_Detail!D26)</f>
        <v/>
      </c>
      <c r="AK4" s="118" t="str">
        <f t="shared" si="11"/>
        <v/>
      </c>
      <c r="AL4" s="119" t="str">
        <f>IF(COUNTIF(AK$2:AK4,AK4)=1,AK4,"")</f>
        <v/>
      </c>
      <c r="AM4" s="118" t="str">
        <f t="shared" si="12"/>
        <v/>
      </c>
      <c r="AN4" s="118" t="str">
        <f t="shared" si="13"/>
        <v/>
      </c>
      <c r="AO4" s="118" t="str">
        <f t="shared" si="14"/>
        <v/>
      </c>
      <c r="AP4" s="118" t="str">
        <f t="shared" si="15"/>
        <v/>
      </c>
      <c r="AR4" s="118" t="str">
        <f>+IF(AW4="","",MAX(AR$1:AR3)+1)</f>
        <v/>
      </c>
      <c r="AS4" s="118" t="str">
        <f>IF(Regulated_Operation!B26="","",Regulated_Operation!B26)</f>
        <v/>
      </c>
      <c r="AT4" s="118" t="str">
        <f>IF(Regulated_Operation!C26="","",Regulated_Operation!C26)</f>
        <v/>
      </c>
      <c r="AU4" s="118" t="str">
        <f>IF(Regulated_Operation!D26="","",Regulated_Operation!D26)</f>
        <v/>
      </c>
      <c r="AV4" s="118" t="str">
        <f t="shared" si="16"/>
        <v/>
      </c>
      <c r="AW4" s="119" t="str">
        <f>IF(COUNTIF(AV$2:AV4,AV4)=1,AV4,"")</f>
        <v/>
      </c>
      <c r="AX4" s="118" t="str">
        <f t="shared" si="17"/>
        <v/>
      </c>
      <c r="AY4" s="118" t="str">
        <f t="shared" si="18"/>
        <v/>
      </c>
      <c r="AZ4" s="118" t="str">
        <f t="shared" si="19"/>
        <v/>
      </c>
      <c r="BA4" s="118" t="str">
        <f t="shared" si="20"/>
        <v/>
      </c>
    </row>
    <row r="5" spans="2:53" ht="16.5" x14ac:dyDescent="0.45">
      <c r="B5" s="114" t="str">
        <f>+IF(E5="","",MAX(B$1:B4)+1)</f>
        <v/>
      </c>
      <c r="C5" s="114" t="str">
        <f>IF(Company_Information!B27="","",Company_Information!B27)</f>
        <v/>
      </c>
      <c r="D5" s="115" t="str">
        <f t="shared" si="0"/>
        <v/>
      </c>
      <c r="E5" s="116" t="str">
        <f>IF(COUNTIF(C$2:C5,C5)=1,C5,"")</f>
        <v/>
      </c>
      <c r="G5" t="s">
        <v>193</v>
      </c>
      <c r="I5" s="118" t="str">
        <f>+IF(N5="","",MAX(I$1:I4)+1)</f>
        <v/>
      </c>
      <c r="J5" s="118" t="str">
        <f>IF(Deviation_Detail!B27="","",Deviation_Detail!B27)</f>
        <v/>
      </c>
      <c r="K5" s="118" t="str">
        <f>IF(Deviation_Detail!C27="","",Deviation_Detail!C27)</f>
        <v/>
      </c>
      <c r="L5" s="118" t="str">
        <f>IF(Deviation_Detail!E27="","",Deviation_Detail!E27)</f>
        <v/>
      </c>
      <c r="M5" s="118" t="str">
        <f t="shared" si="1"/>
        <v/>
      </c>
      <c r="N5" s="119" t="str">
        <f>IF(COUNTIF(M$2:M5,M5)=1,M5,"")</f>
        <v/>
      </c>
      <c r="O5" s="118" t="str">
        <f t="shared" si="2"/>
        <v/>
      </c>
      <c r="P5" s="118" t="str">
        <f t="shared" si="3"/>
        <v/>
      </c>
      <c r="Q5" s="118" t="str">
        <f t="shared" si="4"/>
        <v/>
      </c>
      <c r="R5" s="118" t="str">
        <f t="shared" si="5"/>
        <v/>
      </c>
      <c r="T5" s="118" t="str">
        <f>+IF(Y5="","",MAX(T$1:T4)+1)</f>
        <v/>
      </c>
      <c r="U5" s="118" t="str">
        <f>IF(CPMS_Info!B27="","",CPMS_Info!B27)</f>
        <v/>
      </c>
      <c r="V5" s="118" t="str">
        <f>IF(CPMS_Info!C27="","",CPMS_Info!C27)</f>
        <v/>
      </c>
      <c r="W5" s="118" t="str">
        <f>IF(CPMS_Info!D27="","",CPMS_Info!D27)</f>
        <v/>
      </c>
      <c r="X5" s="118" t="str">
        <f t="shared" si="6"/>
        <v/>
      </c>
      <c r="Y5" s="119" t="str">
        <f>IF(COUNTIF(X$2:X5,X5)=1,X5,"")</f>
        <v/>
      </c>
      <c r="Z5" s="118" t="str">
        <f t="shared" si="7"/>
        <v/>
      </c>
      <c r="AA5" s="118" t="str">
        <f t="shared" si="8"/>
        <v/>
      </c>
      <c r="AB5" s="118" t="str">
        <f t="shared" si="9"/>
        <v/>
      </c>
      <c r="AC5" s="118" t="str">
        <f t="shared" si="10"/>
        <v/>
      </c>
      <c r="AE5" s="75" t="s">
        <v>123</v>
      </c>
      <c r="AG5" s="118" t="str">
        <f>+IF(AL5="","",MAX(AG$1:AG4)+1)</f>
        <v/>
      </c>
      <c r="AH5" s="118" t="str">
        <f>IF(CPMS_Detail!B27="","",CPMS_Detail!B27)</f>
        <v/>
      </c>
      <c r="AI5" s="118" t="str">
        <f>IF(CPMS_Detail!C27="","",CPMS_Detail!C27)</f>
        <v/>
      </c>
      <c r="AJ5" s="118" t="str">
        <f>IF(CPMS_Detail!D27="","",CPMS_Detail!D27)</f>
        <v/>
      </c>
      <c r="AK5" s="118" t="str">
        <f t="shared" si="11"/>
        <v/>
      </c>
      <c r="AL5" s="119" t="str">
        <f>IF(COUNTIF(AK$2:AK5,AK5)=1,AK5,"")</f>
        <v/>
      </c>
      <c r="AM5" s="118" t="str">
        <f t="shared" si="12"/>
        <v/>
      </c>
      <c r="AN5" s="118" t="str">
        <f t="shared" si="13"/>
        <v/>
      </c>
      <c r="AO5" s="118" t="str">
        <f t="shared" si="14"/>
        <v/>
      </c>
      <c r="AP5" s="118" t="str">
        <f t="shared" si="15"/>
        <v/>
      </c>
      <c r="AR5" s="118" t="str">
        <f>+IF(AW5="","",MAX(AR$1:AR4)+1)</f>
        <v/>
      </c>
      <c r="AS5" s="118" t="str">
        <f>IF(Regulated_Operation!B27="","",Regulated_Operation!B27)</f>
        <v/>
      </c>
      <c r="AT5" s="118" t="str">
        <f>IF(Regulated_Operation!C27="","",Regulated_Operation!C27)</f>
        <v/>
      </c>
      <c r="AU5" s="118" t="str">
        <f>IF(Regulated_Operation!D27="","",Regulated_Operation!D27)</f>
        <v/>
      </c>
      <c r="AV5" s="118" t="str">
        <f t="shared" si="16"/>
        <v/>
      </c>
      <c r="AW5" s="119" t="str">
        <f>IF(COUNTIF(AV$2:AV5,AV5)=1,AV5,"")</f>
        <v/>
      </c>
      <c r="AX5" s="118" t="str">
        <f t="shared" si="17"/>
        <v/>
      </c>
      <c r="AY5" s="118" t="str">
        <f t="shared" si="18"/>
        <v/>
      </c>
      <c r="AZ5" s="118" t="str">
        <f t="shared" si="19"/>
        <v/>
      </c>
      <c r="BA5" s="118" t="str">
        <f t="shared" si="20"/>
        <v/>
      </c>
    </row>
    <row r="6" spans="2:53" ht="16.5" x14ac:dyDescent="0.45">
      <c r="B6" s="114" t="str">
        <f>+IF(E6="","",MAX(B$1:B5)+1)</f>
        <v/>
      </c>
      <c r="C6" s="114" t="str">
        <f>IF(Company_Information!B28="","",Company_Information!B28)</f>
        <v/>
      </c>
      <c r="D6" s="115" t="str">
        <f t="shared" si="0"/>
        <v/>
      </c>
      <c r="E6" s="116" t="str">
        <f>IF(COUNTIF(C$2:C6,C6)=1,C6,"")</f>
        <v/>
      </c>
      <c r="G6" t="s">
        <v>194</v>
      </c>
      <c r="I6" s="118" t="str">
        <f>+IF(N6="","",MAX(I$1:I5)+1)</f>
        <v/>
      </c>
      <c r="J6" s="118" t="str">
        <f>IF(Deviation_Detail!B28="","",Deviation_Detail!B28)</f>
        <v/>
      </c>
      <c r="K6" s="118" t="str">
        <f>IF(Deviation_Detail!C28="","",Deviation_Detail!C28)</f>
        <v/>
      </c>
      <c r="L6" s="118" t="str">
        <f>IF(Deviation_Detail!E28="","",Deviation_Detail!E28)</f>
        <v/>
      </c>
      <c r="M6" s="118" t="str">
        <f t="shared" si="1"/>
        <v/>
      </c>
      <c r="N6" s="119" t="str">
        <f>IF(COUNTIF(M$2:M6,M6)=1,M6,"")</f>
        <v/>
      </c>
      <c r="O6" s="118" t="str">
        <f t="shared" si="2"/>
        <v/>
      </c>
      <c r="P6" s="118" t="str">
        <f t="shared" si="3"/>
        <v/>
      </c>
      <c r="Q6" s="118" t="str">
        <f t="shared" si="4"/>
        <v/>
      </c>
      <c r="R6" s="118" t="str">
        <f t="shared" si="5"/>
        <v/>
      </c>
      <c r="T6" s="118" t="str">
        <f>+IF(Y6="","",MAX(T$1:T5)+1)</f>
        <v/>
      </c>
      <c r="U6" s="118" t="str">
        <f>IF(CPMS_Info!B28="","",CPMS_Info!B28)</f>
        <v/>
      </c>
      <c r="V6" s="118" t="str">
        <f>IF(CPMS_Info!C28="","",CPMS_Info!C28)</f>
        <v/>
      </c>
      <c r="W6" s="118" t="str">
        <f>IF(CPMS_Info!D28="","",CPMS_Info!D28)</f>
        <v/>
      </c>
      <c r="X6" s="118" t="str">
        <f t="shared" si="6"/>
        <v/>
      </c>
      <c r="Y6" s="119" t="str">
        <f>IF(COUNTIF(X$2:X6,X6)=1,X6,"")</f>
        <v/>
      </c>
      <c r="Z6" s="118" t="str">
        <f t="shared" si="7"/>
        <v/>
      </c>
      <c r="AA6" s="118" t="str">
        <f t="shared" si="8"/>
        <v/>
      </c>
      <c r="AB6" s="118" t="str">
        <f t="shared" si="9"/>
        <v/>
      </c>
      <c r="AC6" s="118" t="str">
        <f t="shared" si="10"/>
        <v/>
      </c>
      <c r="AE6" s="75" t="s">
        <v>124</v>
      </c>
      <c r="AG6" s="118" t="str">
        <f>+IF(AL6="","",MAX(AG$1:AG5)+1)</f>
        <v/>
      </c>
      <c r="AH6" s="118" t="str">
        <f>IF(CPMS_Detail!B28="","",CPMS_Detail!B28)</f>
        <v/>
      </c>
      <c r="AI6" s="118" t="str">
        <f>IF(CPMS_Detail!C28="","",CPMS_Detail!C28)</f>
        <v/>
      </c>
      <c r="AJ6" s="118" t="str">
        <f>IF(CPMS_Detail!D28="","",CPMS_Detail!D28)</f>
        <v/>
      </c>
      <c r="AK6" s="118" t="str">
        <f t="shared" si="11"/>
        <v/>
      </c>
      <c r="AL6" s="119" t="str">
        <f>IF(COUNTIF(AK$2:AK6,AK6)=1,AK6,"")</f>
        <v/>
      </c>
      <c r="AM6" s="118" t="str">
        <f t="shared" si="12"/>
        <v/>
      </c>
      <c r="AN6" s="118" t="str">
        <f t="shared" si="13"/>
        <v/>
      </c>
      <c r="AO6" s="118" t="str">
        <f t="shared" si="14"/>
        <v/>
      </c>
      <c r="AP6" s="118" t="str">
        <f t="shared" si="15"/>
        <v/>
      </c>
      <c r="AR6" s="118" t="str">
        <f>+IF(AW6="","",MAX(AR$1:AR5)+1)</f>
        <v/>
      </c>
      <c r="AS6" s="118" t="str">
        <f>IF(Regulated_Operation!B28="","",Regulated_Operation!B28)</f>
        <v/>
      </c>
      <c r="AT6" s="118" t="str">
        <f>IF(Regulated_Operation!C28="","",Regulated_Operation!C28)</f>
        <v/>
      </c>
      <c r="AU6" s="118" t="str">
        <f>IF(Regulated_Operation!D28="","",Regulated_Operation!D28)</f>
        <v/>
      </c>
      <c r="AV6" s="118" t="str">
        <f t="shared" si="16"/>
        <v/>
      </c>
      <c r="AW6" s="119" t="str">
        <f>IF(COUNTIF(AV$2:AV6,AV6)=1,AV6,"")</f>
        <v/>
      </c>
      <c r="AX6" s="118" t="str">
        <f t="shared" si="17"/>
        <v/>
      </c>
      <c r="AY6" s="118" t="str">
        <f t="shared" si="18"/>
        <v/>
      </c>
      <c r="AZ6" s="118" t="str">
        <f t="shared" si="19"/>
        <v/>
      </c>
      <c r="BA6" s="118" t="str">
        <f t="shared" si="20"/>
        <v/>
      </c>
    </row>
    <row r="7" spans="2:53" ht="16.5" x14ac:dyDescent="0.45">
      <c r="B7" s="114" t="str">
        <f>+IF(E7="","",MAX(B$1:B6)+1)</f>
        <v/>
      </c>
      <c r="C7" s="114" t="str">
        <f>IF(Company_Information!B29="","",Company_Information!B29)</f>
        <v/>
      </c>
      <c r="D7" s="115" t="str">
        <f t="shared" si="0"/>
        <v/>
      </c>
      <c r="E7" s="116" t="str">
        <f>IF(COUNTIF(C$2:C7,C7)=1,C7,"")</f>
        <v/>
      </c>
      <c r="I7" s="118" t="str">
        <f>+IF(N7="","",MAX(I$1:I6)+1)</f>
        <v/>
      </c>
      <c r="J7" s="118" t="str">
        <f>IF(Deviation_Detail!B29="","",Deviation_Detail!B29)</f>
        <v/>
      </c>
      <c r="K7" s="118" t="str">
        <f>IF(Deviation_Detail!C29="","",Deviation_Detail!C29)</f>
        <v/>
      </c>
      <c r="L7" s="118" t="str">
        <f>IF(Deviation_Detail!E29="","",Deviation_Detail!E29)</f>
        <v/>
      </c>
      <c r="M7" s="118" t="str">
        <f t="shared" si="1"/>
        <v/>
      </c>
      <c r="N7" s="119" t="str">
        <f>IF(COUNTIF(M$2:M7,M7)=1,M7,"")</f>
        <v/>
      </c>
      <c r="O7" s="118" t="str">
        <f t="shared" si="2"/>
        <v/>
      </c>
      <c r="P7" s="118" t="str">
        <f t="shared" si="3"/>
        <v/>
      </c>
      <c r="Q7" s="118" t="str">
        <f t="shared" si="4"/>
        <v/>
      </c>
      <c r="R7" s="118" t="str">
        <f t="shared" si="5"/>
        <v/>
      </c>
      <c r="T7" s="118" t="str">
        <f>+IF(Y7="","",MAX(T$1:T6)+1)</f>
        <v/>
      </c>
      <c r="U7" s="118" t="str">
        <f>IF(CPMS_Info!B29="","",CPMS_Info!B29)</f>
        <v/>
      </c>
      <c r="V7" s="118" t="str">
        <f>IF(CPMS_Info!C29="","",CPMS_Info!C29)</f>
        <v/>
      </c>
      <c r="W7" s="118" t="str">
        <f>IF(CPMS_Info!D29="","",CPMS_Info!D29)</f>
        <v/>
      </c>
      <c r="X7" s="118" t="str">
        <f t="shared" si="6"/>
        <v/>
      </c>
      <c r="Y7" s="119" t="str">
        <f>IF(COUNTIF(X$2:X7,X7)=1,X7,"")</f>
        <v/>
      </c>
      <c r="Z7" s="118" t="str">
        <f t="shared" si="7"/>
        <v/>
      </c>
      <c r="AA7" s="118" t="str">
        <f t="shared" si="8"/>
        <v/>
      </c>
      <c r="AB7" s="118" t="str">
        <f t="shared" si="9"/>
        <v/>
      </c>
      <c r="AC7" s="118" t="str">
        <f t="shared" si="10"/>
        <v/>
      </c>
      <c r="AE7" s="75" t="s">
        <v>125</v>
      </c>
      <c r="AG7" s="118" t="str">
        <f>+IF(AL7="","",MAX(AG$1:AG6)+1)</f>
        <v/>
      </c>
      <c r="AH7" s="118" t="str">
        <f>IF(CPMS_Detail!B29="","",CPMS_Detail!B29)</f>
        <v/>
      </c>
      <c r="AI7" s="118" t="str">
        <f>IF(CPMS_Detail!C29="","",CPMS_Detail!C29)</f>
        <v/>
      </c>
      <c r="AJ7" s="118" t="str">
        <f>IF(CPMS_Detail!D29="","",CPMS_Detail!D29)</f>
        <v/>
      </c>
      <c r="AK7" s="118" t="str">
        <f t="shared" si="11"/>
        <v/>
      </c>
      <c r="AL7" s="119" t="str">
        <f>IF(COUNTIF(AK$2:AK7,AK7)=1,AK7,"")</f>
        <v/>
      </c>
      <c r="AM7" s="118" t="str">
        <f t="shared" si="12"/>
        <v/>
      </c>
      <c r="AN7" s="118" t="str">
        <f t="shared" si="13"/>
        <v/>
      </c>
      <c r="AO7" s="118" t="str">
        <f t="shared" si="14"/>
        <v/>
      </c>
      <c r="AP7" s="118" t="str">
        <f t="shared" si="15"/>
        <v/>
      </c>
      <c r="AR7" s="118" t="str">
        <f>+IF(AW7="","",MAX(AR$1:AR6)+1)</f>
        <v/>
      </c>
      <c r="AS7" s="118" t="str">
        <f>IF(Regulated_Operation!B29="","",Regulated_Operation!B29)</f>
        <v/>
      </c>
      <c r="AT7" s="118" t="str">
        <f>IF(Regulated_Operation!C29="","",Regulated_Operation!C29)</f>
        <v/>
      </c>
      <c r="AU7" s="118" t="str">
        <f>IF(Regulated_Operation!D29="","",Regulated_Operation!D29)</f>
        <v/>
      </c>
      <c r="AV7" s="118" t="str">
        <f t="shared" si="16"/>
        <v/>
      </c>
      <c r="AW7" s="119" t="str">
        <f>IF(COUNTIF(AV$2:AV7,AV7)=1,AV7,"")</f>
        <v/>
      </c>
      <c r="AX7" s="118" t="str">
        <f t="shared" si="17"/>
        <v/>
      </c>
      <c r="AY7" s="118" t="str">
        <f t="shared" si="18"/>
        <v/>
      </c>
      <c r="AZ7" s="118" t="str">
        <f t="shared" si="19"/>
        <v/>
      </c>
      <c r="BA7" s="118" t="str">
        <f t="shared" si="20"/>
        <v/>
      </c>
    </row>
    <row r="8" spans="2:53" ht="16.5" x14ac:dyDescent="0.45">
      <c r="B8" s="114" t="str">
        <f>+IF(E8="","",MAX(B$1:B7)+1)</f>
        <v/>
      </c>
      <c r="C8" s="114" t="str">
        <f>IF(Company_Information!B30="","",Company_Information!B30)</f>
        <v/>
      </c>
      <c r="D8" s="115" t="str">
        <f t="shared" si="0"/>
        <v/>
      </c>
      <c r="E8" s="116" t="str">
        <f>IF(COUNTIF(C$2:C8,C8)=1,C8,"")</f>
        <v/>
      </c>
      <c r="G8" t="s">
        <v>195</v>
      </c>
      <c r="I8" s="118" t="str">
        <f>+IF(N8="","",MAX(I$1:I7)+1)</f>
        <v/>
      </c>
      <c r="J8" s="118" t="str">
        <f>IF(Deviation_Detail!B30="","",Deviation_Detail!B30)</f>
        <v/>
      </c>
      <c r="K8" s="118" t="str">
        <f>IF(Deviation_Detail!C30="","",Deviation_Detail!C30)</f>
        <v/>
      </c>
      <c r="L8" s="118" t="str">
        <f>IF(Deviation_Detail!E30="","",Deviation_Detail!E30)</f>
        <v/>
      </c>
      <c r="M8" s="118" t="str">
        <f t="shared" si="1"/>
        <v/>
      </c>
      <c r="N8" s="119" t="str">
        <f>IF(COUNTIF(M$2:M8,M8)=1,M8,"")</f>
        <v/>
      </c>
      <c r="O8" s="118" t="str">
        <f t="shared" si="2"/>
        <v/>
      </c>
      <c r="P8" s="118" t="str">
        <f t="shared" si="3"/>
        <v/>
      </c>
      <c r="Q8" s="118" t="str">
        <f t="shared" si="4"/>
        <v/>
      </c>
      <c r="R8" s="118" t="str">
        <f t="shared" si="5"/>
        <v/>
      </c>
      <c r="T8" s="118" t="str">
        <f>+IF(Y8="","",MAX(T$1:T7)+1)</f>
        <v/>
      </c>
      <c r="U8" s="118" t="str">
        <f>IF(CPMS_Info!B30="","",CPMS_Info!B30)</f>
        <v/>
      </c>
      <c r="V8" s="118" t="str">
        <f>IF(CPMS_Info!C30="","",CPMS_Info!C30)</f>
        <v/>
      </c>
      <c r="W8" s="118" t="str">
        <f>IF(CPMS_Info!D30="","",CPMS_Info!D30)</f>
        <v/>
      </c>
      <c r="X8" s="118" t="str">
        <f t="shared" si="6"/>
        <v/>
      </c>
      <c r="Y8" s="119" t="str">
        <f>IF(COUNTIF(X$2:X8,X8)=1,X8,"")</f>
        <v/>
      </c>
      <c r="Z8" s="118" t="str">
        <f t="shared" si="7"/>
        <v/>
      </c>
      <c r="AA8" s="118" t="str">
        <f t="shared" si="8"/>
        <v/>
      </c>
      <c r="AB8" s="118" t="str">
        <f t="shared" si="9"/>
        <v/>
      </c>
      <c r="AC8" s="118" t="str">
        <f t="shared" si="10"/>
        <v/>
      </c>
      <c r="AE8" s="75" t="s">
        <v>126</v>
      </c>
      <c r="AG8" s="118" t="str">
        <f>+IF(AL8="","",MAX(AG$1:AG7)+1)</f>
        <v/>
      </c>
      <c r="AH8" s="118" t="str">
        <f>IF(CPMS_Detail!B30="","",CPMS_Detail!B30)</f>
        <v/>
      </c>
      <c r="AI8" s="118" t="str">
        <f>IF(CPMS_Detail!C30="","",CPMS_Detail!C30)</f>
        <v/>
      </c>
      <c r="AJ8" s="118" t="str">
        <f>IF(CPMS_Detail!D30="","",CPMS_Detail!D30)</f>
        <v/>
      </c>
      <c r="AK8" s="118" t="str">
        <f t="shared" si="11"/>
        <v/>
      </c>
      <c r="AL8" s="119" t="str">
        <f>IF(COUNTIF(AK$2:AK8,AK8)=1,AK8,"")</f>
        <v/>
      </c>
      <c r="AM8" s="118" t="str">
        <f t="shared" si="12"/>
        <v/>
      </c>
      <c r="AN8" s="118" t="str">
        <f t="shared" si="13"/>
        <v/>
      </c>
      <c r="AO8" s="118" t="str">
        <f t="shared" si="14"/>
        <v/>
      </c>
      <c r="AP8" s="118" t="str">
        <f t="shared" si="15"/>
        <v/>
      </c>
      <c r="AR8" s="118" t="str">
        <f>+IF(AW8="","",MAX(AR$1:AR7)+1)</f>
        <v/>
      </c>
      <c r="AS8" s="118" t="str">
        <f>IF(Regulated_Operation!B30="","",Regulated_Operation!B30)</f>
        <v/>
      </c>
      <c r="AT8" s="118" t="str">
        <f>IF(Regulated_Operation!C30="","",Regulated_Operation!C30)</f>
        <v/>
      </c>
      <c r="AU8" s="118" t="str">
        <f>IF(Regulated_Operation!D30="","",Regulated_Operation!D30)</f>
        <v/>
      </c>
      <c r="AV8" s="118" t="str">
        <f t="shared" si="16"/>
        <v/>
      </c>
      <c r="AW8" s="119" t="str">
        <f>IF(COUNTIF(AV$2:AV8,AV8)=1,AV8,"")</f>
        <v/>
      </c>
      <c r="AX8" s="118" t="str">
        <f t="shared" si="17"/>
        <v/>
      </c>
      <c r="AY8" s="118" t="str">
        <f t="shared" si="18"/>
        <v/>
      </c>
      <c r="AZ8" s="118" t="str">
        <f t="shared" si="19"/>
        <v/>
      </c>
      <c r="BA8" s="118" t="str">
        <f t="shared" si="20"/>
        <v/>
      </c>
    </row>
    <row r="9" spans="2:53" ht="16.5" x14ac:dyDescent="0.45">
      <c r="B9" s="114" t="str">
        <f>+IF(E9="","",MAX(B$1:B8)+1)</f>
        <v/>
      </c>
      <c r="C9" s="114" t="str">
        <f>IF(Company_Information!B31="","",Company_Information!B31)</f>
        <v/>
      </c>
      <c r="D9" s="115" t="str">
        <f t="shared" si="0"/>
        <v/>
      </c>
      <c r="E9" s="116" t="str">
        <f>IF(COUNTIF(C$2:C9,C9)=1,C9,"")</f>
        <v/>
      </c>
      <c r="G9" t="s">
        <v>196</v>
      </c>
      <c r="I9" s="118" t="str">
        <f>+IF(N9="","",MAX(I$1:I8)+1)</f>
        <v/>
      </c>
      <c r="J9" s="118" t="str">
        <f>IF(Deviation_Detail!B31="","",Deviation_Detail!B31)</f>
        <v/>
      </c>
      <c r="K9" s="118" t="str">
        <f>IF(Deviation_Detail!C31="","",Deviation_Detail!C31)</f>
        <v/>
      </c>
      <c r="L9" s="118" t="str">
        <f>IF(Deviation_Detail!E31="","",Deviation_Detail!E31)</f>
        <v/>
      </c>
      <c r="M9" s="118" t="str">
        <f t="shared" si="1"/>
        <v/>
      </c>
      <c r="N9" s="119" t="str">
        <f>IF(COUNTIF(M$2:M9,M9)=1,M9,"")</f>
        <v/>
      </c>
      <c r="O9" s="118" t="str">
        <f t="shared" si="2"/>
        <v/>
      </c>
      <c r="P9" s="118" t="str">
        <f t="shared" si="3"/>
        <v/>
      </c>
      <c r="Q9" s="118" t="str">
        <f t="shared" si="4"/>
        <v/>
      </c>
      <c r="R9" s="118" t="str">
        <f t="shared" si="5"/>
        <v/>
      </c>
      <c r="T9" s="118" t="str">
        <f>+IF(Y9="","",MAX(T$1:T8)+1)</f>
        <v/>
      </c>
      <c r="U9" s="118" t="str">
        <f>IF(CPMS_Info!B31="","",CPMS_Info!B31)</f>
        <v/>
      </c>
      <c r="V9" s="118" t="str">
        <f>IF(CPMS_Info!C31="","",CPMS_Info!C31)</f>
        <v/>
      </c>
      <c r="W9" s="118" t="str">
        <f>IF(CPMS_Info!D31="","",CPMS_Info!D31)</f>
        <v/>
      </c>
      <c r="X9" s="118" t="str">
        <f t="shared" si="6"/>
        <v/>
      </c>
      <c r="Y9" s="119" t="str">
        <f>IF(COUNTIF(X$2:X9,X9)=1,X9,"")</f>
        <v/>
      </c>
      <c r="Z9" s="118" t="str">
        <f t="shared" si="7"/>
        <v/>
      </c>
      <c r="AA9" s="118" t="str">
        <f t="shared" si="8"/>
        <v/>
      </c>
      <c r="AB9" s="118" t="str">
        <f t="shared" si="9"/>
        <v/>
      </c>
      <c r="AC9" s="118" t="str">
        <f t="shared" si="10"/>
        <v/>
      </c>
      <c r="AE9" s="75" t="s">
        <v>127</v>
      </c>
      <c r="AG9" s="118" t="str">
        <f>+IF(AL9="","",MAX(AG$1:AG8)+1)</f>
        <v/>
      </c>
      <c r="AH9" s="118" t="str">
        <f>IF(CPMS_Detail!B31="","",CPMS_Detail!B31)</f>
        <v/>
      </c>
      <c r="AI9" s="118" t="str">
        <f>IF(CPMS_Detail!C31="","",CPMS_Detail!C31)</f>
        <v/>
      </c>
      <c r="AJ9" s="118" t="str">
        <f>IF(CPMS_Detail!D31="","",CPMS_Detail!D31)</f>
        <v/>
      </c>
      <c r="AK9" s="118" t="str">
        <f t="shared" si="11"/>
        <v/>
      </c>
      <c r="AL9" s="119" t="str">
        <f>IF(COUNTIF(AK$2:AK9,AK9)=1,AK9,"")</f>
        <v/>
      </c>
      <c r="AM9" s="118" t="str">
        <f t="shared" si="12"/>
        <v/>
      </c>
      <c r="AN9" s="118" t="str">
        <f t="shared" si="13"/>
        <v/>
      </c>
      <c r="AO9" s="118" t="str">
        <f t="shared" si="14"/>
        <v/>
      </c>
      <c r="AP9" s="118" t="str">
        <f t="shared" si="15"/>
        <v/>
      </c>
      <c r="AR9" s="118" t="str">
        <f>+IF(AW9="","",MAX(AR$1:AR8)+1)</f>
        <v/>
      </c>
      <c r="AS9" s="118" t="str">
        <f>IF(Regulated_Operation!B31="","",Regulated_Operation!B31)</f>
        <v/>
      </c>
      <c r="AT9" s="118" t="str">
        <f>IF(Regulated_Operation!C31="","",Regulated_Operation!C31)</f>
        <v/>
      </c>
      <c r="AU9" s="118" t="str">
        <f>IF(Regulated_Operation!D31="","",Regulated_Operation!D31)</f>
        <v/>
      </c>
      <c r="AV9" s="118" t="str">
        <f t="shared" si="16"/>
        <v/>
      </c>
      <c r="AW9" s="119" t="str">
        <f>IF(COUNTIF(AV$2:AV9,AV9)=1,AV9,"")</f>
        <v/>
      </c>
      <c r="AX9" s="118" t="str">
        <f t="shared" si="17"/>
        <v/>
      </c>
      <c r="AY9" s="118" t="str">
        <f t="shared" si="18"/>
        <v/>
      </c>
      <c r="AZ9" s="118" t="str">
        <f t="shared" si="19"/>
        <v/>
      </c>
      <c r="BA9" s="118" t="str">
        <f t="shared" si="20"/>
        <v/>
      </c>
    </row>
    <row r="10" spans="2:53" ht="16.5" x14ac:dyDescent="0.45">
      <c r="B10" s="114" t="str">
        <f>+IF(E10="","",MAX(B$1:B9)+1)</f>
        <v/>
      </c>
      <c r="C10" s="114" t="str">
        <f>IF(Company_Information!B32="","",Company_Information!B32)</f>
        <v/>
      </c>
      <c r="D10" s="115" t="str">
        <f t="shared" si="0"/>
        <v/>
      </c>
      <c r="E10" s="116" t="str">
        <f>IF(COUNTIF(C$2:C10,C10)=1,C10,"")</f>
        <v/>
      </c>
      <c r="G10" t="s">
        <v>197</v>
      </c>
      <c r="I10" s="118" t="str">
        <f>+IF(N10="","",MAX(I$1:I9)+1)</f>
        <v/>
      </c>
      <c r="J10" s="118" t="str">
        <f>IF(Deviation_Detail!B32="","",Deviation_Detail!B32)</f>
        <v/>
      </c>
      <c r="K10" s="118" t="str">
        <f>IF(Deviation_Detail!C32="","",Deviation_Detail!C32)</f>
        <v/>
      </c>
      <c r="L10" s="118" t="str">
        <f>IF(Deviation_Detail!E32="","",Deviation_Detail!E32)</f>
        <v/>
      </c>
      <c r="M10" s="118" t="str">
        <f t="shared" si="1"/>
        <v/>
      </c>
      <c r="N10" s="119" t="str">
        <f>IF(COUNTIF(M$2:M10,M10)=1,M10,"")</f>
        <v/>
      </c>
      <c r="O10" s="118" t="str">
        <f t="shared" si="2"/>
        <v/>
      </c>
      <c r="P10" s="118" t="str">
        <f t="shared" si="3"/>
        <v/>
      </c>
      <c r="Q10" s="118" t="str">
        <f t="shared" si="4"/>
        <v/>
      </c>
      <c r="R10" s="118" t="str">
        <f t="shared" si="5"/>
        <v/>
      </c>
      <c r="T10" s="118" t="str">
        <f>+IF(Y10="","",MAX(T$1:T9)+1)</f>
        <v/>
      </c>
      <c r="U10" s="118" t="str">
        <f>IF(CPMS_Info!B32="","",CPMS_Info!B32)</f>
        <v/>
      </c>
      <c r="V10" s="118" t="str">
        <f>IF(CPMS_Info!C32="","",CPMS_Info!C32)</f>
        <v/>
      </c>
      <c r="W10" s="118" t="str">
        <f>IF(CPMS_Info!D32="","",CPMS_Info!D32)</f>
        <v/>
      </c>
      <c r="X10" s="118" t="str">
        <f t="shared" si="6"/>
        <v/>
      </c>
      <c r="Y10" s="119" t="str">
        <f>IF(COUNTIF(X$2:X10,X10)=1,X10,"")</f>
        <v/>
      </c>
      <c r="Z10" s="118" t="str">
        <f t="shared" si="7"/>
        <v/>
      </c>
      <c r="AA10" s="118" t="str">
        <f t="shared" si="8"/>
        <v/>
      </c>
      <c r="AB10" s="118" t="str">
        <f t="shared" si="9"/>
        <v/>
      </c>
      <c r="AC10" s="118" t="str">
        <f t="shared" si="10"/>
        <v/>
      </c>
      <c r="AE10" s="75" t="s">
        <v>128</v>
      </c>
      <c r="AG10" s="118" t="str">
        <f>+IF(AL10="","",MAX(AG$1:AG9)+1)</f>
        <v/>
      </c>
      <c r="AH10" s="118" t="str">
        <f>IF(CPMS_Detail!B32="","",CPMS_Detail!B32)</f>
        <v/>
      </c>
      <c r="AI10" s="118" t="str">
        <f>IF(CPMS_Detail!C32="","",CPMS_Detail!C32)</f>
        <v/>
      </c>
      <c r="AJ10" s="118" t="str">
        <f>IF(CPMS_Detail!D32="","",CPMS_Detail!D32)</f>
        <v/>
      </c>
      <c r="AK10" s="118" t="str">
        <f t="shared" si="11"/>
        <v/>
      </c>
      <c r="AL10" s="119" t="str">
        <f>IF(COUNTIF(AK$2:AK10,AK10)=1,AK10,"")</f>
        <v/>
      </c>
      <c r="AM10" s="118" t="str">
        <f t="shared" si="12"/>
        <v/>
      </c>
      <c r="AN10" s="118" t="str">
        <f t="shared" si="13"/>
        <v/>
      </c>
      <c r="AO10" s="118" t="str">
        <f t="shared" si="14"/>
        <v/>
      </c>
      <c r="AP10" s="118" t="str">
        <f t="shared" si="15"/>
        <v/>
      </c>
      <c r="AR10" s="118" t="str">
        <f>+IF(AW10="","",MAX(AR$1:AR9)+1)</f>
        <v/>
      </c>
      <c r="AS10" s="118" t="str">
        <f>IF(Regulated_Operation!B32="","",Regulated_Operation!B32)</f>
        <v/>
      </c>
      <c r="AT10" s="118" t="str">
        <f>IF(Regulated_Operation!C32="","",Regulated_Operation!C32)</f>
        <v/>
      </c>
      <c r="AU10" s="118" t="str">
        <f>IF(Regulated_Operation!D32="","",Regulated_Operation!D32)</f>
        <v/>
      </c>
      <c r="AV10" s="118" t="str">
        <f t="shared" si="16"/>
        <v/>
      </c>
      <c r="AW10" s="119" t="str">
        <f>IF(COUNTIF(AV$2:AV10,AV10)=1,AV10,"")</f>
        <v/>
      </c>
      <c r="AX10" s="118" t="str">
        <f t="shared" si="17"/>
        <v/>
      </c>
      <c r="AY10" s="118" t="str">
        <f t="shared" si="18"/>
        <v/>
      </c>
      <c r="AZ10" s="118" t="str">
        <f t="shared" si="19"/>
        <v/>
      </c>
      <c r="BA10" s="118" t="str">
        <f t="shared" si="20"/>
        <v/>
      </c>
    </row>
    <row r="11" spans="2:53" ht="16.5" x14ac:dyDescent="0.45">
      <c r="B11" s="114" t="str">
        <f>+IF(E11="","",MAX(B$1:B10)+1)</f>
        <v/>
      </c>
      <c r="C11" s="114" t="str">
        <f>IF(Company_Information!B33="","",Company_Information!B33)</f>
        <v/>
      </c>
      <c r="D11" s="115" t="str">
        <f t="shared" si="0"/>
        <v/>
      </c>
      <c r="E11" s="116" t="str">
        <f>IF(COUNTIF(C$2:C11,C11)=1,C11,"")</f>
        <v/>
      </c>
      <c r="G11" t="s">
        <v>193</v>
      </c>
      <c r="I11" s="118" t="str">
        <f>+IF(N11="","",MAX(I$1:I10)+1)</f>
        <v/>
      </c>
      <c r="J11" s="118" t="str">
        <f>IF(Deviation_Detail!B33="","",Deviation_Detail!B33)</f>
        <v/>
      </c>
      <c r="K11" s="118" t="str">
        <f>IF(Deviation_Detail!C33="","",Deviation_Detail!C33)</f>
        <v/>
      </c>
      <c r="L11" s="118" t="str">
        <f>IF(Deviation_Detail!E33="","",Deviation_Detail!E33)</f>
        <v/>
      </c>
      <c r="M11" s="118" t="str">
        <f t="shared" si="1"/>
        <v/>
      </c>
      <c r="N11" s="119" t="str">
        <f>IF(COUNTIF(M$2:M11,M11)=1,M11,"")</f>
        <v/>
      </c>
      <c r="O11" s="118" t="str">
        <f t="shared" si="2"/>
        <v/>
      </c>
      <c r="P11" s="118" t="str">
        <f t="shared" si="3"/>
        <v/>
      </c>
      <c r="Q11" s="118" t="str">
        <f t="shared" si="4"/>
        <v/>
      </c>
      <c r="R11" s="118" t="str">
        <f t="shared" si="5"/>
        <v/>
      </c>
      <c r="T11" s="118" t="str">
        <f>+IF(Y11="","",MAX(T$1:T10)+1)</f>
        <v/>
      </c>
      <c r="U11" s="118" t="str">
        <f>IF(CPMS_Info!B33="","",CPMS_Info!B33)</f>
        <v/>
      </c>
      <c r="V11" s="118" t="str">
        <f>IF(CPMS_Info!C33="","",CPMS_Info!C33)</f>
        <v/>
      </c>
      <c r="W11" s="118" t="str">
        <f>IF(CPMS_Info!D33="","",CPMS_Info!D33)</f>
        <v/>
      </c>
      <c r="X11" s="118" t="str">
        <f t="shared" si="6"/>
        <v/>
      </c>
      <c r="Y11" s="119" t="str">
        <f>IF(COUNTIF(X$2:X11,X11)=1,X11,"")</f>
        <v/>
      </c>
      <c r="Z11" s="118" t="str">
        <f t="shared" si="7"/>
        <v/>
      </c>
      <c r="AA11" s="118" t="str">
        <f t="shared" si="8"/>
        <v/>
      </c>
      <c r="AB11" s="118" t="str">
        <f t="shared" si="9"/>
        <v/>
      </c>
      <c r="AC11" s="118" t="str">
        <f t="shared" si="10"/>
        <v/>
      </c>
      <c r="AE11" s="75" t="s">
        <v>129</v>
      </c>
      <c r="AG11" s="118" t="str">
        <f>+IF(AL11="","",MAX(AG$1:AG10)+1)</f>
        <v/>
      </c>
      <c r="AH11" s="118" t="str">
        <f>IF(CPMS_Detail!B33="","",CPMS_Detail!B33)</f>
        <v/>
      </c>
      <c r="AI11" s="118" t="str">
        <f>IF(CPMS_Detail!C33="","",CPMS_Detail!C33)</f>
        <v/>
      </c>
      <c r="AJ11" s="118" t="str">
        <f>IF(CPMS_Detail!D33="","",CPMS_Detail!D33)</f>
        <v/>
      </c>
      <c r="AK11" s="118" t="str">
        <f t="shared" si="11"/>
        <v/>
      </c>
      <c r="AL11" s="119" t="str">
        <f>IF(COUNTIF(AK$2:AK11,AK11)=1,AK11,"")</f>
        <v/>
      </c>
      <c r="AM11" s="118" t="str">
        <f t="shared" si="12"/>
        <v/>
      </c>
      <c r="AN11" s="118" t="str">
        <f t="shared" si="13"/>
        <v/>
      </c>
      <c r="AO11" s="118" t="str">
        <f t="shared" si="14"/>
        <v/>
      </c>
      <c r="AP11" s="118" t="str">
        <f t="shared" si="15"/>
        <v/>
      </c>
      <c r="AR11" s="118" t="str">
        <f>+IF(AW11="","",MAX(AR$1:AR10)+1)</f>
        <v/>
      </c>
      <c r="AS11" s="118" t="str">
        <f>IF(Regulated_Operation!B33="","",Regulated_Operation!B33)</f>
        <v/>
      </c>
      <c r="AT11" s="118" t="str">
        <f>IF(Regulated_Operation!C33="","",Regulated_Operation!C33)</f>
        <v/>
      </c>
      <c r="AU11" s="118" t="str">
        <f>IF(Regulated_Operation!D33="","",Regulated_Operation!D33)</f>
        <v/>
      </c>
      <c r="AV11" s="118" t="str">
        <f t="shared" si="16"/>
        <v/>
      </c>
      <c r="AW11" s="119" t="str">
        <f>IF(COUNTIF(AV$2:AV11,AV11)=1,AV11,"")</f>
        <v/>
      </c>
      <c r="AX11" s="118" t="str">
        <f t="shared" si="17"/>
        <v/>
      </c>
      <c r="AY11" s="118" t="str">
        <f t="shared" si="18"/>
        <v/>
      </c>
      <c r="AZ11" s="118" t="str">
        <f t="shared" si="19"/>
        <v/>
      </c>
      <c r="BA11" s="118" t="str">
        <f t="shared" si="20"/>
        <v/>
      </c>
    </row>
    <row r="12" spans="2:53" ht="16.5" x14ac:dyDescent="0.45">
      <c r="D12" s="112"/>
      <c r="E12" s="113"/>
      <c r="G12" t="s">
        <v>194</v>
      </c>
      <c r="I12" s="118" t="str">
        <f>+IF(N12="","",MAX(I$1:I11)+1)</f>
        <v/>
      </c>
      <c r="J12" s="118" t="str">
        <f>IF(Deviation_Detail!B34="","",Deviation_Detail!B34)</f>
        <v/>
      </c>
      <c r="K12" s="118" t="str">
        <f>IF(Deviation_Detail!C34="","",Deviation_Detail!C34)</f>
        <v/>
      </c>
      <c r="L12" s="118" t="str">
        <f>IF(Deviation_Detail!E34="","",Deviation_Detail!E34)</f>
        <v/>
      </c>
      <c r="M12" s="118" t="str">
        <f t="shared" si="1"/>
        <v/>
      </c>
      <c r="N12" s="119" t="str">
        <f>IF(COUNTIF(M$2:M12,M12)=1,M12,"")</f>
        <v/>
      </c>
      <c r="O12" s="118" t="str">
        <f t="shared" si="2"/>
        <v/>
      </c>
      <c r="P12" s="118" t="str">
        <f t="shared" si="3"/>
        <v/>
      </c>
      <c r="Q12" s="118" t="str">
        <f t="shared" si="4"/>
        <v/>
      </c>
      <c r="R12" s="118" t="str">
        <f t="shared" si="5"/>
        <v/>
      </c>
      <c r="T12" s="118" t="str">
        <f>+IF(Y12="","",MAX(T$1:T11)+1)</f>
        <v/>
      </c>
      <c r="U12" s="118" t="str">
        <f>IF(CPMS_Info!B34="","",CPMS_Info!B34)</f>
        <v/>
      </c>
      <c r="V12" s="118" t="str">
        <f>IF(CPMS_Info!C34="","",CPMS_Info!C34)</f>
        <v/>
      </c>
      <c r="W12" s="118" t="str">
        <f>IF(CPMS_Info!D34="","",CPMS_Info!D34)</f>
        <v/>
      </c>
      <c r="X12" s="118" t="str">
        <f t="shared" si="6"/>
        <v/>
      </c>
      <c r="Y12" s="119" t="str">
        <f>IF(COUNTIF(X$2:X12,X12)=1,X12,"")</f>
        <v/>
      </c>
      <c r="Z12" s="118" t="str">
        <f t="shared" si="7"/>
        <v/>
      </c>
      <c r="AA12" s="118" t="str">
        <f t="shared" si="8"/>
        <v/>
      </c>
      <c r="AB12" s="118" t="str">
        <f t="shared" si="9"/>
        <v/>
      </c>
      <c r="AC12" s="118" t="str">
        <f t="shared" si="10"/>
        <v/>
      </c>
      <c r="AE12" s="75" t="s">
        <v>130</v>
      </c>
      <c r="AG12" s="118" t="str">
        <f>+IF(AL12="","",MAX(AG$1:AG11)+1)</f>
        <v/>
      </c>
      <c r="AH12" s="118" t="str">
        <f>IF(CPMS_Detail!B34="","",CPMS_Detail!B34)</f>
        <v/>
      </c>
      <c r="AI12" s="118" t="str">
        <f>IF(CPMS_Detail!C34="","",CPMS_Detail!C34)</f>
        <v/>
      </c>
      <c r="AJ12" s="118" t="str">
        <f>IF(CPMS_Detail!D34="","",CPMS_Detail!D34)</f>
        <v/>
      </c>
      <c r="AK12" s="118" t="str">
        <f t="shared" si="11"/>
        <v/>
      </c>
      <c r="AL12" s="119" t="str">
        <f>IF(COUNTIF(AK$2:AK12,AK12)=1,AK12,"")</f>
        <v/>
      </c>
      <c r="AM12" s="118" t="str">
        <f t="shared" si="12"/>
        <v/>
      </c>
      <c r="AN12" s="118" t="str">
        <f t="shared" si="13"/>
        <v/>
      </c>
      <c r="AO12" s="118" t="str">
        <f t="shared" si="14"/>
        <v/>
      </c>
      <c r="AP12" s="118" t="str">
        <f t="shared" si="15"/>
        <v/>
      </c>
      <c r="AR12" s="118" t="str">
        <f>+IF(AW12="","",MAX(AR$1:AR11)+1)</f>
        <v/>
      </c>
      <c r="AS12" s="118" t="str">
        <f>IF(Regulated_Operation!B34="","",Regulated_Operation!B34)</f>
        <v/>
      </c>
      <c r="AT12" s="118" t="str">
        <f>IF(Regulated_Operation!C34="","",Regulated_Operation!C34)</f>
        <v/>
      </c>
      <c r="AU12" s="118" t="str">
        <f>IF(Regulated_Operation!D34="","",Regulated_Operation!D34)</f>
        <v/>
      </c>
      <c r="AV12" s="118" t="str">
        <f t="shared" si="16"/>
        <v/>
      </c>
      <c r="AW12" s="119" t="str">
        <f>IF(COUNTIF(AV$2:AV12,AV12)=1,AV12,"")</f>
        <v/>
      </c>
      <c r="AX12" s="118" t="str">
        <f t="shared" si="17"/>
        <v/>
      </c>
      <c r="AY12" s="118" t="str">
        <f t="shared" si="18"/>
        <v/>
      </c>
      <c r="AZ12" s="118" t="str">
        <f t="shared" si="19"/>
        <v/>
      </c>
      <c r="BA12" s="118" t="str">
        <f t="shared" si="20"/>
        <v/>
      </c>
    </row>
    <row r="13" spans="2:53" x14ac:dyDescent="0.35">
      <c r="I13" s="118" t="str">
        <f>+IF(N13="","",MAX(I$1:I12)+1)</f>
        <v/>
      </c>
      <c r="J13" s="118" t="str">
        <f>IF(Deviation_Detail!B35="","",Deviation_Detail!B35)</f>
        <v/>
      </c>
      <c r="K13" s="118" t="str">
        <f>IF(Deviation_Detail!C35="","",Deviation_Detail!C35)</f>
        <v/>
      </c>
      <c r="L13" s="118" t="str">
        <f>IF(Deviation_Detail!E35="","",Deviation_Detail!E35)</f>
        <v/>
      </c>
      <c r="M13" s="118" t="str">
        <f t="shared" si="1"/>
        <v/>
      </c>
      <c r="N13" s="119" t="str">
        <f>IF(COUNTIF(M$2:M13,M13)=1,M13,"")</f>
        <v/>
      </c>
      <c r="O13" s="118" t="str">
        <f t="shared" si="2"/>
        <v/>
      </c>
      <c r="P13" s="118" t="str">
        <f t="shared" si="3"/>
        <v/>
      </c>
      <c r="Q13" s="118" t="str">
        <f t="shared" si="4"/>
        <v/>
      </c>
      <c r="R13" s="118" t="str">
        <f t="shared" si="5"/>
        <v/>
      </c>
      <c r="T13" s="118" t="str">
        <f>+IF(Y13="","",MAX(T$1:T12)+1)</f>
        <v/>
      </c>
      <c r="U13" s="118" t="str">
        <f>IF(CPMS_Info!B35="","",CPMS_Info!B35)</f>
        <v/>
      </c>
      <c r="V13" s="118" t="str">
        <f>IF(CPMS_Info!C35="","",CPMS_Info!C35)</f>
        <v/>
      </c>
      <c r="W13" s="118" t="str">
        <f>IF(CPMS_Info!D35="","",CPMS_Info!D35)</f>
        <v/>
      </c>
      <c r="X13" s="118" t="str">
        <f t="shared" si="6"/>
        <v/>
      </c>
      <c r="Y13" s="119" t="str">
        <f>IF(COUNTIF(X$2:X13,X13)=1,X13,"")</f>
        <v/>
      </c>
      <c r="Z13" s="118" t="str">
        <f t="shared" si="7"/>
        <v/>
      </c>
      <c r="AA13" s="118" t="str">
        <f t="shared" si="8"/>
        <v/>
      </c>
      <c r="AB13" s="118" t="str">
        <f t="shared" si="9"/>
        <v/>
      </c>
      <c r="AC13" s="118" t="str">
        <f t="shared" si="10"/>
        <v/>
      </c>
      <c r="AE13" s="75" t="s">
        <v>131</v>
      </c>
      <c r="AG13" s="118" t="str">
        <f>+IF(AL13="","",MAX(AG$1:AG12)+1)</f>
        <v/>
      </c>
      <c r="AH13" s="118" t="str">
        <f>IF(CPMS_Detail!B35="","",CPMS_Detail!B35)</f>
        <v/>
      </c>
      <c r="AI13" s="118" t="str">
        <f>IF(CPMS_Detail!C35="","",CPMS_Detail!C35)</f>
        <v/>
      </c>
      <c r="AJ13" s="118" t="str">
        <f>IF(CPMS_Detail!D35="","",CPMS_Detail!D35)</f>
        <v/>
      </c>
      <c r="AK13" s="118" t="str">
        <f t="shared" si="11"/>
        <v/>
      </c>
      <c r="AL13" s="119" t="str">
        <f>IF(COUNTIF(AK$2:AK13,AK13)=1,AK13,"")</f>
        <v/>
      </c>
      <c r="AM13" s="118" t="str">
        <f t="shared" si="12"/>
        <v/>
      </c>
      <c r="AN13" s="118" t="str">
        <f t="shared" si="13"/>
        <v/>
      </c>
      <c r="AO13" s="118" t="str">
        <f t="shared" si="14"/>
        <v/>
      </c>
      <c r="AP13" s="118" t="str">
        <f t="shared" si="15"/>
        <v/>
      </c>
      <c r="AR13" s="118" t="str">
        <f>+IF(AW13="","",MAX(AR$1:AR12)+1)</f>
        <v/>
      </c>
      <c r="AS13" s="118" t="str">
        <f>IF(Regulated_Operation!B35="","",Regulated_Operation!B35)</f>
        <v/>
      </c>
      <c r="AT13" s="118" t="str">
        <f>IF(Regulated_Operation!C35="","",Regulated_Operation!C35)</f>
        <v/>
      </c>
      <c r="AU13" s="118" t="str">
        <f>IF(Regulated_Operation!D35="","",Regulated_Operation!D35)</f>
        <v/>
      </c>
      <c r="AV13" s="118" t="str">
        <f t="shared" si="16"/>
        <v/>
      </c>
      <c r="AW13" s="119" t="str">
        <f>IF(COUNTIF(AV$2:AV13,AV13)=1,AV13,"")</f>
        <v/>
      </c>
      <c r="AX13" s="118" t="str">
        <f t="shared" si="17"/>
        <v/>
      </c>
      <c r="AY13" s="118" t="str">
        <f t="shared" si="18"/>
        <v/>
      </c>
      <c r="AZ13" s="118" t="str">
        <f t="shared" si="19"/>
        <v/>
      </c>
      <c r="BA13" s="118" t="str">
        <f t="shared" si="20"/>
        <v/>
      </c>
    </row>
    <row r="14" spans="2:53" x14ac:dyDescent="0.35">
      <c r="I14" s="118" t="str">
        <f>+IF(N14="","",MAX(I$1:I13)+1)</f>
        <v/>
      </c>
      <c r="J14" s="118" t="str">
        <f>IF(Deviation_Detail!B36="","",Deviation_Detail!B36)</f>
        <v/>
      </c>
      <c r="K14" s="118" t="str">
        <f>IF(Deviation_Detail!C36="","",Deviation_Detail!C36)</f>
        <v/>
      </c>
      <c r="L14" s="118" t="str">
        <f>IF(Deviation_Detail!E36="","",Deviation_Detail!E36)</f>
        <v/>
      </c>
      <c r="M14" s="118" t="str">
        <f t="shared" si="1"/>
        <v/>
      </c>
      <c r="N14" s="119" t="str">
        <f>IF(COUNTIF(M$2:M14,M14)=1,M14,"")</f>
        <v/>
      </c>
      <c r="O14" s="118" t="str">
        <f t="shared" si="2"/>
        <v/>
      </c>
      <c r="P14" s="118" t="str">
        <f t="shared" si="3"/>
        <v/>
      </c>
      <c r="Q14" s="118" t="str">
        <f t="shared" si="4"/>
        <v/>
      </c>
      <c r="R14" s="118" t="str">
        <f t="shared" si="5"/>
        <v/>
      </c>
      <c r="T14" s="118" t="str">
        <f>+IF(Y14="","",MAX(T$1:T13)+1)</f>
        <v/>
      </c>
      <c r="U14" s="118" t="str">
        <f>IF(CPMS_Info!B36="","",CPMS_Info!B36)</f>
        <v/>
      </c>
      <c r="V14" s="118" t="str">
        <f>IF(CPMS_Info!C36="","",CPMS_Info!C36)</f>
        <v/>
      </c>
      <c r="W14" s="118" t="str">
        <f>IF(CPMS_Info!D36="","",CPMS_Info!D36)</f>
        <v/>
      </c>
      <c r="X14" s="118" t="str">
        <f t="shared" si="6"/>
        <v/>
      </c>
      <c r="Y14" s="119" t="str">
        <f>IF(COUNTIF(X$2:X14,X14)=1,X14,"")</f>
        <v/>
      </c>
      <c r="Z14" s="118" t="str">
        <f t="shared" si="7"/>
        <v/>
      </c>
      <c r="AA14" s="118" t="str">
        <f t="shared" si="8"/>
        <v/>
      </c>
      <c r="AB14" s="118" t="str">
        <f t="shared" si="9"/>
        <v/>
      </c>
      <c r="AC14" s="118" t="str">
        <f t="shared" si="10"/>
        <v/>
      </c>
      <c r="AE14" s="75" t="s">
        <v>132</v>
      </c>
      <c r="AG14" s="118" t="str">
        <f>+IF(AL14="","",MAX(AG$1:AG13)+1)</f>
        <v/>
      </c>
      <c r="AH14" s="118" t="str">
        <f>IF(CPMS_Detail!B36="","",CPMS_Detail!B36)</f>
        <v/>
      </c>
      <c r="AI14" s="118" t="str">
        <f>IF(CPMS_Detail!C36="","",CPMS_Detail!C36)</f>
        <v/>
      </c>
      <c r="AJ14" s="118" t="str">
        <f>IF(CPMS_Detail!D36="","",CPMS_Detail!D36)</f>
        <v/>
      </c>
      <c r="AK14" s="118" t="str">
        <f t="shared" si="11"/>
        <v/>
      </c>
      <c r="AL14" s="119" t="str">
        <f>IF(COUNTIF(AK$2:AK14,AK14)=1,AK14,"")</f>
        <v/>
      </c>
      <c r="AM14" s="118" t="str">
        <f t="shared" si="12"/>
        <v/>
      </c>
      <c r="AN14" s="118" t="str">
        <f t="shared" si="13"/>
        <v/>
      </c>
      <c r="AO14" s="118" t="str">
        <f t="shared" si="14"/>
        <v/>
      </c>
      <c r="AP14" s="118" t="str">
        <f t="shared" si="15"/>
        <v/>
      </c>
      <c r="AR14" s="118" t="str">
        <f>+IF(AW14="","",MAX(AR$1:AR13)+1)</f>
        <v/>
      </c>
      <c r="AS14" s="118" t="str">
        <f>IF(Regulated_Operation!B36="","",Regulated_Operation!B36)</f>
        <v/>
      </c>
      <c r="AT14" s="118" t="str">
        <f>IF(Regulated_Operation!C36="","",Regulated_Operation!C36)</f>
        <v/>
      </c>
      <c r="AU14" s="118" t="str">
        <f>IF(Regulated_Operation!D36="","",Regulated_Operation!D36)</f>
        <v/>
      </c>
      <c r="AV14" s="118" t="str">
        <f t="shared" si="16"/>
        <v/>
      </c>
      <c r="AW14" s="119" t="str">
        <f>IF(COUNTIF(AV$2:AV14,AV14)=1,AV14,"")</f>
        <v/>
      </c>
      <c r="AX14" s="118" t="str">
        <f t="shared" si="17"/>
        <v/>
      </c>
      <c r="AY14" s="118" t="str">
        <f t="shared" si="18"/>
        <v/>
      </c>
      <c r="AZ14" s="118" t="str">
        <f t="shared" si="19"/>
        <v/>
      </c>
      <c r="BA14" s="118" t="str">
        <f t="shared" si="20"/>
        <v/>
      </c>
    </row>
    <row r="15" spans="2:53" x14ac:dyDescent="0.35">
      <c r="I15" s="118" t="str">
        <f>+IF(N15="","",MAX(I$1:I14)+1)</f>
        <v/>
      </c>
      <c r="J15" s="118" t="str">
        <f>IF(Deviation_Detail!B37="","",Deviation_Detail!B37)</f>
        <v/>
      </c>
      <c r="K15" s="118" t="str">
        <f>IF(Deviation_Detail!C37="","",Deviation_Detail!C37)</f>
        <v/>
      </c>
      <c r="L15" s="118" t="str">
        <f>IF(Deviation_Detail!E37="","",Deviation_Detail!E37)</f>
        <v/>
      </c>
      <c r="M15" s="118" t="str">
        <f t="shared" si="1"/>
        <v/>
      </c>
      <c r="N15" s="119" t="str">
        <f>IF(COUNTIF(M$2:M15,M15)=1,M15,"")</f>
        <v/>
      </c>
      <c r="O15" s="118" t="str">
        <f t="shared" si="2"/>
        <v/>
      </c>
      <c r="P15" s="118" t="str">
        <f t="shared" si="3"/>
        <v/>
      </c>
      <c r="Q15" s="118" t="str">
        <f t="shared" si="4"/>
        <v/>
      </c>
      <c r="R15" s="118" t="str">
        <f t="shared" si="5"/>
        <v/>
      </c>
      <c r="T15" s="118" t="str">
        <f>+IF(Y15="","",MAX(T$1:T14)+1)</f>
        <v/>
      </c>
      <c r="U15" s="118" t="str">
        <f>IF(CPMS_Info!B37="","",CPMS_Info!B37)</f>
        <v/>
      </c>
      <c r="V15" s="118" t="str">
        <f>IF(CPMS_Info!C37="","",CPMS_Info!C37)</f>
        <v/>
      </c>
      <c r="W15" s="118" t="str">
        <f>IF(CPMS_Info!D37="","",CPMS_Info!D37)</f>
        <v/>
      </c>
      <c r="X15" s="118" t="str">
        <f t="shared" si="6"/>
        <v/>
      </c>
      <c r="Y15" s="119" t="str">
        <f>IF(COUNTIF(X$2:X15,X15)=1,X15,"")</f>
        <v/>
      </c>
      <c r="Z15" s="118" t="str">
        <f t="shared" si="7"/>
        <v/>
      </c>
      <c r="AA15" s="118" t="str">
        <f t="shared" si="8"/>
        <v/>
      </c>
      <c r="AB15" s="118" t="str">
        <f t="shared" si="9"/>
        <v/>
      </c>
      <c r="AC15" s="118" t="str">
        <f t="shared" si="10"/>
        <v/>
      </c>
      <c r="AE15" s="75" t="s">
        <v>133</v>
      </c>
      <c r="AG15" s="118" t="str">
        <f>+IF(AL15="","",MAX(AG$1:AG14)+1)</f>
        <v/>
      </c>
      <c r="AH15" s="118" t="str">
        <f>IF(CPMS_Detail!B37="","",CPMS_Detail!B37)</f>
        <v/>
      </c>
      <c r="AI15" s="118" t="str">
        <f>IF(CPMS_Detail!C37="","",CPMS_Detail!C37)</f>
        <v/>
      </c>
      <c r="AJ15" s="118" t="str">
        <f>IF(CPMS_Detail!D37="","",CPMS_Detail!D37)</f>
        <v/>
      </c>
      <c r="AK15" s="118" t="str">
        <f t="shared" si="11"/>
        <v/>
      </c>
      <c r="AL15" s="119" t="str">
        <f>IF(COUNTIF(AK$2:AK15,AK15)=1,AK15,"")</f>
        <v/>
      </c>
      <c r="AM15" s="118" t="str">
        <f t="shared" si="12"/>
        <v/>
      </c>
      <c r="AN15" s="118" t="str">
        <f t="shared" si="13"/>
        <v/>
      </c>
      <c r="AO15" s="118" t="str">
        <f t="shared" si="14"/>
        <v/>
      </c>
      <c r="AP15" s="118" t="str">
        <f t="shared" si="15"/>
        <v/>
      </c>
      <c r="AR15" s="118" t="str">
        <f>+IF(AW15="","",MAX(AR$1:AR14)+1)</f>
        <v/>
      </c>
      <c r="AS15" s="118" t="str">
        <f>IF(Regulated_Operation!B37="","",Regulated_Operation!B37)</f>
        <v/>
      </c>
      <c r="AT15" s="118" t="str">
        <f>IF(Regulated_Operation!C37="","",Regulated_Operation!C37)</f>
        <v/>
      </c>
      <c r="AU15" s="118" t="str">
        <f>IF(Regulated_Operation!D37="","",Regulated_Operation!D37)</f>
        <v/>
      </c>
      <c r="AV15" s="118" t="str">
        <f t="shared" si="16"/>
        <v/>
      </c>
      <c r="AW15" s="119" t="str">
        <f>IF(COUNTIF(AV$2:AV15,AV15)=1,AV15,"")</f>
        <v/>
      </c>
      <c r="AX15" s="118" t="str">
        <f t="shared" si="17"/>
        <v/>
      </c>
      <c r="AY15" s="118" t="str">
        <f t="shared" si="18"/>
        <v/>
      </c>
      <c r="AZ15" s="118" t="str">
        <f t="shared" si="19"/>
        <v/>
      </c>
      <c r="BA15" s="118" t="str">
        <f t="shared" si="20"/>
        <v/>
      </c>
    </row>
    <row r="16" spans="2:53" x14ac:dyDescent="0.35">
      <c r="G16" t="s">
        <v>252</v>
      </c>
      <c r="I16" s="118" t="str">
        <f>+IF(N16="","",MAX(I$1:I15)+1)</f>
        <v/>
      </c>
      <c r="J16" s="118" t="str">
        <f>IF(Deviation_Detail!B38="","",Deviation_Detail!B38)</f>
        <v/>
      </c>
      <c r="K16" s="118" t="str">
        <f>IF(Deviation_Detail!C38="","",Deviation_Detail!C38)</f>
        <v/>
      </c>
      <c r="L16" s="118" t="str">
        <f>IF(Deviation_Detail!E38="","",Deviation_Detail!E38)</f>
        <v/>
      </c>
      <c r="M16" s="118" t="str">
        <f t="shared" si="1"/>
        <v/>
      </c>
      <c r="N16" s="119" t="str">
        <f>IF(COUNTIF(M$2:M16,M16)=1,M16,"")</f>
        <v/>
      </c>
      <c r="O16" s="118" t="str">
        <f t="shared" si="2"/>
        <v/>
      </c>
      <c r="P16" s="118" t="str">
        <f t="shared" si="3"/>
        <v/>
      </c>
      <c r="Q16" s="118" t="str">
        <f t="shared" si="4"/>
        <v/>
      </c>
      <c r="R16" s="118" t="str">
        <f t="shared" si="5"/>
        <v/>
      </c>
      <c r="T16" s="118" t="str">
        <f>+IF(Y16="","",MAX(T$1:T15)+1)</f>
        <v/>
      </c>
      <c r="U16" s="118" t="str">
        <f>IF(CPMS_Info!B38="","",CPMS_Info!B38)</f>
        <v/>
      </c>
      <c r="V16" s="118" t="str">
        <f>IF(CPMS_Info!C38="","",CPMS_Info!C38)</f>
        <v/>
      </c>
      <c r="W16" s="118" t="str">
        <f>IF(CPMS_Info!D38="","",CPMS_Info!D38)</f>
        <v/>
      </c>
      <c r="X16" s="118" t="str">
        <f t="shared" si="6"/>
        <v/>
      </c>
      <c r="Y16" s="119" t="str">
        <f>IF(COUNTIF(X$2:X16,X16)=1,X16,"")</f>
        <v/>
      </c>
      <c r="Z16" s="118" t="str">
        <f t="shared" si="7"/>
        <v/>
      </c>
      <c r="AA16" s="118" t="str">
        <f t="shared" si="8"/>
        <v/>
      </c>
      <c r="AB16" s="118" t="str">
        <f t="shared" si="9"/>
        <v/>
      </c>
      <c r="AC16" s="118" t="str">
        <f t="shared" si="10"/>
        <v/>
      </c>
      <c r="AE16" s="75" t="s">
        <v>134</v>
      </c>
      <c r="AG16" s="118" t="str">
        <f>+IF(AL16="","",MAX(AG$1:AG15)+1)</f>
        <v/>
      </c>
      <c r="AH16" s="118" t="str">
        <f>IF(CPMS_Detail!B38="","",CPMS_Detail!B38)</f>
        <v/>
      </c>
      <c r="AI16" s="118" t="str">
        <f>IF(CPMS_Detail!C38="","",CPMS_Detail!C38)</f>
        <v/>
      </c>
      <c r="AJ16" s="118" t="str">
        <f>IF(CPMS_Detail!D38="","",CPMS_Detail!D38)</f>
        <v/>
      </c>
      <c r="AK16" s="118" t="str">
        <f t="shared" si="11"/>
        <v/>
      </c>
      <c r="AL16" s="119" t="str">
        <f>IF(COUNTIF(AK$2:AK16,AK16)=1,AK16,"")</f>
        <v/>
      </c>
      <c r="AM16" s="118" t="str">
        <f t="shared" si="12"/>
        <v/>
      </c>
      <c r="AN16" s="118" t="str">
        <f t="shared" si="13"/>
        <v/>
      </c>
      <c r="AO16" s="118" t="str">
        <f t="shared" si="14"/>
        <v/>
      </c>
      <c r="AP16" s="118" t="str">
        <f t="shared" si="15"/>
        <v/>
      </c>
      <c r="AR16" s="118" t="str">
        <f>+IF(AW16="","",MAX(AR$1:AR15)+1)</f>
        <v/>
      </c>
      <c r="AS16" s="118" t="str">
        <f>IF(Regulated_Operation!B38="","",Regulated_Operation!B38)</f>
        <v/>
      </c>
      <c r="AT16" s="118" t="str">
        <f>IF(Regulated_Operation!C38="","",Regulated_Operation!C38)</f>
        <v/>
      </c>
      <c r="AU16" s="118" t="str">
        <f>IF(Regulated_Operation!D38="","",Regulated_Operation!D38)</f>
        <v/>
      </c>
      <c r="AV16" s="118" t="str">
        <f t="shared" si="16"/>
        <v/>
      </c>
      <c r="AW16" s="119" t="str">
        <f>IF(COUNTIF(AV$2:AV16,AV16)=1,AV16,"")</f>
        <v/>
      </c>
      <c r="AX16" s="118" t="str">
        <f t="shared" si="17"/>
        <v/>
      </c>
      <c r="AY16" s="118" t="str">
        <f t="shared" si="18"/>
        <v/>
      </c>
      <c r="AZ16" s="118" t="str">
        <f t="shared" si="19"/>
        <v/>
      </c>
      <c r="BA16" s="118" t="str">
        <f t="shared" si="20"/>
        <v/>
      </c>
    </row>
    <row r="17" spans="7:53" x14ac:dyDescent="0.35">
      <c r="G17" t="s">
        <v>253</v>
      </c>
      <c r="I17" s="118" t="str">
        <f>+IF(N17="","",MAX(I$1:I16)+1)</f>
        <v/>
      </c>
      <c r="J17" s="118" t="str">
        <f>IF(Deviation_Detail!B39="","",Deviation_Detail!B39)</f>
        <v/>
      </c>
      <c r="K17" s="118" t="str">
        <f>IF(Deviation_Detail!C39="","",Deviation_Detail!C39)</f>
        <v/>
      </c>
      <c r="L17" s="118" t="str">
        <f>IF(Deviation_Detail!E39="","",Deviation_Detail!E39)</f>
        <v/>
      </c>
      <c r="M17" s="118" t="str">
        <f t="shared" si="1"/>
        <v/>
      </c>
      <c r="N17" s="119" t="str">
        <f>IF(COUNTIF(M$2:M17,M17)=1,M17,"")</f>
        <v/>
      </c>
      <c r="O17" s="118" t="str">
        <f t="shared" si="2"/>
        <v/>
      </c>
      <c r="P17" s="118" t="str">
        <f t="shared" si="3"/>
        <v/>
      </c>
      <c r="Q17" s="118" t="str">
        <f t="shared" si="4"/>
        <v/>
      </c>
      <c r="R17" s="118" t="str">
        <f t="shared" si="5"/>
        <v/>
      </c>
      <c r="T17" s="118" t="str">
        <f>+IF(Y17="","",MAX(T$1:T16)+1)</f>
        <v/>
      </c>
      <c r="U17" s="118" t="str">
        <f>IF(CPMS_Info!B39="","",CPMS_Info!B39)</f>
        <v/>
      </c>
      <c r="V17" s="118" t="str">
        <f>IF(CPMS_Info!C39="","",CPMS_Info!C39)</f>
        <v/>
      </c>
      <c r="W17" s="118" t="str">
        <f>IF(CPMS_Info!D39="","",CPMS_Info!D39)</f>
        <v/>
      </c>
      <c r="X17" s="118" t="str">
        <f t="shared" si="6"/>
        <v/>
      </c>
      <c r="Y17" s="119" t="str">
        <f>IF(COUNTIF(X$2:X17,X17)=1,X17,"")</f>
        <v/>
      </c>
      <c r="Z17" s="118" t="str">
        <f t="shared" si="7"/>
        <v/>
      </c>
      <c r="AA17" s="118" t="str">
        <f t="shared" si="8"/>
        <v/>
      </c>
      <c r="AB17" s="118" t="str">
        <f t="shared" si="9"/>
        <v/>
      </c>
      <c r="AC17" s="118" t="str">
        <f t="shared" si="10"/>
        <v/>
      </c>
      <c r="AE17" s="75" t="s">
        <v>101</v>
      </c>
      <c r="AG17" s="118" t="str">
        <f>+IF(AL17="","",MAX(AG$1:AG16)+1)</f>
        <v/>
      </c>
      <c r="AH17" s="118" t="str">
        <f>IF(CPMS_Detail!B39="","",CPMS_Detail!B39)</f>
        <v/>
      </c>
      <c r="AI17" s="118" t="str">
        <f>IF(CPMS_Detail!C39="","",CPMS_Detail!C39)</f>
        <v/>
      </c>
      <c r="AJ17" s="118" t="str">
        <f>IF(CPMS_Detail!D39="","",CPMS_Detail!D39)</f>
        <v/>
      </c>
      <c r="AK17" s="118" t="str">
        <f t="shared" si="11"/>
        <v/>
      </c>
      <c r="AL17" s="119" t="str">
        <f>IF(COUNTIF(AK$2:AK17,AK17)=1,AK17,"")</f>
        <v/>
      </c>
      <c r="AM17" s="118" t="str">
        <f t="shared" si="12"/>
        <v/>
      </c>
      <c r="AN17" s="118" t="str">
        <f t="shared" si="13"/>
        <v/>
      </c>
      <c r="AO17" s="118" t="str">
        <f t="shared" si="14"/>
        <v/>
      </c>
      <c r="AP17" s="118" t="str">
        <f t="shared" si="15"/>
        <v/>
      </c>
      <c r="AR17" s="118" t="str">
        <f>+IF(AW17="","",MAX(AR$1:AR16)+1)</f>
        <v/>
      </c>
      <c r="AS17" s="118" t="str">
        <f>IF(Regulated_Operation!B39="","",Regulated_Operation!B39)</f>
        <v/>
      </c>
      <c r="AT17" s="118" t="str">
        <f>IF(Regulated_Operation!C39="","",Regulated_Operation!C39)</f>
        <v/>
      </c>
      <c r="AU17" s="118" t="str">
        <f>IF(Regulated_Operation!D39="","",Regulated_Operation!D39)</f>
        <v/>
      </c>
      <c r="AV17" s="118" t="str">
        <f t="shared" si="16"/>
        <v/>
      </c>
      <c r="AW17" s="119" t="str">
        <f>IF(COUNTIF(AV$2:AV17,AV17)=1,AV17,"")</f>
        <v/>
      </c>
      <c r="AX17" s="118" t="str">
        <f t="shared" si="17"/>
        <v/>
      </c>
      <c r="AY17" s="118" t="str">
        <f t="shared" si="18"/>
        <v/>
      </c>
      <c r="AZ17" s="118" t="str">
        <f t="shared" si="19"/>
        <v/>
      </c>
      <c r="BA17" s="118" t="str">
        <f t="shared" si="20"/>
        <v/>
      </c>
    </row>
    <row r="18" spans="7:53" x14ac:dyDescent="0.35">
      <c r="G18" t="s">
        <v>254</v>
      </c>
      <c r="I18" s="118" t="str">
        <f>+IF(N18="","",MAX(I$1:I17)+1)</f>
        <v/>
      </c>
      <c r="J18" s="118" t="str">
        <f>IF(Deviation_Detail!B40="","",Deviation_Detail!B40)</f>
        <v/>
      </c>
      <c r="K18" s="118" t="str">
        <f>IF(Deviation_Detail!C40="","",Deviation_Detail!C40)</f>
        <v/>
      </c>
      <c r="L18" s="118" t="str">
        <f>IF(Deviation_Detail!E40="","",Deviation_Detail!E40)</f>
        <v/>
      </c>
      <c r="M18" s="118" t="str">
        <f t="shared" si="1"/>
        <v/>
      </c>
      <c r="N18" s="119" t="str">
        <f>IF(COUNTIF(M$2:M18,M18)=1,M18,"")</f>
        <v/>
      </c>
      <c r="O18" s="118" t="str">
        <f t="shared" si="2"/>
        <v/>
      </c>
      <c r="P18" s="118" t="str">
        <f t="shared" si="3"/>
        <v/>
      </c>
      <c r="Q18" s="118" t="str">
        <f t="shared" si="4"/>
        <v/>
      </c>
      <c r="R18" s="118" t="str">
        <f t="shared" si="5"/>
        <v/>
      </c>
      <c r="T18" s="118" t="str">
        <f>+IF(Y18="","",MAX(T$1:T17)+1)</f>
        <v/>
      </c>
      <c r="U18" s="118" t="str">
        <f>IF(CPMS_Info!B40="","",CPMS_Info!B40)</f>
        <v/>
      </c>
      <c r="V18" s="118" t="str">
        <f>IF(CPMS_Info!C40="","",CPMS_Info!C40)</f>
        <v/>
      </c>
      <c r="W18" s="118" t="str">
        <f>IF(CPMS_Info!D40="","",CPMS_Info!D40)</f>
        <v/>
      </c>
      <c r="X18" s="118" t="str">
        <f t="shared" si="6"/>
        <v/>
      </c>
      <c r="Y18" s="119" t="str">
        <f>IF(COUNTIF(X$2:X18,X18)=1,X18,"")</f>
        <v/>
      </c>
      <c r="Z18" s="118" t="str">
        <f t="shared" si="7"/>
        <v/>
      </c>
      <c r="AA18" s="118" t="str">
        <f t="shared" si="8"/>
        <v/>
      </c>
      <c r="AB18" s="118" t="str">
        <f t="shared" si="9"/>
        <v/>
      </c>
      <c r="AC18" s="118" t="str">
        <f t="shared" si="10"/>
        <v/>
      </c>
      <c r="AE18" s="75" t="s">
        <v>135</v>
      </c>
      <c r="AG18" s="118" t="str">
        <f>+IF(AL18="","",MAX(AG$1:AG17)+1)</f>
        <v/>
      </c>
      <c r="AH18" s="118" t="str">
        <f>IF(CPMS_Detail!B40="","",CPMS_Detail!B40)</f>
        <v/>
      </c>
      <c r="AI18" s="118" t="str">
        <f>IF(CPMS_Detail!C40="","",CPMS_Detail!C40)</f>
        <v/>
      </c>
      <c r="AJ18" s="118" t="str">
        <f>IF(CPMS_Detail!D40="","",CPMS_Detail!D40)</f>
        <v/>
      </c>
      <c r="AK18" s="118" t="str">
        <f t="shared" si="11"/>
        <v/>
      </c>
      <c r="AL18" s="119" t="str">
        <f>IF(COUNTIF(AK$2:AK18,AK18)=1,AK18,"")</f>
        <v/>
      </c>
      <c r="AM18" s="118" t="str">
        <f t="shared" si="12"/>
        <v/>
      </c>
      <c r="AN18" s="118" t="str">
        <f t="shared" si="13"/>
        <v/>
      </c>
      <c r="AO18" s="118" t="str">
        <f t="shared" si="14"/>
        <v/>
      </c>
      <c r="AP18" s="118" t="str">
        <f t="shared" si="15"/>
        <v/>
      </c>
      <c r="AR18" s="118" t="str">
        <f>+IF(AW18="","",MAX(AR$1:AR17)+1)</f>
        <v/>
      </c>
      <c r="AS18" s="118" t="str">
        <f>IF(Regulated_Operation!B40="","",Regulated_Operation!B40)</f>
        <v/>
      </c>
      <c r="AT18" s="118" t="str">
        <f>IF(Regulated_Operation!C40="","",Regulated_Operation!C40)</f>
        <v/>
      </c>
      <c r="AU18" s="118" t="str">
        <f>IF(Regulated_Operation!D40="","",Regulated_Operation!D40)</f>
        <v/>
      </c>
      <c r="AV18" s="118" t="str">
        <f t="shared" si="16"/>
        <v/>
      </c>
      <c r="AW18" s="119" t="str">
        <f>IF(COUNTIF(AV$2:AV18,AV18)=1,AV18,"")</f>
        <v/>
      </c>
      <c r="AX18" s="118" t="str">
        <f t="shared" si="17"/>
        <v/>
      </c>
      <c r="AY18" s="118" t="str">
        <f t="shared" si="18"/>
        <v/>
      </c>
      <c r="AZ18" s="118" t="str">
        <f t="shared" si="19"/>
        <v/>
      </c>
      <c r="BA18" s="118" t="str">
        <f t="shared" si="20"/>
        <v/>
      </c>
    </row>
    <row r="19" spans="7:53" x14ac:dyDescent="0.35">
      <c r="G19" t="s">
        <v>248</v>
      </c>
      <c r="I19" s="118" t="str">
        <f>+IF(N19="","",MAX(I$1:I18)+1)</f>
        <v/>
      </c>
      <c r="J19" s="118" t="str">
        <f>IF(Deviation_Detail!B41="","",Deviation_Detail!B41)</f>
        <v/>
      </c>
      <c r="K19" s="118" t="str">
        <f>IF(Deviation_Detail!C41="","",Deviation_Detail!C41)</f>
        <v/>
      </c>
      <c r="L19" s="118" t="str">
        <f>IF(Deviation_Detail!E41="","",Deviation_Detail!E41)</f>
        <v/>
      </c>
      <c r="M19" s="118" t="str">
        <f t="shared" si="1"/>
        <v/>
      </c>
      <c r="N19" s="119" t="str">
        <f>IF(COUNTIF(M$2:M19,M19)=1,M19,"")</f>
        <v/>
      </c>
      <c r="O19" s="118" t="str">
        <f t="shared" si="2"/>
        <v/>
      </c>
      <c r="P19" s="118" t="str">
        <f t="shared" si="3"/>
        <v/>
      </c>
      <c r="Q19" s="118" t="str">
        <f t="shared" si="4"/>
        <v/>
      </c>
      <c r="R19" s="118" t="str">
        <f t="shared" si="5"/>
        <v/>
      </c>
      <c r="T19" s="118" t="str">
        <f>+IF(Y19="","",MAX(T$1:T18)+1)</f>
        <v/>
      </c>
      <c r="U19" s="118" t="str">
        <f>IF(CPMS_Info!B41="","",CPMS_Info!B41)</f>
        <v/>
      </c>
      <c r="V19" s="118" t="str">
        <f>IF(CPMS_Info!C41="","",CPMS_Info!C41)</f>
        <v/>
      </c>
      <c r="W19" s="118" t="str">
        <f>IF(CPMS_Info!D41="","",CPMS_Info!D41)</f>
        <v/>
      </c>
      <c r="X19" s="118" t="str">
        <f t="shared" si="6"/>
        <v/>
      </c>
      <c r="Y19" s="119" t="str">
        <f>IF(COUNTIF(X$2:X19,X19)=1,X19,"")</f>
        <v/>
      </c>
      <c r="Z19" s="118" t="str">
        <f t="shared" si="7"/>
        <v/>
      </c>
      <c r="AA19" s="118" t="str">
        <f t="shared" si="8"/>
        <v/>
      </c>
      <c r="AB19" s="118" t="str">
        <f t="shared" si="9"/>
        <v/>
      </c>
      <c r="AC19" s="118" t="str">
        <f t="shared" si="10"/>
        <v/>
      </c>
      <c r="AE19" s="75" t="s">
        <v>136</v>
      </c>
      <c r="AG19" s="118" t="str">
        <f>+IF(AL19="","",MAX(AG$1:AG18)+1)</f>
        <v/>
      </c>
      <c r="AH19" s="118" t="str">
        <f>IF(CPMS_Detail!B41="","",CPMS_Detail!B41)</f>
        <v/>
      </c>
      <c r="AI19" s="118" t="str">
        <f>IF(CPMS_Detail!C41="","",CPMS_Detail!C41)</f>
        <v/>
      </c>
      <c r="AJ19" s="118" t="str">
        <f>IF(CPMS_Detail!D41="","",CPMS_Detail!D41)</f>
        <v/>
      </c>
      <c r="AK19" s="118" t="str">
        <f t="shared" si="11"/>
        <v/>
      </c>
      <c r="AL19" s="119" t="str">
        <f>IF(COUNTIF(AK$2:AK19,AK19)=1,AK19,"")</f>
        <v/>
      </c>
      <c r="AM19" s="118" t="str">
        <f t="shared" si="12"/>
        <v/>
      </c>
      <c r="AN19" s="118" t="str">
        <f t="shared" si="13"/>
        <v/>
      </c>
      <c r="AO19" s="118" t="str">
        <f t="shared" si="14"/>
        <v/>
      </c>
      <c r="AP19" s="118" t="str">
        <f t="shared" si="15"/>
        <v/>
      </c>
      <c r="AR19" s="118" t="str">
        <f>+IF(AW19="","",MAX(AR$1:AR18)+1)</f>
        <v/>
      </c>
      <c r="AS19" s="118" t="str">
        <f>IF(Regulated_Operation!B41="","",Regulated_Operation!B41)</f>
        <v/>
      </c>
      <c r="AT19" s="118" t="str">
        <f>IF(Regulated_Operation!C41="","",Regulated_Operation!C41)</f>
        <v/>
      </c>
      <c r="AU19" s="118" t="str">
        <f>IF(Regulated_Operation!D41="","",Regulated_Operation!D41)</f>
        <v/>
      </c>
      <c r="AV19" s="118" t="str">
        <f t="shared" si="16"/>
        <v/>
      </c>
      <c r="AW19" s="119" t="str">
        <f>IF(COUNTIF(AV$2:AV19,AV19)=1,AV19,"")</f>
        <v/>
      </c>
      <c r="AX19" s="118" t="str">
        <f t="shared" si="17"/>
        <v/>
      </c>
      <c r="AY19" s="118" t="str">
        <f t="shared" si="18"/>
        <v/>
      </c>
      <c r="AZ19" s="118" t="str">
        <f t="shared" si="19"/>
        <v/>
      </c>
      <c r="BA19" s="118" t="str">
        <f t="shared" si="20"/>
        <v/>
      </c>
    </row>
    <row r="20" spans="7:53" x14ac:dyDescent="0.35">
      <c r="G20" t="s">
        <v>249</v>
      </c>
      <c r="I20" s="118" t="str">
        <f>+IF(N20="","",MAX(I$1:I19)+1)</f>
        <v/>
      </c>
      <c r="J20" s="118" t="str">
        <f>IF(Deviation_Detail!B42="","",Deviation_Detail!B42)</f>
        <v/>
      </c>
      <c r="K20" s="118" t="str">
        <f>IF(Deviation_Detail!C42="","",Deviation_Detail!C42)</f>
        <v/>
      </c>
      <c r="L20" s="118" t="str">
        <f>IF(Deviation_Detail!E42="","",Deviation_Detail!E42)</f>
        <v/>
      </c>
      <c r="M20" s="118" t="str">
        <f t="shared" si="1"/>
        <v/>
      </c>
      <c r="N20" s="119" t="str">
        <f>IF(COUNTIF(M$2:M20,M20)=1,M20,"")</f>
        <v/>
      </c>
      <c r="O20" s="118" t="str">
        <f t="shared" si="2"/>
        <v/>
      </c>
      <c r="P20" s="118" t="str">
        <f t="shared" si="3"/>
        <v/>
      </c>
      <c r="Q20" s="118" t="str">
        <f t="shared" si="4"/>
        <v/>
      </c>
      <c r="R20" s="118" t="str">
        <f t="shared" si="5"/>
        <v/>
      </c>
      <c r="T20" s="118" t="str">
        <f>+IF(Y20="","",MAX(T$1:T19)+1)</f>
        <v/>
      </c>
      <c r="U20" s="118" t="str">
        <f>IF(CPMS_Info!B42="","",CPMS_Info!B42)</f>
        <v/>
      </c>
      <c r="V20" s="118" t="str">
        <f>IF(CPMS_Info!C42="","",CPMS_Info!C42)</f>
        <v/>
      </c>
      <c r="W20" s="118" t="str">
        <f>IF(CPMS_Info!D42="","",CPMS_Info!D42)</f>
        <v/>
      </c>
      <c r="X20" s="118" t="str">
        <f t="shared" si="6"/>
        <v/>
      </c>
      <c r="Y20" s="119" t="str">
        <f>IF(COUNTIF(X$2:X20,X20)=1,X20,"")</f>
        <v/>
      </c>
      <c r="Z20" s="118" t="str">
        <f t="shared" si="7"/>
        <v/>
      </c>
      <c r="AA20" s="118" t="str">
        <f t="shared" si="8"/>
        <v/>
      </c>
      <c r="AB20" s="118" t="str">
        <f t="shared" si="9"/>
        <v/>
      </c>
      <c r="AC20" s="118" t="str">
        <f t="shared" si="10"/>
        <v/>
      </c>
      <c r="AE20" s="75" t="s">
        <v>137</v>
      </c>
      <c r="AG20" s="118" t="str">
        <f>+IF(AL20="","",MAX(AG$1:AG19)+1)</f>
        <v/>
      </c>
      <c r="AH20" s="118" t="str">
        <f>IF(CPMS_Detail!B42="","",CPMS_Detail!B42)</f>
        <v/>
      </c>
      <c r="AI20" s="118" t="str">
        <f>IF(CPMS_Detail!C42="","",CPMS_Detail!C42)</f>
        <v/>
      </c>
      <c r="AJ20" s="118" t="str">
        <f>IF(CPMS_Detail!D42="","",CPMS_Detail!D42)</f>
        <v/>
      </c>
      <c r="AK20" s="118" t="str">
        <f t="shared" si="11"/>
        <v/>
      </c>
      <c r="AL20" s="119" t="str">
        <f>IF(COUNTIF(AK$2:AK20,AK20)=1,AK20,"")</f>
        <v/>
      </c>
      <c r="AM20" s="118" t="str">
        <f t="shared" si="12"/>
        <v/>
      </c>
      <c r="AN20" s="118" t="str">
        <f t="shared" si="13"/>
        <v/>
      </c>
      <c r="AO20" s="118" t="str">
        <f t="shared" si="14"/>
        <v/>
      </c>
      <c r="AP20" s="118" t="str">
        <f t="shared" si="15"/>
        <v/>
      </c>
      <c r="AR20" s="118" t="str">
        <f>+IF(AW20="","",MAX(AR$1:AR19)+1)</f>
        <v/>
      </c>
      <c r="AS20" s="118" t="str">
        <f>IF(Regulated_Operation!B42="","",Regulated_Operation!B42)</f>
        <v/>
      </c>
      <c r="AT20" s="118" t="str">
        <f>IF(Regulated_Operation!C42="","",Regulated_Operation!C42)</f>
        <v/>
      </c>
      <c r="AU20" s="118" t="str">
        <f>IF(Regulated_Operation!D42="","",Regulated_Operation!D42)</f>
        <v/>
      </c>
      <c r="AV20" s="118" t="str">
        <f t="shared" si="16"/>
        <v/>
      </c>
      <c r="AW20" s="119" t="str">
        <f>IF(COUNTIF(AV$2:AV20,AV20)=1,AV20,"")</f>
        <v/>
      </c>
      <c r="AX20" s="118" t="str">
        <f t="shared" si="17"/>
        <v/>
      </c>
      <c r="AY20" s="118" t="str">
        <f t="shared" si="18"/>
        <v/>
      </c>
      <c r="AZ20" s="118" t="str">
        <f t="shared" si="19"/>
        <v/>
      </c>
      <c r="BA20" s="118" t="str">
        <f t="shared" si="20"/>
        <v/>
      </c>
    </row>
    <row r="21" spans="7:53" x14ac:dyDescent="0.35">
      <c r="G21" t="s">
        <v>250</v>
      </c>
      <c r="I21" s="118" t="str">
        <f>+IF(N21="","",MAX(I$1:I20)+1)</f>
        <v/>
      </c>
      <c r="J21" s="118" t="str">
        <f>IF(Deviation_Detail!B43="","",Deviation_Detail!B43)</f>
        <v/>
      </c>
      <c r="K21" s="118" t="str">
        <f>IF(Deviation_Detail!C43="","",Deviation_Detail!C43)</f>
        <v/>
      </c>
      <c r="L21" s="118" t="str">
        <f>IF(Deviation_Detail!E43="","",Deviation_Detail!E43)</f>
        <v/>
      </c>
      <c r="M21" s="118" t="str">
        <f t="shared" si="1"/>
        <v/>
      </c>
      <c r="N21" s="119" t="str">
        <f>IF(COUNTIF(M$2:M21,M21)=1,M21,"")</f>
        <v/>
      </c>
      <c r="O21" s="118" t="str">
        <f t="shared" si="2"/>
        <v/>
      </c>
      <c r="P21" s="118" t="str">
        <f t="shared" si="3"/>
        <v/>
      </c>
      <c r="Q21" s="118" t="str">
        <f t="shared" si="4"/>
        <v/>
      </c>
      <c r="R21" s="118" t="str">
        <f t="shared" si="5"/>
        <v/>
      </c>
      <c r="T21" s="118" t="str">
        <f>+IF(Y21="","",MAX(T$1:T20)+1)</f>
        <v/>
      </c>
      <c r="U21" s="118" t="str">
        <f>IF(CPMS_Info!B43="","",CPMS_Info!B43)</f>
        <v/>
      </c>
      <c r="V21" s="118" t="str">
        <f>IF(CPMS_Info!C43="","",CPMS_Info!C43)</f>
        <v/>
      </c>
      <c r="W21" s="118" t="str">
        <f>IF(CPMS_Info!D43="","",CPMS_Info!D43)</f>
        <v/>
      </c>
      <c r="X21" s="118" t="str">
        <f t="shared" si="6"/>
        <v/>
      </c>
      <c r="Y21" s="119" t="str">
        <f>IF(COUNTIF(X$2:X21,X21)=1,X21,"")</f>
        <v/>
      </c>
      <c r="Z21" s="118" t="str">
        <f t="shared" si="7"/>
        <v/>
      </c>
      <c r="AA21" s="118" t="str">
        <f t="shared" si="8"/>
        <v/>
      </c>
      <c r="AB21" s="118" t="str">
        <f t="shared" si="9"/>
        <v/>
      </c>
      <c r="AC21" s="118" t="str">
        <f t="shared" si="10"/>
        <v/>
      </c>
      <c r="AE21" s="75" t="s">
        <v>138</v>
      </c>
      <c r="AG21" s="118" t="str">
        <f>+IF(AL21="","",MAX(AG$1:AG20)+1)</f>
        <v/>
      </c>
      <c r="AH21" s="118" t="str">
        <f>IF(CPMS_Detail!B43="","",CPMS_Detail!B43)</f>
        <v/>
      </c>
      <c r="AI21" s="118" t="str">
        <f>IF(CPMS_Detail!C43="","",CPMS_Detail!C43)</f>
        <v/>
      </c>
      <c r="AJ21" s="118" t="str">
        <f>IF(CPMS_Detail!D43="","",CPMS_Detail!D43)</f>
        <v/>
      </c>
      <c r="AK21" s="118" t="str">
        <f t="shared" si="11"/>
        <v/>
      </c>
      <c r="AL21" s="119" t="str">
        <f>IF(COUNTIF(AK$2:AK21,AK21)=1,AK21,"")</f>
        <v/>
      </c>
      <c r="AM21" s="118" t="str">
        <f t="shared" si="12"/>
        <v/>
      </c>
      <c r="AN21" s="118" t="str">
        <f t="shared" si="13"/>
        <v/>
      </c>
      <c r="AO21" s="118" t="str">
        <f t="shared" si="14"/>
        <v/>
      </c>
      <c r="AP21" s="118" t="str">
        <f t="shared" si="15"/>
        <v/>
      </c>
      <c r="AR21" s="118" t="str">
        <f>+IF(AW21="","",MAX(AR$1:AR20)+1)</f>
        <v/>
      </c>
      <c r="AS21" s="118" t="str">
        <f>IF(Regulated_Operation!B43="","",Regulated_Operation!B43)</f>
        <v/>
      </c>
      <c r="AT21" s="118" t="str">
        <f>IF(Regulated_Operation!C43="","",Regulated_Operation!C43)</f>
        <v/>
      </c>
      <c r="AU21" s="118" t="str">
        <f>IF(Regulated_Operation!D43="","",Regulated_Operation!D43)</f>
        <v/>
      </c>
      <c r="AV21" s="118" t="str">
        <f t="shared" si="16"/>
        <v/>
      </c>
      <c r="AW21" s="119" t="str">
        <f>IF(COUNTIF(AV$2:AV21,AV21)=1,AV21,"")</f>
        <v/>
      </c>
      <c r="AX21" s="118" t="str">
        <f t="shared" si="17"/>
        <v/>
      </c>
      <c r="AY21" s="118" t="str">
        <f t="shared" si="18"/>
        <v/>
      </c>
      <c r="AZ21" s="118" t="str">
        <f t="shared" si="19"/>
        <v/>
      </c>
      <c r="BA21" s="118" t="str">
        <f t="shared" si="20"/>
        <v/>
      </c>
    </row>
    <row r="22" spans="7:53" x14ac:dyDescent="0.35">
      <c r="G22" t="s">
        <v>251</v>
      </c>
      <c r="I22" s="118" t="str">
        <f>+IF(N22="","",MAX(I$1:I21)+1)</f>
        <v/>
      </c>
      <c r="J22" s="118" t="str">
        <f>IF(Deviation_Detail!B44="","",Deviation_Detail!B44)</f>
        <v/>
      </c>
      <c r="K22" s="118" t="str">
        <f>IF(Deviation_Detail!C44="","",Deviation_Detail!C44)</f>
        <v/>
      </c>
      <c r="L22" s="118" t="str">
        <f>IF(Deviation_Detail!E44="","",Deviation_Detail!E44)</f>
        <v/>
      </c>
      <c r="M22" s="118" t="str">
        <f t="shared" si="1"/>
        <v/>
      </c>
      <c r="N22" s="119" t="str">
        <f>IF(COUNTIF(M$2:M22,M22)=1,M22,"")</f>
        <v/>
      </c>
      <c r="O22" s="118" t="str">
        <f t="shared" si="2"/>
        <v/>
      </c>
      <c r="P22" s="118" t="str">
        <f t="shared" si="3"/>
        <v/>
      </c>
      <c r="Q22" s="118" t="str">
        <f t="shared" si="4"/>
        <v/>
      </c>
      <c r="R22" s="118" t="str">
        <f t="shared" si="5"/>
        <v/>
      </c>
      <c r="T22" s="118" t="str">
        <f>+IF(Y22="","",MAX(T$1:T21)+1)</f>
        <v/>
      </c>
      <c r="U22" s="118" t="str">
        <f>IF(CPMS_Info!B44="","",CPMS_Info!B44)</f>
        <v/>
      </c>
      <c r="V22" s="118" t="str">
        <f>IF(CPMS_Info!C44="","",CPMS_Info!C44)</f>
        <v/>
      </c>
      <c r="W22" s="118" t="str">
        <f>IF(CPMS_Info!D44="","",CPMS_Info!D44)</f>
        <v/>
      </c>
      <c r="X22" s="118" t="str">
        <f t="shared" si="6"/>
        <v/>
      </c>
      <c r="Y22" s="119" t="str">
        <f>IF(COUNTIF(X$2:X22,X22)=1,X22,"")</f>
        <v/>
      </c>
      <c r="Z22" s="118" t="str">
        <f t="shared" si="7"/>
        <v/>
      </c>
      <c r="AA22" s="118" t="str">
        <f t="shared" si="8"/>
        <v/>
      </c>
      <c r="AB22" s="118" t="str">
        <f t="shared" si="9"/>
        <v/>
      </c>
      <c r="AC22" s="118" t="str">
        <f t="shared" si="10"/>
        <v/>
      </c>
      <c r="AE22" s="75" t="s">
        <v>139</v>
      </c>
      <c r="AG22" s="118" t="str">
        <f>+IF(AL22="","",MAX(AG$1:AG21)+1)</f>
        <v/>
      </c>
      <c r="AH22" s="118" t="str">
        <f>IF(CPMS_Detail!B44="","",CPMS_Detail!B44)</f>
        <v/>
      </c>
      <c r="AI22" s="118" t="str">
        <f>IF(CPMS_Detail!C44="","",CPMS_Detail!C44)</f>
        <v/>
      </c>
      <c r="AJ22" s="118" t="str">
        <f>IF(CPMS_Detail!D44="","",CPMS_Detail!D44)</f>
        <v/>
      </c>
      <c r="AK22" s="118" t="str">
        <f t="shared" si="11"/>
        <v/>
      </c>
      <c r="AL22" s="119" t="str">
        <f>IF(COUNTIF(AK$2:AK22,AK22)=1,AK22,"")</f>
        <v/>
      </c>
      <c r="AM22" s="118" t="str">
        <f t="shared" si="12"/>
        <v/>
      </c>
      <c r="AN22" s="118" t="str">
        <f t="shared" si="13"/>
        <v/>
      </c>
      <c r="AO22" s="118" t="str">
        <f t="shared" si="14"/>
        <v/>
      </c>
      <c r="AP22" s="118" t="str">
        <f t="shared" si="15"/>
        <v/>
      </c>
      <c r="AR22" s="118" t="str">
        <f>+IF(AW22="","",MAX(AR$1:AR21)+1)</f>
        <v/>
      </c>
      <c r="AS22" s="118" t="str">
        <f>IF(Regulated_Operation!B44="","",Regulated_Operation!B44)</f>
        <v/>
      </c>
      <c r="AT22" s="118" t="str">
        <f>IF(Regulated_Operation!C44="","",Regulated_Operation!C44)</f>
        <v/>
      </c>
      <c r="AU22" s="118" t="str">
        <f>IF(Regulated_Operation!D44="","",Regulated_Operation!D44)</f>
        <v/>
      </c>
      <c r="AV22" s="118" t="str">
        <f t="shared" si="16"/>
        <v/>
      </c>
      <c r="AW22" s="119" t="str">
        <f>IF(COUNTIF(AV$2:AV22,AV22)=1,AV22,"")</f>
        <v/>
      </c>
      <c r="AX22" s="118" t="str">
        <f t="shared" si="17"/>
        <v/>
      </c>
      <c r="AY22" s="118" t="str">
        <f t="shared" si="18"/>
        <v/>
      </c>
      <c r="AZ22" s="118" t="str">
        <f t="shared" si="19"/>
        <v/>
      </c>
      <c r="BA22" s="118" t="str">
        <f t="shared" si="20"/>
        <v/>
      </c>
    </row>
    <row r="23" spans="7:53" x14ac:dyDescent="0.35">
      <c r="I23" s="118" t="str">
        <f>+IF(N23="","",MAX(I$1:I22)+1)</f>
        <v/>
      </c>
      <c r="J23" s="118" t="str">
        <f>IF(Deviation_Detail!B45="","",Deviation_Detail!B45)</f>
        <v/>
      </c>
      <c r="K23" s="118" t="str">
        <f>IF(Deviation_Detail!C45="","",Deviation_Detail!C45)</f>
        <v/>
      </c>
      <c r="L23" s="118" t="str">
        <f>IF(Deviation_Detail!E45="","",Deviation_Detail!E45)</f>
        <v/>
      </c>
      <c r="M23" s="118" t="str">
        <f t="shared" si="1"/>
        <v/>
      </c>
      <c r="N23" s="119" t="str">
        <f>IF(COUNTIF(M$2:M23,M23)=1,M23,"")</f>
        <v/>
      </c>
      <c r="O23" s="118" t="str">
        <f t="shared" si="2"/>
        <v/>
      </c>
      <c r="P23" s="118" t="str">
        <f t="shared" si="3"/>
        <v/>
      </c>
      <c r="Q23" s="118" t="str">
        <f t="shared" si="4"/>
        <v/>
      </c>
      <c r="R23" s="118" t="str">
        <f t="shared" si="5"/>
        <v/>
      </c>
      <c r="T23" s="118" t="str">
        <f>+IF(Y23="","",MAX(T$1:T22)+1)</f>
        <v/>
      </c>
      <c r="U23" s="118" t="str">
        <f>IF(CPMS_Info!B45="","",CPMS_Info!B45)</f>
        <v/>
      </c>
      <c r="V23" s="118" t="str">
        <f>IF(CPMS_Info!C45="","",CPMS_Info!C45)</f>
        <v/>
      </c>
      <c r="W23" s="118" t="str">
        <f>IF(CPMS_Info!D45="","",CPMS_Info!D45)</f>
        <v/>
      </c>
      <c r="X23" s="118" t="str">
        <f t="shared" si="6"/>
        <v/>
      </c>
      <c r="Y23" s="119" t="str">
        <f>IF(COUNTIF(X$2:X23,X23)=1,X23,"")</f>
        <v/>
      </c>
      <c r="Z23" s="118" t="str">
        <f t="shared" si="7"/>
        <v/>
      </c>
      <c r="AA23" s="118" t="str">
        <f t="shared" si="8"/>
        <v/>
      </c>
      <c r="AB23" s="118" t="str">
        <f t="shared" si="9"/>
        <v/>
      </c>
      <c r="AC23" s="118" t="str">
        <f t="shared" si="10"/>
        <v/>
      </c>
      <c r="AE23" s="75" t="s">
        <v>140</v>
      </c>
      <c r="AG23" s="118" t="str">
        <f>+IF(AL23="","",MAX(AG$1:AG22)+1)</f>
        <v/>
      </c>
      <c r="AH23" s="118" t="str">
        <f>IF(CPMS_Detail!B45="","",CPMS_Detail!B45)</f>
        <v/>
      </c>
      <c r="AI23" s="118" t="str">
        <f>IF(CPMS_Detail!C45="","",CPMS_Detail!C45)</f>
        <v/>
      </c>
      <c r="AJ23" s="118" t="str">
        <f>IF(CPMS_Detail!D45="","",CPMS_Detail!D45)</f>
        <v/>
      </c>
      <c r="AK23" s="118" t="str">
        <f t="shared" si="11"/>
        <v/>
      </c>
      <c r="AL23" s="119" t="str">
        <f>IF(COUNTIF(AK$2:AK23,AK23)=1,AK23,"")</f>
        <v/>
      </c>
      <c r="AM23" s="118" t="str">
        <f t="shared" si="12"/>
        <v/>
      </c>
      <c r="AN23" s="118" t="str">
        <f t="shared" si="13"/>
        <v/>
      </c>
      <c r="AO23" s="118" t="str">
        <f t="shared" si="14"/>
        <v/>
      </c>
      <c r="AP23" s="118" t="str">
        <f t="shared" si="15"/>
        <v/>
      </c>
      <c r="AR23" s="118" t="str">
        <f>+IF(AW23="","",MAX(AR$1:AR22)+1)</f>
        <v/>
      </c>
      <c r="AS23" s="118" t="str">
        <f>IF(Regulated_Operation!B45="","",Regulated_Operation!B45)</f>
        <v/>
      </c>
      <c r="AT23" s="118" t="str">
        <f>IF(Regulated_Operation!C45="","",Regulated_Operation!C45)</f>
        <v/>
      </c>
      <c r="AU23" s="118" t="str">
        <f>IF(Regulated_Operation!D45="","",Regulated_Operation!D45)</f>
        <v/>
      </c>
      <c r="AV23" s="118" t="str">
        <f t="shared" si="16"/>
        <v/>
      </c>
      <c r="AW23" s="119" t="str">
        <f>IF(COUNTIF(AV$2:AV23,AV23)=1,AV23,"")</f>
        <v/>
      </c>
      <c r="AX23" s="118" t="str">
        <f t="shared" si="17"/>
        <v/>
      </c>
      <c r="AY23" s="118" t="str">
        <f t="shared" si="18"/>
        <v/>
      </c>
      <c r="AZ23" s="118" t="str">
        <f t="shared" si="19"/>
        <v/>
      </c>
      <c r="BA23" s="118" t="str">
        <f t="shared" si="20"/>
        <v/>
      </c>
    </row>
    <row r="24" spans="7:53" x14ac:dyDescent="0.35">
      <c r="I24" s="118" t="str">
        <f>+IF(N24="","",MAX(I$1:I23)+1)</f>
        <v/>
      </c>
      <c r="J24" s="118" t="str">
        <f>IF(Deviation_Detail!B46="","",Deviation_Detail!B46)</f>
        <v/>
      </c>
      <c r="K24" s="118" t="str">
        <f>IF(Deviation_Detail!C46="","",Deviation_Detail!C46)</f>
        <v/>
      </c>
      <c r="L24" s="118" t="str">
        <f>IF(Deviation_Detail!E46="","",Deviation_Detail!E46)</f>
        <v/>
      </c>
      <c r="M24" s="118" t="str">
        <f t="shared" si="1"/>
        <v/>
      </c>
      <c r="N24" s="119" t="str">
        <f>IF(COUNTIF(M$2:M24,M24)=1,M24,"")</f>
        <v/>
      </c>
      <c r="O24" s="118" t="str">
        <f t="shared" si="2"/>
        <v/>
      </c>
      <c r="P24" s="118" t="str">
        <f t="shared" si="3"/>
        <v/>
      </c>
      <c r="Q24" s="118" t="str">
        <f t="shared" si="4"/>
        <v/>
      </c>
      <c r="R24" s="118" t="str">
        <f t="shared" si="5"/>
        <v/>
      </c>
      <c r="T24" s="118" t="str">
        <f>+IF(Y24="","",MAX(T$1:T23)+1)</f>
        <v/>
      </c>
      <c r="U24" s="118" t="str">
        <f>IF(CPMS_Info!B46="","",CPMS_Info!B46)</f>
        <v/>
      </c>
      <c r="V24" s="118" t="str">
        <f>IF(CPMS_Info!C46="","",CPMS_Info!C46)</f>
        <v/>
      </c>
      <c r="W24" s="118" t="str">
        <f>IF(CPMS_Info!D46="","",CPMS_Info!D46)</f>
        <v/>
      </c>
      <c r="X24" s="118" t="str">
        <f t="shared" si="6"/>
        <v/>
      </c>
      <c r="Y24" s="119" t="str">
        <f>IF(COUNTIF(X$2:X24,X24)=1,X24,"")</f>
        <v/>
      </c>
      <c r="Z24" s="118" t="str">
        <f t="shared" si="7"/>
        <v/>
      </c>
      <c r="AA24" s="118" t="str">
        <f t="shared" si="8"/>
        <v/>
      </c>
      <c r="AB24" s="118" t="str">
        <f t="shared" si="9"/>
        <v/>
      </c>
      <c r="AC24" s="118" t="str">
        <f t="shared" si="10"/>
        <v/>
      </c>
      <c r="AE24" s="75" t="s">
        <v>141</v>
      </c>
      <c r="AG24" s="118" t="str">
        <f>+IF(AL24="","",MAX(AG$1:AG23)+1)</f>
        <v/>
      </c>
      <c r="AH24" s="118" t="str">
        <f>IF(CPMS_Detail!B46="","",CPMS_Detail!B46)</f>
        <v/>
      </c>
      <c r="AI24" s="118" t="str">
        <f>IF(CPMS_Detail!C46="","",CPMS_Detail!C46)</f>
        <v/>
      </c>
      <c r="AJ24" s="118" t="str">
        <f>IF(CPMS_Detail!D46="","",CPMS_Detail!D46)</f>
        <v/>
      </c>
      <c r="AK24" s="118" t="str">
        <f t="shared" si="11"/>
        <v/>
      </c>
      <c r="AL24" s="119" t="str">
        <f>IF(COUNTIF(AK$2:AK24,AK24)=1,AK24,"")</f>
        <v/>
      </c>
      <c r="AM24" s="118" t="str">
        <f t="shared" si="12"/>
        <v/>
      </c>
      <c r="AN24" s="118" t="str">
        <f t="shared" si="13"/>
        <v/>
      </c>
      <c r="AO24" s="118" t="str">
        <f t="shared" si="14"/>
        <v/>
      </c>
      <c r="AP24" s="118" t="str">
        <f t="shared" si="15"/>
        <v/>
      </c>
      <c r="AR24" s="118" t="str">
        <f>+IF(AW24="","",MAX(AR$1:AR23)+1)</f>
        <v/>
      </c>
      <c r="AS24" s="118" t="str">
        <f>IF(Regulated_Operation!B46="","",Regulated_Operation!B46)</f>
        <v/>
      </c>
      <c r="AT24" s="118" t="str">
        <f>IF(Regulated_Operation!C46="","",Regulated_Operation!C46)</f>
        <v/>
      </c>
      <c r="AU24" s="118" t="str">
        <f>IF(Regulated_Operation!D46="","",Regulated_Operation!D46)</f>
        <v/>
      </c>
      <c r="AV24" s="118" t="str">
        <f t="shared" si="16"/>
        <v/>
      </c>
      <c r="AW24" s="119" t="str">
        <f>IF(COUNTIF(AV$2:AV24,AV24)=1,AV24,"")</f>
        <v/>
      </c>
      <c r="AX24" s="118" t="str">
        <f t="shared" si="17"/>
        <v/>
      </c>
      <c r="AY24" s="118" t="str">
        <f t="shared" si="18"/>
        <v/>
      </c>
      <c r="AZ24" s="118" t="str">
        <f t="shared" si="19"/>
        <v/>
      </c>
      <c r="BA24" s="118" t="str">
        <f t="shared" si="20"/>
        <v/>
      </c>
    </row>
    <row r="25" spans="7:53" x14ac:dyDescent="0.35">
      <c r="G25" t="s">
        <v>267</v>
      </c>
      <c r="I25" s="118" t="str">
        <f>+IF(N25="","",MAX(I$1:I24)+1)</f>
        <v/>
      </c>
      <c r="J25" s="118" t="str">
        <f>IF(Deviation_Detail!B47="","",Deviation_Detail!B47)</f>
        <v/>
      </c>
      <c r="K25" s="118" t="str">
        <f>IF(Deviation_Detail!C47="","",Deviation_Detail!C47)</f>
        <v/>
      </c>
      <c r="L25" s="118" t="str">
        <f>IF(Deviation_Detail!E47="","",Deviation_Detail!E47)</f>
        <v/>
      </c>
      <c r="M25" s="118" t="str">
        <f t="shared" si="1"/>
        <v/>
      </c>
      <c r="N25" s="119" t="str">
        <f>IF(COUNTIF(M$2:M25,M25)=1,M25,"")</f>
        <v/>
      </c>
      <c r="O25" s="118" t="str">
        <f t="shared" si="2"/>
        <v/>
      </c>
      <c r="P25" s="118" t="str">
        <f t="shared" si="3"/>
        <v/>
      </c>
      <c r="Q25" s="118" t="str">
        <f t="shared" si="4"/>
        <v/>
      </c>
      <c r="R25" s="118" t="str">
        <f t="shared" si="5"/>
        <v/>
      </c>
      <c r="T25" s="118" t="str">
        <f>+IF(Y25="","",MAX(T$1:T24)+1)</f>
        <v/>
      </c>
      <c r="U25" s="118" t="str">
        <f>IF(CPMS_Info!B47="","",CPMS_Info!B47)</f>
        <v/>
      </c>
      <c r="V25" s="118" t="str">
        <f>IF(CPMS_Info!C47="","",CPMS_Info!C47)</f>
        <v/>
      </c>
      <c r="W25" s="118" t="str">
        <f>IF(CPMS_Info!D47="","",CPMS_Info!D47)</f>
        <v/>
      </c>
      <c r="X25" s="118" t="str">
        <f t="shared" si="6"/>
        <v/>
      </c>
      <c r="Y25" s="119" t="str">
        <f>IF(COUNTIF(X$2:X25,X25)=1,X25,"")</f>
        <v/>
      </c>
      <c r="Z25" s="118" t="str">
        <f t="shared" si="7"/>
        <v/>
      </c>
      <c r="AA25" s="118" t="str">
        <f t="shared" si="8"/>
        <v/>
      </c>
      <c r="AB25" s="118" t="str">
        <f t="shared" si="9"/>
        <v/>
      </c>
      <c r="AC25" s="118" t="str">
        <f t="shared" si="10"/>
        <v/>
      </c>
      <c r="AE25" s="75" t="s">
        <v>142</v>
      </c>
      <c r="AG25" s="118" t="str">
        <f>+IF(AL25="","",MAX(AG$1:AG24)+1)</f>
        <v/>
      </c>
      <c r="AH25" s="118" t="str">
        <f>IF(CPMS_Detail!B47="","",CPMS_Detail!B47)</f>
        <v/>
      </c>
      <c r="AI25" s="118" t="str">
        <f>IF(CPMS_Detail!C47="","",CPMS_Detail!C47)</f>
        <v/>
      </c>
      <c r="AJ25" s="118" t="str">
        <f>IF(CPMS_Detail!D47="","",CPMS_Detail!D47)</f>
        <v/>
      </c>
      <c r="AK25" s="118" t="str">
        <f t="shared" si="11"/>
        <v/>
      </c>
      <c r="AL25" s="119" t="str">
        <f>IF(COUNTIF(AK$2:AK25,AK25)=1,AK25,"")</f>
        <v/>
      </c>
      <c r="AM25" s="118" t="str">
        <f t="shared" si="12"/>
        <v/>
      </c>
      <c r="AN25" s="118" t="str">
        <f t="shared" si="13"/>
        <v/>
      </c>
      <c r="AO25" s="118" t="str">
        <f t="shared" si="14"/>
        <v/>
      </c>
      <c r="AP25" s="118" t="str">
        <f t="shared" si="15"/>
        <v/>
      </c>
      <c r="AR25" s="118" t="str">
        <f>+IF(AW25="","",MAX(AR$1:AR24)+1)</f>
        <v/>
      </c>
      <c r="AS25" s="118" t="str">
        <f>IF(Regulated_Operation!B47="","",Regulated_Operation!B47)</f>
        <v/>
      </c>
      <c r="AT25" s="118" t="str">
        <f>IF(Regulated_Operation!C47="","",Regulated_Operation!C47)</f>
        <v/>
      </c>
      <c r="AU25" s="118" t="str">
        <f>IF(Regulated_Operation!D47="","",Regulated_Operation!D47)</f>
        <v/>
      </c>
      <c r="AV25" s="118" t="str">
        <f t="shared" si="16"/>
        <v/>
      </c>
      <c r="AW25" s="119" t="str">
        <f>IF(COUNTIF(AV$2:AV25,AV25)=1,AV25,"")</f>
        <v/>
      </c>
      <c r="AX25" s="118" t="str">
        <f t="shared" si="17"/>
        <v/>
      </c>
      <c r="AY25" s="118" t="str">
        <f t="shared" si="18"/>
        <v/>
      </c>
      <c r="AZ25" s="118" t="str">
        <f t="shared" si="19"/>
        <v/>
      </c>
      <c r="BA25" s="118" t="str">
        <f t="shared" si="20"/>
        <v/>
      </c>
    </row>
    <row r="26" spans="7:53" x14ac:dyDescent="0.35">
      <c r="G26" t="s">
        <v>269</v>
      </c>
      <c r="I26" s="118" t="str">
        <f>+IF(N26="","",MAX(I$1:I25)+1)</f>
        <v/>
      </c>
      <c r="J26" s="118" t="str">
        <f>IF(Deviation_Detail!B48="","",Deviation_Detail!B48)</f>
        <v/>
      </c>
      <c r="K26" s="118" t="str">
        <f>IF(Deviation_Detail!C48="","",Deviation_Detail!C48)</f>
        <v/>
      </c>
      <c r="L26" s="118" t="str">
        <f>IF(Deviation_Detail!E48="","",Deviation_Detail!E48)</f>
        <v/>
      </c>
      <c r="M26" s="118" t="str">
        <f t="shared" si="1"/>
        <v/>
      </c>
      <c r="N26" s="119" t="str">
        <f>IF(COUNTIF(M$2:M26,M26)=1,M26,"")</f>
        <v/>
      </c>
      <c r="O26" s="118" t="str">
        <f t="shared" si="2"/>
        <v/>
      </c>
      <c r="P26" s="118" t="str">
        <f t="shared" si="3"/>
        <v/>
      </c>
      <c r="Q26" s="118" t="str">
        <f t="shared" si="4"/>
        <v/>
      </c>
      <c r="R26" s="118" t="str">
        <f t="shared" si="5"/>
        <v/>
      </c>
      <c r="T26" s="118" t="str">
        <f>+IF(Y26="","",MAX(T$1:T25)+1)</f>
        <v/>
      </c>
      <c r="U26" s="118" t="str">
        <f>IF(CPMS_Info!B48="","",CPMS_Info!B48)</f>
        <v/>
      </c>
      <c r="V26" s="118" t="str">
        <f>IF(CPMS_Info!C48="","",CPMS_Info!C48)</f>
        <v/>
      </c>
      <c r="W26" s="118" t="str">
        <f>IF(CPMS_Info!D48="","",CPMS_Info!D48)</f>
        <v/>
      </c>
      <c r="X26" s="118" t="str">
        <f t="shared" si="6"/>
        <v/>
      </c>
      <c r="Y26" s="119" t="str">
        <f>IF(COUNTIF(X$2:X26,X26)=1,X26,"")</f>
        <v/>
      </c>
      <c r="Z26" s="118" t="str">
        <f t="shared" si="7"/>
        <v/>
      </c>
      <c r="AA26" s="118" t="str">
        <f t="shared" si="8"/>
        <v/>
      </c>
      <c r="AB26" s="118" t="str">
        <f t="shared" si="9"/>
        <v/>
      </c>
      <c r="AC26" s="118" t="str">
        <f t="shared" si="10"/>
        <v/>
      </c>
      <c r="AE26" s="75" t="s">
        <v>143</v>
      </c>
      <c r="AG26" s="118" t="str">
        <f>+IF(AL26="","",MAX(AG$1:AG25)+1)</f>
        <v/>
      </c>
      <c r="AH26" s="118" t="str">
        <f>IF(CPMS_Detail!B48="","",CPMS_Detail!B48)</f>
        <v/>
      </c>
      <c r="AI26" s="118" t="str">
        <f>IF(CPMS_Detail!C48="","",CPMS_Detail!C48)</f>
        <v/>
      </c>
      <c r="AJ26" s="118" t="str">
        <f>IF(CPMS_Detail!D48="","",CPMS_Detail!D48)</f>
        <v/>
      </c>
      <c r="AK26" s="118" t="str">
        <f t="shared" si="11"/>
        <v/>
      </c>
      <c r="AL26" s="119" t="str">
        <f>IF(COUNTIF(AK$2:AK26,AK26)=1,AK26,"")</f>
        <v/>
      </c>
      <c r="AM26" s="118" t="str">
        <f t="shared" si="12"/>
        <v/>
      </c>
      <c r="AN26" s="118" t="str">
        <f t="shared" si="13"/>
        <v/>
      </c>
      <c r="AO26" s="118" t="str">
        <f t="shared" si="14"/>
        <v/>
      </c>
      <c r="AP26" s="118" t="str">
        <f t="shared" si="15"/>
        <v/>
      </c>
      <c r="AR26" s="118" t="str">
        <f>+IF(AW26="","",MAX(AR$1:AR25)+1)</f>
        <v/>
      </c>
      <c r="AS26" s="118" t="str">
        <f>IF(Regulated_Operation!B48="","",Regulated_Operation!B48)</f>
        <v/>
      </c>
      <c r="AT26" s="118" t="str">
        <f>IF(Regulated_Operation!C48="","",Regulated_Operation!C48)</f>
        <v/>
      </c>
      <c r="AU26" s="118" t="str">
        <f>IF(Regulated_Operation!D48="","",Regulated_Operation!D48)</f>
        <v/>
      </c>
      <c r="AV26" s="118" t="str">
        <f t="shared" si="16"/>
        <v/>
      </c>
      <c r="AW26" s="119" t="str">
        <f>IF(COUNTIF(AV$2:AV26,AV26)=1,AV26,"")</f>
        <v/>
      </c>
      <c r="AX26" s="118" t="str">
        <f t="shared" si="17"/>
        <v/>
      </c>
      <c r="AY26" s="118" t="str">
        <f t="shared" si="18"/>
        <v/>
      </c>
      <c r="AZ26" s="118" t="str">
        <f t="shared" si="19"/>
        <v/>
      </c>
      <c r="BA26" s="118" t="str">
        <f t="shared" si="20"/>
        <v/>
      </c>
    </row>
    <row r="27" spans="7:53" x14ac:dyDescent="0.35">
      <c r="I27" s="118" t="str">
        <f>+IF(N27="","",MAX(I$1:I26)+1)</f>
        <v/>
      </c>
      <c r="J27" s="118" t="str">
        <f>IF(Deviation_Detail!B49="","",Deviation_Detail!B49)</f>
        <v/>
      </c>
      <c r="K27" s="118" t="str">
        <f>IF(Deviation_Detail!C49="","",Deviation_Detail!C49)</f>
        <v/>
      </c>
      <c r="L27" s="118" t="str">
        <f>IF(Deviation_Detail!E49="","",Deviation_Detail!E49)</f>
        <v/>
      </c>
      <c r="M27" s="118" t="str">
        <f t="shared" si="1"/>
        <v/>
      </c>
      <c r="N27" s="119" t="str">
        <f>IF(COUNTIF(M$2:M27,M27)=1,M27,"")</f>
        <v/>
      </c>
      <c r="O27" s="118" t="str">
        <f t="shared" si="2"/>
        <v/>
      </c>
      <c r="P27" s="118" t="str">
        <f t="shared" si="3"/>
        <v/>
      </c>
      <c r="Q27" s="118" t="str">
        <f t="shared" si="4"/>
        <v/>
      </c>
      <c r="R27" s="118" t="str">
        <f t="shared" si="5"/>
        <v/>
      </c>
      <c r="T27" s="118" t="str">
        <f>+IF(Y27="","",MAX(T$1:T26)+1)</f>
        <v/>
      </c>
      <c r="U27" s="118" t="str">
        <f>IF(CPMS_Info!B49="","",CPMS_Info!B49)</f>
        <v/>
      </c>
      <c r="V27" s="118" t="str">
        <f>IF(CPMS_Info!C49="","",CPMS_Info!C49)</f>
        <v/>
      </c>
      <c r="W27" s="118" t="str">
        <f>IF(CPMS_Info!D49="","",CPMS_Info!D49)</f>
        <v/>
      </c>
      <c r="X27" s="118" t="str">
        <f t="shared" si="6"/>
        <v/>
      </c>
      <c r="Y27" s="119" t="str">
        <f>IF(COUNTIF(X$2:X27,X27)=1,X27,"")</f>
        <v/>
      </c>
      <c r="Z27" s="118" t="str">
        <f t="shared" si="7"/>
        <v/>
      </c>
      <c r="AA27" s="118" t="str">
        <f t="shared" si="8"/>
        <v/>
      </c>
      <c r="AB27" s="118" t="str">
        <f t="shared" si="9"/>
        <v/>
      </c>
      <c r="AC27" s="118" t="str">
        <f t="shared" si="10"/>
        <v/>
      </c>
      <c r="AE27" s="75" t="s">
        <v>144</v>
      </c>
      <c r="AG27" s="118" t="str">
        <f>+IF(AL27="","",MAX(AG$1:AG26)+1)</f>
        <v/>
      </c>
      <c r="AH27" s="118" t="str">
        <f>IF(CPMS_Detail!B49="","",CPMS_Detail!B49)</f>
        <v/>
      </c>
      <c r="AI27" s="118" t="str">
        <f>IF(CPMS_Detail!C49="","",CPMS_Detail!C49)</f>
        <v/>
      </c>
      <c r="AJ27" s="118" t="str">
        <f>IF(CPMS_Detail!D49="","",CPMS_Detail!D49)</f>
        <v/>
      </c>
      <c r="AK27" s="118" t="str">
        <f t="shared" si="11"/>
        <v/>
      </c>
      <c r="AL27" s="119" t="str">
        <f>IF(COUNTIF(AK$2:AK27,AK27)=1,AK27,"")</f>
        <v/>
      </c>
      <c r="AM27" s="118" t="str">
        <f t="shared" si="12"/>
        <v/>
      </c>
      <c r="AN27" s="118" t="str">
        <f t="shared" si="13"/>
        <v/>
      </c>
      <c r="AO27" s="118" t="str">
        <f t="shared" si="14"/>
        <v/>
      </c>
      <c r="AP27" s="118" t="str">
        <f t="shared" si="15"/>
        <v/>
      </c>
      <c r="AR27" s="118" t="str">
        <f>+IF(AW27="","",MAX(AR$1:AR26)+1)</f>
        <v/>
      </c>
      <c r="AS27" s="118" t="str">
        <f>IF(Regulated_Operation!B49="","",Regulated_Operation!B49)</f>
        <v/>
      </c>
      <c r="AT27" s="118" t="str">
        <f>IF(Regulated_Operation!C49="","",Regulated_Operation!C49)</f>
        <v/>
      </c>
      <c r="AU27" s="118" t="str">
        <f>IF(Regulated_Operation!D49="","",Regulated_Operation!D49)</f>
        <v/>
      </c>
      <c r="AV27" s="118" t="str">
        <f t="shared" si="16"/>
        <v/>
      </c>
      <c r="AW27" s="119" t="str">
        <f>IF(COUNTIF(AV$2:AV27,AV27)=1,AV27,"")</f>
        <v/>
      </c>
      <c r="AX27" s="118" t="str">
        <f t="shared" si="17"/>
        <v/>
      </c>
      <c r="AY27" s="118" t="str">
        <f t="shared" si="18"/>
        <v/>
      </c>
      <c r="AZ27" s="118" t="str">
        <f t="shared" si="19"/>
        <v/>
      </c>
      <c r="BA27" s="118" t="str">
        <f t="shared" si="20"/>
        <v/>
      </c>
    </row>
    <row r="28" spans="7:53" x14ac:dyDescent="0.35">
      <c r="I28" s="118" t="str">
        <f>+IF(N28="","",MAX(I$1:I27)+1)</f>
        <v/>
      </c>
      <c r="J28" s="118" t="str">
        <f>IF(Deviation_Detail!B50="","",Deviation_Detail!B50)</f>
        <v/>
      </c>
      <c r="K28" s="118" t="str">
        <f>IF(Deviation_Detail!C50="","",Deviation_Detail!C50)</f>
        <v/>
      </c>
      <c r="L28" s="118" t="str">
        <f>IF(Deviation_Detail!E50="","",Deviation_Detail!E50)</f>
        <v/>
      </c>
      <c r="M28" s="118" t="str">
        <f t="shared" si="1"/>
        <v/>
      </c>
      <c r="N28" s="119" t="str">
        <f>IF(COUNTIF(M$2:M28,M28)=1,M28,"")</f>
        <v/>
      </c>
      <c r="O28" s="118" t="str">
        <f t="shared" si="2"/>
        <v/>
      </c>
      <c r="P28" s="118" t="str">
        <f t="shared" si="3"/>
        <v/>
      </c>
      <c r="Q28" s="118" t="str">
        <f t="shared" si="4"/>
        <v/>
      </c>
      <c r="R28" s="118" t="str">
        <f t="shared" si="5"/>
        <v/>
      </c>
      <c r="T28" s="118" t="str">
        <f>+IF(Y28="","",MAX(T$1:T27)+1)</f>
        <v/>
      </c>
      <c r="U28" s="118" t="str">
        <f>IF(CPMS_Info!B50="","",CPMS_Info!B50)</f>
        <v/>
      </c>
      <c r="V28" s="118" t="str">
        <f>IF(CPMS_Info!C50="","",CPMS_Info!C50)</f>
        <v/>
      </c>
      <c r="W28" s="118" t="str">
        <f>IF(CPMS_Info!D50="","",CPMS_Info!D50)</f>
        <v/>
      </c>
      <c r="X28" s="118" t="str">
        <f t="shared" si="6"/>
        <v/>
      </c>
      <c r="Y28" s="119" t="str">
        <f>IF(COUNTIF(X$2:X28,X28)=1,X28,"")</f>
        <v/>
      </c>
      <c r="Z28" s="118" t="str">
        <f t="shared" si="7"/>
        <v/>
      </c>
      <c r="AA28" s="118" t="str">
        <f t="shared" si="8"/>
        <v/>
      </c>
      <c r="AB28" s="118" t="str">
        <f t="shared" si="9"/>
        <v/>
      </c>
      <c r="AC28" s="118" t="str">
        <f t="shared" si="10"/>
        <v/>
      </c>
      <c r="AE28" s="75" t="s">
        <v>145</v>
      </c>
      <c r="AG28" s="118" t="str">
        <f>+IF(AL28="","",MAX(AG$1:AG27)+1)</f>
        <v/>
      </c>
      <c r="AH28" s="118" t="str">
        <f>IF(CPMS_Detail!B50="","",CPMS_Detail!B50)</f>
        <v/>
      </c>
      <c r="AI28" s="118" t="str">
        <f>IF(CPMS_Detail!C50="","",CPMS_Detail!C50)</f>
        <v/>
      </c>
      <c r="AJ28" s="118" t="str">
        <f>IF(CPMS_Detail!D50="","",CPMS_Detail!D50)</f>
        <v/>
      </c>
      <c r="AK28" s="118" t="str">
        <f t="shared" si="11"/>
        <v/>
      </c>
      <c r="AL28" s="119" t="str">
        <f>IF(COUNTIF(AK$2:AK28,AK28)=1,AK28,"")</f>
        <v/>
      </c>
      <c r="AM28" s="118" t="str">
        <f t="shared" si="12"/>
        <v/>
      </c>
      <c r="AN28" s="118" t="str">
        <f t="shared" si="13"/>
        <v/>
      </c>
      <c r="AO28" s="118" t="str">
        <f t="shared" si="14"/>
        <v/>
      </c>
      <c r="AP28" s="118" t="str">
        <f t="shared" si="15"/>
        <v/>
      </c>
      <c r="AR28" s="118" t="str">
        <f>+IF(AW28="","",MAX(AR$1:AR27)+1)</f>
        <v/>
      </c>
      <c r="AS28" s="118" t="str">
        <f>IF(Regulated_Operation!B50="","",Regulated_Operation!B50)</f>
        <v/>
      </c>
      <c r="AT28" s="118" t="str">
        <f>IF(Regulated_Operation!C50="","",Regulated_Operation!C50)</f>
        <v/>
      </c>
      <c r="AU28" s="118" t="str">
        <f>IF(Regulated_Operation!D50="","",Regulated_Operation!D50)</f>
        <v/>
      </c>
      <c r="AV28" s="118" t="str">
        <f t="shared" si="16"/>
        <v/>
      </c>
      <c r="AW28" s="119" t="str">
        <f>IF(COUNTIF(AV$2:AV28,AV28)=1,AV28,"")</f>
        <v/>
      </c>
      <c r="AX28" s="118" t="str">
        <f t="shared" si="17"/>
        <v/>
      </c>
      <c r="AY28" s="118" t="str">
        <f t="shared" si="18"/>
        <v/>
      </c>
      <c r="AZ28" s="118" t="str">
        <f t="shared" si="19"/>
        <v/>
      </c>
      <c r="BA28" s="118" t="str">
        <f t="shared" si="20"/>
        <v/>
      </c>
    </row>
    <row r="29" spans="7:53" x14ac:dyDescent="0.35">
      <c r="I29" s="118" t="str">
        <f>+IF(N29="","",MAX(I$1:I28)+1)</f>
        <v/>
      </c>
      <c r="J29" s="118" t="str">
        <f>IF(Deviation_Detail!B51="","",Deviation_Detail!B51)</f>
        <v/>
      </c>
      <c r="K29" s="118" t="str">
        <f>IF(Deviation_Detail!C51="","",Deviation_Detail!C51)</f>
        <v/>
      </c>
      <c r="L29" s="118" t="str">
        <f>IF(Deviation_Detail!E51="","",Deviation_Detail!E51)</f>
        <v/>
      </c>
      <c r="M29" s="118" t="str">
        <f t="shared" si="1"/>
        <v/>
      </c>
      <c r="N29" s="119" t="str">
        <f>IF(COUNTIF(M$2:M29,M29)=1,M29,"")</f>
        <v/>
      </c>
      <c r="O29" s="118" t="str">
        <f t="shared" si="2"/>
        <v/>
      </c>
      <c r="P29" s="118" t="str">
        <f t="shared" si="3"/>
        <v/>
      </c>
      <c r="Q29" s="118" t="str">
        <f t="shared" si="4"/>
        <v/>
      </c>
      <c r="R29" s="118" t="str">
        <f t="shared" si="5"/>
        <v/>
      </c>
      <c r="T29" s="118" t="str">
        <f>+IF(Y29="","",MAX(T$1:T28)+1)</f>
        <v/>
      </c>
      <c r="U29" s="118" t="str">
        <f>IF(CPMS_Info!B51="","",CPMS_Info!B51)</f>
        <v/>
      </c>
      <c r="V29" s="118" t="str">
        <f>IF(CPMS_Info!C51="","",CPMS_Info!C51)</f>
        <v/>
      </c>
      <c r="W29" s="118" t="str">
        <f>IF(CPMS_Info!D51="","",CPMS_Info!D51)</f>
        <v/>
      </c>
      <c r="X29" s="118" t="str">
        <f t="shared" si="6"/>
        <v/>
      </c>
      <c r="Y29" s="119" t="str">
        <f>IF(COUNTIF(X$2:X29,X29)=1,X29,"")</f>
        <v/>
      </c>
      <c r="Z29" s="118" t="str">
        <f t="shared" si="7"/>
        <v/>
      </c>
      <c r="AA29" s="118" t="str">
        <f t="shared" si="8"/>
        <v/>
      </c>
      <c r="AB29" s="118" t="str">
        <f t="shared" si="9"/>
        <v/>
      </c>
      <c r="AC29" s="118" t="str">
        <f t="shared" si="10"/>
        <v/>
      </c>
      <c r="AE29" s="75" t="s">
        <v>146</v>
      </c>
      <c r="AG29" s="118" t="str">
        <f>+IF(AL29="","",MAX(AG$1:AG28)+1)</f>
        <v/>
      </c>
      <c r="AH29" s="118" t="str">
        <f>IF(CPMS_Detail!B51="","",CPMS_Detail!B51)</f>
        <v/>
      </c>
      <c r="AI29" s="118" t="str">
        <f>IF(CPMS_Detail!C51="","",CPMS_Detail!C51)</f>
        <v/>
      </c>
      <c r="AJ29" s="118" t="str">
        <f>IF(CPMS_Detail!D51="","",CPMS_Detail!D51)</f>
        <v/>
      </c>
      <c r="AK29" s="118" t="str">
        <f t="shared" si="11"/>
        <v/>
      </c>
      <c r="AL29" s="119" t="str">
        <f>IF(COUNTIF(AK$2:AK29,AK29)=1,AK29,"")</f>
        <v/>
      </c>
      <c r="AM29" s="118" t="str">
        <f t="shared" si="12"/>
        <v/>
      </c>
      <c r="AN29" s="118" t="str">
        <f t="shared" si="13"/>
        <v/>
      </c>
      <c r="AO29" s="118" t="str">
        <f t="shared" si="14"/>
        <v/>
      </c>
      <c r="AP29" s="118" t="str">
        <f t="shared" si="15"/>
        <v/>
      </c>
      <c r="AR29" s="118" t="str">
        <f>+IF(AW29="","",MAX(AR$1:AR28)+1)</f>
        <v/>
      </c>
      <c r="AS29" s="118" t="str">
        <f>IF(Regulated_Operation!B51="","",Regulated_Operation!B51)</f>
        <v/>
      </c>
      <c r="AT29" s="118" t="str">
        <f>IF(Regulated_Operation!C51="","",Regulated_Operation!C51)</f>
        <v/>
      </c>
      <c r="AU29" s="118" t="str">
        <f>IF(Regulated_Operation!D51="","",Regulated_Operation!D51)</f>
        <v/>
      </c>
      <c r="AV29" s="118" t="str">
        <f t="shared" si="16"/>
        <v/>
      </c>
      <c r="AW29" s="119" t="str">
        <f>IF(COUNTIF(AV$2:AV29,AV29)=1,AV29,"")</f>
        <v/>
      </c>
      <c r="AX29" s="118" t="str">
        <f t="shared" si="17"/>
        <v/>
      </c>
      <c r="AY29" s="118" t="str">
        <f t="shared" si="18"/>
        <v/>
      </c>
      <c r="AZ29" s="118" t="str">
        <f t="shared" si="19"/>
        <v/>
      </c>
      <c r="BA29" s="118" t="str">
        <f t="shared" si="20"/>
        <v/>
      </c>
    </row>
    <row r="30" spans="7:53" x14ac:dyDescent="0.35">
      <c r="I30" s="118" t="str">
        <f>+IF(N30="","",MAX(I$1:I29)+1)</f>
        <v/>
      </c>
      <c r="J30" s="118" t="str">
        <f>IF(Deviation_Detail!B52="","",Deviation_Detail!B52)</f>
        <v/>
      </c>
      <c r="K30" s="118" t="str">
        <f>IF(Deviation_Detail!C52="","",Deviation_Detail!C52)</f>
        <v/>
      </c>
      <c r="L30" s="118" t="str">
        <f>IF(Deviation_Detail!E52="","",Deviation_Detail!E52)</f>
        <v/>
      </c>
      <c r="M30" s="118" t="str">
        <f t="shared" si="1"/>
        <v/>
      </c>
      <c r="N30" s="119" t="str">
        <f>IF(COUNTIF(M$2:M30,M30)=1,M30,"")</f>
        <v/>
      </c>
      <c r="O30" s="118" t="str">
        <f t="shared" si="2"/>
        <v/>
      </c>
      <c r="P30" s="118" t="str">
        <f t="shared" si="3"/>
        <v/>
      </c>
      <c r="Q30" s="118" t="str">
        <f t="shared" si="4"/>
        <v/>
      </c>
      <c r="R30" s="118" t="str">
        <f t="shared" si="5"/>
        <v/>
      </c>
      <c r="T30" s="118" t="str">
        <f>+IF(Y30="","",MAX(T$1:T29)+1)</f>
        <v/>
      </c>
      <c r="U30" s="118" t="str">
        <f>IF(CPMS_Info!B52="","",CPMS_Info!B52)</f>
        <v/>
      </c>
      <c r="V30" s="118" t="str">
        <f>IF(CPMS_Info!C52="","",CPMS_Info!C52)</f>
        <v/>
      </c>
      <c r="W30" s="118" t="str">
        <f>IF(CPMS_Info!D52="","",CPMS_Info!D52)</f>
        <v/>
      </c>
      <c r="X30" s="118" t="str">
        <f t="shared" si="6"/>
        <v/>
      </c>
      <c r="Y30" s="119" t="str">
        <f>IF(COUNTIF(X$2:X30,X30)=1,X30,"")</f>
        <v/>
      </c>
      <c r="Z30" s="118" t="str">
        <f t="shared" si="7"/>
        <v/>
      </c>
      <c r="AA30" s="118" t="str">
        <f t="shared" si="8"/>
        <v/>
      </c>
      <c r="AB30" s="118" t="str">
        <f t="shared" si="9"/>
        <v/>
      </c>
      <c r="AC30" s="118" t="str">
        <f t="shared" si="10"/>
        <v/>
      </c>
      <c r="AE30" s="75" t="s">
        <v>147</v>
      </c>
      <c r="AG30" s="118" t="str">
        <f>+IF(AL30="","",MAX(AG$1:AG29)+1)</f>
        <v/>
      </c>
      <c r="AH30" s="118" t="str">
        <f>IF(CPMS_Detail!B52="","",CPMS_Detail!B52)</f>
        <v/>
      </c>
      <c r="AI30" s="118" t="str">
        <f>IF(CPMS_Detail!C52="","",CPMS_Detail!C52)</f>
        <v/>
      </c>
      <c r="AJ30" s="118" t="str">
        <f>IF(CPMS_Detail!D52="","",CPMS_Detail!D52)</f>
        <v/>
      </c>
      <c r="AK30" s="118" t="str">
        <f t="shared" si="11"/>
        <v/>
      </c>
      <c r="AL30" s="119" t="str">
        <f>IF(COUNTIF(AK$2:AK30,AK30)=1,AK30,"")</f>
        <v/>
      </c>
      <c r="AM30" s="118" t="str">
        <f t="shared" si="12"/>
        <v/>
      </c>
      <c r="AN30" s="118" t="str">
        <f t="shared" si="13"/>
        <v/>
      </c>
      <c r="AO30" s="118" t="str">
        <f t="shared" si="14"/>
        <v/>
      </c>
      <c r="AP30" s="118" t="str">
        <f t="shared" si="15"/>
        <v/>
      </c>
      <c r="AR30" s="118" t="str">
        <f>+IF(AW30="","",MAX(AR$1:AR29)+1)</f>
        <v/>
      </c>
      <c r="AS30" s="118" t="str">
        <f>IF(Regulated_Operation!B52="","",Regulated_Operation!B52)</f>
        <v/>
      </c>
      <c r="AT30" s="118" t="str">
        <f>IF(Regulated_Operation!C52="","",Regulated_Operation!C52)</f>
        <v/>
      </c>
      <c r="AU30" s="118" t="str">
        <f>IF(Regulated_Operation!D52="","",Regulated_Operation!D52)</f>
        <v/>
      </c>
      <c r="AV30" s="118" t="str">
        <f t="shared" si="16"/>
        <v/>
      </c>
      <c r="AW30" s="119" t="str">
        <f>IF(COUNTIF(AV$2:AV30,AV30)=1,AV30,"")</f>
        <v/>
      </c>
      <c r="AX30" s="118" t="str">
        <f t="shared" si="17"/>
        <v/>
      </c>
      <c r="AY30" s="118" t="str">
        <f t="shared" si="18"/>
        <v/>
      </c>
      <c r="AZ30" s="118" t="str">
        <f t="shared" si="19"/>
        <v/>
      </c>
      <c r="BA30" s="118" t="str">
        <f t="shared" si="20"/>
        <v/>
      </c>
    </row>
    <row r="31" spans="7:53" x14ac:dyDescent="0.35">
      <c r="I31" s="118" t="str">
        <f>+IF(N31="","",MAX(I$1:I30)+1)</f>
        <v/>
      </c>
      <c r="J31" s="118" t="str">
        <f>IF(Deviation_Detail!B53="","",Deviation_Detail!B53)</f>
        <v/>
      </c>
      <c r="K31" s="118" t="str">
        <f>IF(Deviation_Detail!C53="","",Deviation_Detail!C53)</f>
        <v/>
      </c>
      <c r="L31" s="118" t="str">
        <f>IF(Deviation_Detail!E53="","",Deviation_Detail!E53)</f>
        <v/>
      </c>
      <c r="M31" s="118" t="str">
        <f t="shared" si="1"/>
        <v/>
      </c>
      <c r="N31" s="119" t="str">
        <f>IF(COUNTIF(M$2:M31,M31)=1,M31,"")</f>
        <v/>
      </c>
      <c r="O31" s="118" t="str">
        <f t="shared" si="2"/>
        <v/>
      </c>
      <c r="P31" s="118" t="str">
        <f t="shared" si="3"/>
        <v/>
      </c>
      <c r="Q31" s="118" t="str">
        <f t="shared" si="4"/>
        <v/>
      </c>
      <c r="R31" s="118" t="str">
        <f t="shared" si="5"/>
        <v/>
      </c>
      <c r="T31" s="118" t="str">
        <f>+IF(Y31="","",MAX(T$1:T30)+1)</f>
        <v/>
      </c>
      <c r="U31" s="118" t="str">
        <f>IF(CPMS_Info!B53="","",CPMS_Info!B53)</f>
        <v/>
      </c>
      <c r="V31" s="118" t="str">
        <f>IF(CPMS_Info!C53="","",CPMS_Info!C53)</f>
        <v/>
      </c>
      <c r="W31" s="118" t="str">
        <f>IF(CPMS_Info!D53="","",CPMS_Info!D53)</f>
        <v/>
      </c>
      <c r="X31" s="118" t="str">
        <f t="shared" si="6"/>
        <v/>
      </c>
      <c r="Y31" s="119" t="str">
        <f>IF(COUNTIF(X$2:X31,X31)=1,X31,"")</f>
        <v/>
      </c>
      <c r="Z31" s="118" t="str">
        <f t="shared" si="7"/>
        <v/>
      </c>
      <c r="AA31" s="118" t="str">
        <f t="shared" si="8"/>
        <v/>
      </c>
      <c r="AB31" s="118" t="str">
        <f t="shared" si="9"/>
        <v/>
      </c>
      <c r="AC31" s="118" t="str">
        <f t="shared" si="10"/>
        <v/>
      </c>
      <c r="AE31" s="75" t="s">
        <v>148</v>
      </c>
      <c r="AG31" s="118" t="str">
        <f>+IF(AL31="","",MAX(AG$1:AG30)+1)</f>
        <v/>
      </c>
      <c r="AH31" s="118" t="str">
        <f>IF(CPMS_Detail!B53="","",CPMS_Detail!B53)</f>
        <v/>
      </c>
      <c r="AI31" s="118" t="str">
        <f>IF(CPMS_Detail!C53="","",CPMS_Detail!C53)</f>
        <v/>
      </c>
      <c r="AJ31" s="118" t="str">
        <f>IF(CPMS_Detail!D53="","",CPMS_Detail!D53)</f>
        <v/>
      </c>
      <c r="AK31" s="118" t="str">
        <f t="shared" si="11"/>
        <v/>
      </c>
      <c r="AL31" s="119" t="str">
        <f>IF(COUNTIF(AK$2:AK31,AK31)=1,AK31,"")</f>
        <v/>
      </c>
      <c r="AM31" s="118" t="str">
        <f t="shared" si="12"/>
        <v/>
      </c>
      <c r="AN31" s="118" t="str">
        <f t="shared" si="13"/>
        <v/>
      </c>
      <c r="AO31" s="118" t="str">
        <f t="shared" si="14"/>
        <v/>
      </c>
      <c r="AP31" s="118" t="str">
        <f t="shared" si="15"/>
        <v/>
      </c>
      <c r="AR31" s="118" t="str">
        <f>+IF(AW31="","",MAX(AR$1:AR30)+1)</f>
        <v/>
      </c>
      <c r="AS31" s="118" t="str">
        <f>IF(Regulated_Operation!B53="","",Regulated_Operation!B53)</f>
        <v/>
      </c>
      <c r="AT31" s="118" t="str">
        <f>IF(Regulated_Operation!C53="","",Regulated_Operation!C53)</f>
        <v/>
      </c>
      <c r="AU31" s="118" t="str">
        <f>IF(Regulated_Operation!D53="","",Regulated_Operation!D53)</f>
        <v/>
      </c>
      <c r="AV31" s="118" t="str">
        <f t="shared" si="16"/>
        <v/>
      </c>
      <c r="AW31" s="119" t="str">
        <f>IF(COUNTIF(AV$2:AV31,AV31)=1,AV31,"")</f>
        <v/>
      </c>
      <c r="AX31" s="118" t="str">
        <f t="shared" si="17"/>
        <v/>
      </c>
      <c r="AY31" s="118" t="str">
        <f t="shared" si="18"/>
        <v/>
      </c>
      <c r="AZ31" s="118" t="str">
        <f t="shared" si="19"/>
        <v/>
      </c>
      <c r="BA31" s="118" t="str">
        <f t="shared" si="20"/>
        <v/>
      </c>
    </row>
    <row r="32" spans="7:53" x14ac:dyDescent="0.35">
      <c r="I32" s="118" t="str">
        <f>+IF(N32="","",MAX(I$1:I31)+1)</f>
        <v/>
      </c>
      <c r="J32" s="118" t="str">
        <f>IF(Deviation_Detail!B54="","",Deviation_Detail!B54)</f>
        <v/>
      </c>
      <c r="K32" s="118" t="str">
        <f>IF(Deviation_Detail!C54="","",Deviation_Detail!C54)</f>
        <v/>
      </c>
      <c r="L32" s="118" t="str">
        <f>IF(Deviation_Detail!E54="","",Deviation_Detail!E54)</f>
        <v/>
      </c>
      <c r="M32" s="118" t="str">
        <f t="shared" si="1"/>
        <v/>
      </c>
      <c r="N32" s="119" t="str">
        <f>IF(COUNTIF(M$2:M32,M32)=1,M32,"")</f>
        <v/>
      </c>
      <c r="O32" s="118" t="str">
        <f t="shared" si="2"/>
        <v/>
      </c>
      <c r="P32" s="118" t="str">
        <f t="shared" si="3"/>
        <v/>
      </c>
      <c r="Q32" s="118" t="str">
        <f t="shared" si="4"/>
        <v/>
      </c>
      <c r="R32" s="118" t="str">
        <f t="shared" si="5"/>
        <v/>
      </c>
      <c r="T32" s="118" t="str">
        <f>+IF(Y32="","",MAX(T$1:T31)+1)</f>
        <v/>
      </c>
      <c r="U32" s="118" t="str">
        <f>IF(CPMS_Info!B54="","",CPMS_Info!B54)</f>
        <v/>
      </c>
      <c r="V32" s="118" t="str">
        <f>IF(CPMS_Info!C54="","",CPMS_Info!C54)</f>
        <v/>
      </c>
      <c r="W32" s="118" t="str">
        <f>IF(CPMS_Info!D54="","",CPMS_Info!D54)</f>
        <v/>
      </c>
      <c r="X32" s="118" t="str">
        <f t="shared" si="6"/>
        <v/>
      </c>
      <c r="Y32" s="119" t="str">
        <f>IF(COUNTIF(X$2:X32,X32)=1,X32,"")</f>
        <v/>
      </c>
      <c r="Z32" s="118" t="str">
        <f t="shared" si="7"/>
        <v/>
      </c>
      <c r="AA32" s="118" t="str">
        <f t="shared" si="8"/>
        <v/>
      </c>
      <c r="AB32" s="118" t="str">
        <f t="shared" si="9"/>
        <v/>
      </c>
      <c r="AC32" s="118" t="str">
        <f t="shared" si="10"/>
        <v/>
      </c>
      <c r="AE32" s="75" t="s">
        <v>149</v>
      </c>
      <c r="AG32" s="118" t="str">
        <f>+IF(AL32="","",MAX(AG$1:AG31)+1)</f>
        <v/>
      </c>
      <c r="AH32" s="118" t="str">
        <f>IF(CPMS_Detail!B54="","",CPMS_Detail!B54)</f>
        <v/>
      </c>
      <c r="AI32" s="118" t="str">
        <f>IF(CPMS_Detail!C54="","",CPMS_Detail!C54)</f>
        <v/>
      </c>
      <c r="AJ32" s="118" t="str">
        <f>IF(CPMS_Detail!D54="","",CPMS_Detail!D54)</f>
        <v/>
      </c>
      <c r="AK32" s="118" t="str">
        <f t="shared" si="11"/>
        <v/>
      </c>
      <c r="AL32" s="119" t="str">
        <f>IF(COUNTIF(AK$2:AK32,AK32)=1,AK32,"")</f>
        <v/>
      </c>
      <c r="AM32" s="118" t="str">
        <f t="shared" si="12"/>
        <v/>
      </c>
      <c r="AN32" s="118" t="str">
        <f t="shared" si="13"/>
        <v/>
      </c>
      <c r="AO32" s="118" t="str">
        <f t="shared" si="14"/>
        <v/>
      </c>
      <c r="AP32" s="118" t="str">
        <f t="shared" si="15"/>
        <v/>
      </c>
      <c r="AR32" s="118" t="str">
        <f>+IF(AW32="","",MAX(AR$1:AR31)+1)</f>
        <v/>
      </c>
      <c r="AS32" s="118" t="str">
        <f>IF(Regulated_Operation!B54="","",Regulated_Operation!B54)</f>
        <v/>
      </c>
      <c r="AT32" s="118" t="str">
        <f>IF(Regulated_Operation!C54="","",Regulated_Operation!C54)</f>
        <v/>
      </c>
      <c r="AU32" s="118" t="str">
        <f>IF(Regulated_Operation!D54="","",Regulated_Operation!D54)</f>
        <v/>
      </c>
      <c r="AV32" s="118" t="str">
        <f t="shared" si="16"/>
        <v/>
      </c>
      <c r="AW32" s="119" t="str">
        <f>IF(COUNTIF(AV$2:AV32,AV32)=1,AV32,"")</f>
        <v/>
      </c>
      <c r="AX32" s="118" t="str">
        <f t="shared" si="17"/>
        <v/>
      </c>
      <c r="AY32" s="118" t="str">
        <f t="shared" si="18"/>
        <v/>
      </c>
      <c r="AZ32" s="118" t="str">
        <f t="shared" si="19"/>
        <v/>
      </c>
      <c r="BA32" s="118" t="str">
        <f t="shared" si="20"/>
        <v/>
      </c>
    </row>
    <row r="33" spans="9:53" x14ac:dyDescent="0.35">
      <c r="I33" s="118" t="str">
        <f>+IF(N33="","",MAX(I$1:I32)+1)</f>
        <v/>
      </c>
      <c r="J33" s="118" t="str">
        <f>IF(Deviation_Detail!B55="","",Deviation_Detail!B55)</f>
        <v/>
      </c>
      <c r="K33" s="118" t="str">
        <f>IF(Deviation_Detail!C55="","",Deviation_Detail!C55)</f>
        <v/>
      </c>
      <c r="L33" s="118" t="str">
        <f>IF(Deviation_Detail!E55="","",Deviation_Detail!E55)</f>
        <v/>
      </c>
      <c r="M33" s="118" t="str">
        <f t="shared" si="1"/>
        <v/>
      </c>
      <c r="N33" s="119" t="str">
        <f>IF(COUNTIF(M$2:M33,M33)=1,M33,"")</f>
        <v/>
      </c>
      <c r="O33" s="118" t="str">
        <f t="shared" si="2"/>
        <v/>
      </c>
      <c r="P33" s="118" t="str">
        <f t="shared" si="3"/>
        <v/>
      </c>
      <c r="Q33" s="118" t="str">
        <f t="shared" si="4"/>
        <v/>
      </c>
      <c r="R33" s="118" t="str">
        <f t="shared" si="5"/>
        <v/>
      </c>
      <c r="T33" s="118" t="str">
        <f>+IF(Y33="","",MAX(T$1:T32)+1)</f>
        <v/>
      </c>
      <c r="U33" s="118" t="str">
        <f>IF(CPMS_Info!B55="","",CPMS_Info!B55)</f>
        <v/>
      </c>
      <c r="V33" s="118" t="str">
        <f>IF(CPMS_Info!C55="","",CPMS_Info!C55)</f>
        <v/>
      </c>
      <c r="W33" s="118" t="str">
        <f>IF(CPMS_Info!D55="","",CPMS_Info!D55)</f>
        <v/>
      </c>
      <c r="X33" s="118" t="str">
        <f t="shared" si="6"/>
        <v/>
      </c>
      <c r="Y33" s="119" t="str">
        <f>IF(COUNTIF(X$2:X33,X33)=1,X33,"")</f>
        <v/>
      </c>
      <c r="Z33" s="118" t="str">
        <f t="shared" si="7"/>
        <v/>
      </c>
      <c r="AA33" s="118" t="str">
        <f t="shared" si="8"/>
        <v/>
      </c>
      <c r="AB33" s="118" t="str">
        <f t="shared" si="9"/>
        <v/>
      </c>
      <c r="AC33" s="118" t="str">
        <f t="shared" si="10"/>
        <v/>
      </c>
      <c r="AE33" s="75" t="s">
        <v>150</v>
      </c>
      <c r="AG33" s="118" t="str">
        <f>+IF(AL33="","",MAX(AG$1:AG32)+1)</f>
        <v/>
      </c>
      <c r="AH33" s="118" t="str">
        <f>IF(CPMS_Detail!B55="","",CPMS_Detail!B55)</f>
        <v/>
      </c>
      <c r="AI33" s="118" t="str">
        <f>IF(CPMS_Detail!C55="","",CPMS_Detail!C55)</f>
        <v/>
      </c>
      <c r="AJ33" s="118" t="str">
        <f>IF(CPMS_Detail!D55="","",CPMS_Detail!D55)</f>
        <v/>
      </c>
      <c r="AK33" s="118" t="str">
        <f t="shared" si="11"/>
        <v/>
      </c>
      <c r="AL33" s="119" t="str">
        <f>IF(COUNTIF(AK$2:AK33,AK33)=1,AK33,"")</f>
        <v/>
      </c>
      <c r="AM33" s="118" t="str">
        <f t="shared" si="12"/>
        <v/>
      </c>
      <c r="AN33" s="118" t="str">
        <f t="shared" si="13"/>
        <v/>
      </c>
      <c r="AO33" s="118" t="str">
        <f t="shared" si="14"/>
        <v/>
      </c>
      <c r="AP33" s="118" t="str">
        <f t="shared" si="15"/>
        <v/>
      </c>
      <c r="AR33" s="118" t="str">
        <f>+IF(AW33="","",MAX(AR$1:AR32)+1)</f>
        <v/>
      </c>
      <c r="AS33" s="118" t="str">
        <f>IF(Regulated_Operation!B55="","",Regulated_Operation!B55)</f>
        <v/>
      </c>
      <c r="AT33" s="118" t="str">
        <f>IF(Regulated_Operation!C55="","",Regulated_Operation!C55)</f>
        <v/>
      </c>
      <c r="AU33" s="118" t="str">
        <f>IF(Regulated_Operation!D55="","",Regulated_Operation!D55)</f>
        <v/>
      </c>
      <c r="AV33" s="118" t="str">
        <f t="shared" si="16"/>
        <v/>
      </c>
      <c r="AW33" s="119" t="str">
        <f>IF(COUNTIF(AV$2:AV33,AV33)=1,AV33,"")</f>
        <v/>
      </c>
      <c r="AX33" s="118" t="str">
        <f t="shared" si="17"/>
        <v/>
      </c>
      <c r="AY33" s="118" t="str">
        <f t="shared" si="18"/>
        <v/>
      </c>
      <c r="AZ33" s="118" t="str">
        <f t="shared" si="19"/>
        <v/>
      </c>
      <c r="BA33" s="118" t="str">
        <f t="shared" si="20"/>
        <v/>
      </c>
    </row>
    <row r="34" spans="9:53" x14ac:dyDescent="0.35">
      <c r="I34" s="118" t="str">
        <f>+IF(N34="","",MAX(I$1:I33)+1)</f>
        <v/>
      </c>
      <c r="J34" s="118" t="str">
        <f>IF(Deviation_Detail!B56="","",Deviation_Detail!B56)</f>
        <v/>
      </c>
      <c r="K34" s="118" t="str">
        <f>IF(Deviation_Detail!C56="","",Deviation_Detail!C56)</f>
        <v/>
      </c>
      <c r="L34" s="118" t="str">
        <f>IF(Deviation_Detail!E56="","",Deviation_Detail!E56)</f>
        <v/>
      </c>
      <c r="M34" s="118" t="str">
        <f t="shared" si="1"/>
        <v/>
      </c>
      <c r="N34" s="119" t="str">
        <f>IF(COUNTIF(M$2:M34,M34)=1,M34,"")</f>
        <v/>
      </c>
      <c r="O34" s="118" t="str">
        <f t="shared" si="2"/>
        <v/>
      </c>
      <c r="P34" s="118" t="str">
        <f t="shared" si="3"/>
        <v/>
      </c>
      <c r="Q34" s="118" t="str">
        <f t="shared" si="4"/>
        <v/>
      </c>
      <c r="R34" s="118" t="str">
        <f t="shared" si="5"/>
        <v/>
      </c>
      <c r="T34" s="118" t="str">
        <f>+IF(Y34="","",MAX(T$1:T33)+1)</f>
        <v/>
      </c>
      <c r="U34" s="118" t="str">
        <f>IF(CPMS_Info!B56="","",CPMS_Info!B56)</f>
        <v/>
      </c>
      <c r="V34" s="118" t="str">
        <f>IF(CPMS_Info!C56="","",CPMS_Info!C56)</f>
        <v/>
      </c>
      <c r="W34" s="118" t="str">
        <f>IF(CPMS_Info!D56="","",CPMS_Info!D56)</f>
        <v/>
      </c>
      <c r="X34" s="118" t="str">
        <f t="shared" si="6"/>
        <v/>
      </c>
      <c r="Y34" s="119" t="str">
        <f>IF(COUNTIF(X$2:X34,X34)=1,X34,"")</f>
        <v/>
      </c>
      <c r="Z34" s="118" t="str">
        <f t="shared" si="7"/>
        <v/>
      </c>
      <c r="AA34" s="118" t="str">
        <f t="shared" si="8"/>
        <v/>
      </c>
      <c r="AB34" s="118" t="str">
        <f t="shared" si="9"/>
        <v/>
      </c>
      <c r="AC34" s="118" t="str">
        <f t="shared" si="10"/>
        <v/>
      </c>
      <c r="AE34" s="75" t="s">
        <v>151</v>
      </c>
      <c r="AG34" s="118" t="str">
        <f>+IF(AL34="","",MAX(AG$1:AG33)+1)</f>
        <v/>
      </c>
      <c r="AH34" s="118" t="str">
        <f>IF(CPMS_Detail!B56="","",CPMS_Detail!B56)</f>
        <v/>
      </c>
      <c r="AI34" s="118" t="str">
        <f>IF(CPMS_Detail!C56="","",CPMS_Detail!C56)</f>
        <v/>
      </c>
      <c r="AJ34" s="118" t="str">
        <f>IF(CPMS_Detail!D56="","",CPMS_Detail!D56)</f>
        <v/>
      </c>
      <c r="AK34" s="118" t="str">
        <f t="shared" si="11"/>
        <v/>
      </c>
      <c r="AL34" s="119" t="str">
        <f>IF(COUNTIF(AK$2:AK34,AK34)=1,AK34,"")</f>
        <v/>
      </c>
      <c r="AM34" s="118" t="str">
        <f t="shared" si="12"/>
        <v/>
      </c>
      <c r="AN34" s="118" t="str">
        <f t="shared" si="13"/>
        <v/>
      </c>
      <c r="AO34" s="118" t="str">
        <f t="shared" si="14"/>
        <v/>
      </c>
      <c r="AP34" s="118" t="str">
        <f t="shared" si="15"/>
        <v/>
      </c>
      <c r="AR34" s="118" t="str">
        <f>+IF(AW34="","",MAX(AR$1:AR33)+1)</f>
        <v/>
      </c>
      <c r="AS34" s="118" t="str">
        <f>IF(Regulated_Operation!B56="","",Regulated_Operation!B56)</f>
        <v/>
      </c>
      <c r="AT34" s="118" t="str">
        <f>IF(Regulated_Operation!C56="","",Regulated_Operation!C56)</f>
        <v/>
      </c>
      <c r="AU34" s="118" t="str">
        <f>IF(Regulated_Operation!D56="","",Regulated_Operation!D56)</f>
        <v/>
      </c>
      <c r="AV34" s="118" t="str">
        <f t="shared" si="16"/>
        <v/>
      </c>
      <c r="AW34" s="119" t="str">
        <f>IF(COUNTIF(AV$2:AV34,AV34)=1,AV34,"")</f>
        <v/>
      </c>
      <c r="AX34" s="118" t="str">
        <f t="shared" si="17"/>
        <v/>
      </c>
      <c r="AY34" s="118" t="str">
        <f t="shared" si="18"/>
        <v/>
      </c>
      <c r="AZ34" s="118" t="str">
        <f t="shared" si="19"/>
        <v/>
      </c>
      <c r="BA34" s="118" t="str">
        <f t="shared" si="20"/>
        <v/>
      </c>
    </row>
    <row r="35" spans="9:53" x14ac:dyDescent="0.35">
      <c r="I35" s="118" t="str">
        <f>+IF(N35="","",MAX(I$1:I34)+1)</f>
        <v/>
      </c>
      <c r="J35" s="118" t="str">
        <f>IF(Deviation_Detail!B57="","",Deviation_Detail!B57)</f>
        <v/>
      </c>
      <c r="K35" s="118" t="str">
        <f>IF(Deviation_Detail!C57="","",Deviation_Detail!C57)</f>
        <v/>
      </c>
      <c r="L35" s="118" t="str">
        <f>IF(Deviation_Detail!E57="","",Deviation_Detail!E57)</f>
        <v/>
      </c>
      <c r="M35" s="118" t="str">
        <f t="shared" si="1"/>
        <v/>
      </c>
      <c r="N35" s="119" t="str">
        <f>IF(COUNTIF(M$2:M35,M35)=1,M35,"")</f>
        <v/>
      </c>
      <c r="O35" s="118" t="str">
        <f t="shared" si="2"/>
        <v/>
      </c>
      <c r="P35" s="118" t="str">
        <f t="shared" si="3"/>
        <v/>
      </c>
      <c r="Q35" s="118" t="str">
        <f t="shared" si="4"/>
        <v/>
      </c>
      <c r="R35" s="118" t="str">
        <f t="shared" si="5"/>
        <v/>
      </c>
      <c r="T35" s="118" t="str">
        <f>+IF(Y35="","",MAX(T$1:T34)+1)</f>
        <v/>
      </c>
      <c r="U35" s="118" t="str">
        <f>IF(CPMS_Info!B57="","",CPMS_Info!B57)</f>
        <v/>
      </c>
      <c r="V35" s="118" t="str">
        <f>IF(CPMS_Info!C57="","",CPMS_Info!C57)</f>
        <v/>
      </c>
      <c r="W35" s="118" t="str">
        <f>IF(CPMS_Info!D57="","",CPMS_Info!D57)</f>
        <v/>
      </c>
      <c r="X35" s="118" t="str">
        <f t="shared" si="6"/>
        <v/>
      </c>
      <c r="Y35" s="119" t="str">
        <f>IF(COUNTIF(X$2:X35,X35)=1,X35,"")</f>
        <v/>
      </c>
      <c r="Z35" s="118" t="str">
        <f t="shared" si="7"/>
        <v/>
      </c>
      <c r="AA35" s="118" t="str">
        <f t="shared" si="8"/>
        <v/>
      </c>
      <c r="AB35" s="118" t="str">
        <f t="shared" si="9"/>
        <v/>
      </c>
      <c r="AC35" s="118" t="str">
        <f t="shared" si="10"/>
        <v/>
      </c>
      <c r="AE35" s="75" t="s">
        <v>152</v>
      </c>
      <c r="AG35" s="118" t="str">
        <f>+IF(AL35="","",MAX(AG$1:AG34)+1)</f>
        <v/>
      </c>
      <c r="AH35" s="118" t="str">
        <f>IF(CPMS_Detail!B57="","",CPMS_Detail!B57)</f>
        <v/>
      </c>
      <c r="AI35" s="118" t="str">
        <f>IF(CPMS_Detail!C57="","",CPMS_Detail!C57)</f>
        <v/>
      </c>
      <c r="AJ35" s="118" t="str">
        <f>IF(CPMS_Detail!D57="","",CPMS_Detail!D57)</f>
        <v/>
      </c>
      <c r="AK35" s="118" t="str">
        <f t="shared" si="11"/>
        <v/>
      </c>
      <c r="AL35" s="119" t="str">
        <f>IF(COUNTIF(AK$2:AK35,AK35)=1,AK35,"")</f>
        <v/>
      </c>
      <c r="AM35" s="118" t="str">
        <f t="shared" si="12"/>
        <v/>
      </c>
      <c r="AN35" s="118" t="str">
        <f t="shared" si="13"/>
        <v/>
      </c>
      <c r="AO35" s="118" t="str">
        <f t="shared" si="14"/>
        <v/>
      </c>
      <c r="AP35" s="118" t="str">
        <f t="shared" si="15"/>
        <v/>
      </c>
      <c r="AR35" s="118" t="str">
        <f>+IF(AW35="","",MAX(AR$1:AR34)+1)</f>
        <v/>
      </c>
      <c r="AS35" s="118" t="str">
        <f>IF(Regulated_Operation!B57="","",Regulated_Operation!B57)</f>
        <v/>
      </c>
      <c r="AT35" s="118" t="str">
        <f>IF(Regulated_Operation!C57="","",Regulated_Operation!C57)</f>
        <v/>
      </c>
      <c r="AU35" s="118" t="str">
        <f>IF(Regulated_Operation!D57="","",Regulated_Operation!D57)</f>
        <v/>
      </c>
      <c r="AV35" s="118" t="str">
        <f t="shared" si="16"/>
        <v/>
      </c>
      <c r="AW35" s="119" t="str">
        <f>IF(COUNTIF(AV$2:AV35,AV35)=1,AV35,"")</f>
        <v/>
      </c>
      <c r="AX35" s="118" t="str">
        <f t="shared" si="17"/>
        <v/>
      </c>
      <c r="AY35" s="118" t="str">
        <f t="shared" si="18"/>
        <v/>
      </c>
      <c r="AZ35" s="118" t="str">
        <f t="shared" si="19"/>
        <v/>
      </c>
      <c r="BA35" s="118" t="str">
        <f t="shared" si="20"/>
        <v/>
      </c>
    </row>
    <row r="36" spans="9:53" x14ac:dyDescent="0.35">
      <c r="I36" s="118" t="str">
        <f>+IF(N36="","",MAX(I$1:I35)+1)</f>
        <v/>
      </c>
      <c r="J36" s="118" t="str">
        <f>IF(Deviation_Detail!B58="","",Deviation_Detail!B58)</f>
        <v/>
      </c>
      <c r="K36" s="118" t="str">
        <f>IF(Deviation_Detail!C58="","",Deviation_Detail!C58)</f>
        <v/>
      </c>
      <c r="L36" s="118" t="str">
        <f>IF(Deviation_Detail!E58="","",Deviation_Detail!E58)</f>
        <v/>
      </c>
      <c r="M36" s="118" t="str">
        <f t="shared" si="1"/>
        <v/>
      </c>
      <c r="N36" s="119" t="str">
        <f>IF(COUNTIF(M$2:M36,M36)=1,M36,"")</f>
        <v/>
      </c>
      <c r="O36" s="118" t="str">
        <f t="shared" si="2"/>
        <v/>
      </c>
      <c r="P36" s="118" t="str">
        <f t="shared" si="3"/>
        <v/>
      </c>
      <c r="Q36" s="118" t="str">
        <f t="shared" si="4"/>
        <v/>
      </c>
      <c r="R36" s="118" t="str">
        <f t="shared" si="5"/>
        <v/>
      </c>
      <c r="T36" s="118" t="str">
        <f>+IF(Y36="","",MAX(T$1:T35)+1)</f>
        <v/>
      </c>
      <c r="U36" s="118" t="str">
        <f>IF(CPMS_Info!B58="","",CPMS_Info!B58)</f>
        <v/>
      </c>
      <c r="V36" s="118" t="str">
        <f>IF(CPMS_Info!C58="","",CPMS_Info!C58)</f>
        <v/>
      </c>
      <c r="W36" s="118" t="str">
        <f>IF(CPMS_Info!D58="","",CPMS_Info!D58)</f>
        <v/>
      </c>
      <c r="X36" s="118" t="str">
        <f t="shared" si="6"/>
        <v/>
      </c>
      <c r="Y36" s="119" t="str">
        <f>IF(COUNTIF(X$2:X36,X36)=1,X36,"")</f>
        <v/>
      </c>
      <c r="Z36" s="118" t="str">
        <f t="shared" si="7"/>
        <v/>
      </c>
      <c r="AA36" s="118" t="str">
        <f t="shared" si="8"/>
        <v/>
      </c>
      <c r="AB36" s="118" t="str">
        <f t="shared" si="9"/>
        <v/>
      </c>
      <c r="AC36" s="118" t="str">
        <f t="shared" si="10"/>
        <v/>
      </c>
      <c r="AE36" s="75" t="s">
        <v>153</v>
      </c>
      <c r="AG36" s="118" t="str">
        <f>+IF(AL36="","",MAX(AG$1:AG35)+1)</f>
        <v/>
      </c>
      <c r="AH36" s="118" t="str">
        <f>IF(CPMS_Detail!B58="","",CPMS_Detail!B58)</f>
        <v/>
      </c>
      <c r="AI36" s="118" t="str">
        <f>IF(CPMS_Detail!C58="","",CPMS_Detail!C58)</f>
        <v/>
      </c>
      <c r="AJ36" s="118" t="str">
        <f>IF(CPMS_Detail!D58="","",CPMS_Detail!D58)</f>
        <v/>
      </c>
      <c r="AK36" s="118" t="str">
        <f t="shared" si="11"/>
        <v/>
      </c>
      <c r="AL36" s="119" t="str">
        <f>IF(COUNTIF(AK$2:AK36,AK36)=1,AK36,"")</f>
        <v/>
      </c>
      <c r="AM36" s="118" t="str">
        <f t="shared" si="12"/>
        <v/>
      </c>
      <c r="AN36" s="118" t="str">
        <f t="shared" si="13"/>
        <v/>
      </c>
      <c r="AO36" s="118" t="str">
        <f t="shared" si="14"/>
        <v/>
      </c>
      <c r="AP36" s="118" t="str">
        <f t="shared" si="15"/>
        <v/>
      </c>
      <c r="AR36" s="118" t="str">
        <f>+IF(AW36="","",MAX(AR$1:AR35)+1)</f>
        <v/>
      </c>
      <c r="AS36" s="118" t="str">
        <f>IF(Regulated_Operation!B58="","",Regulated_Operation!B58)</f>
        <v/>
      </c>
      <c r="AT36" s="118" t="str">
        <f>IF(Regulated_Operation!C58="","",Regulated_Operation!C58)</f>
        <v/>
      </c>
      <c r="AU36" s="118" t="str">
        <f>IF(Regulated_Operation!D58="","",Regulated_Operation!D58)</f>
        <v/>
      </c>
      <c r="AV36" s="118" t="str">
        <f t="shared" si="16"/>
        <v/>
      </c>
      <c r="AW36" s="119" t="str">
        <f>IF(COUNTIF(AV$2:AV36,AV36)=1,AV36,"")</f>
        <v/>
      </c>
      <c r="AX36" s="118" t="str">
        <f t="shared" si="17"/>
        <v/>
      </c>
      <c r="AY36" s="118" t="str">
        <f t="shared" si="18"/>
        <v/>
      </c>
      <c r="AZ36" s="118" t="str">
        <f t="shared" si="19"/>
        <v/>
      </c>
      <c r="BA36" s="118" t="str">
        <f t="shared" si="20"/>
        <v/>
      </c>
    </row>
    <row r="37" spans="9:53" x14ac:dyDescent="0.35">
      <c r="I37" s="118" t="str">
        <f>+IF(N37="","",MAX(I$1:I36)+1)</f>
        <v/>
      </c>
      <c r="J37" s="118" t="str">
        <f>IF(Deviation_Detail!B59="","",Deviation_Detail!B59)</f>
        <v/>
      </c>
      <c r="K37" s="118" t="str">
        <f>IF(Deviation_Detail!C59="","",Deviation_Detail!C59)</f>
        <v/>
      </c>
      <c r="L37" s="118" t="str">
        <f>IF(Deviation_Detail!E59="","",Deviation_Detail!E59)</f>
        <v/>
      </c>
      <c r="M37" s="118" t="str">
        <f t="shared" si="1"/>
        <v/>
      </c>
      <c r="N37" s="119" t="str">
        <f>IF(COUNTIF(M$2:M37,M37)=1,M37,"")</f>
        <v/>
      </c>
      <c r="O37" s="118" t="str">
        <f t="shared" si="2"/>
        <v/>
      </c>
      <c r="P37" s="118" t="str">
        <f t="shared" si="3"/>
        <v/>
      </c>
      <c r="Q37" s="118" t="str">
        <f t="shared" si="4"/>
        <v/>
      </c>
      <c r="R37" s="118" t="str">
        <f t="shared" si="5"/>
        <v/>
      </c>
      <c r="T37" s="118" t="str">
        <f>+IF(Y37="","",MAX(T$1:T36)+1)</f>
        <v/>
      </c>
      <c r="U37" s="118" t="str">
        <f>IF(CPMS_Info!B59="","",CPMS_Info!B59)</f>
        <v/>
      </c>
      <c r="V37" s="118" t="str">
        <f>IF(CPMS_Info!C59="","",CPMS_Info!C59)</f>
        <v/>
      </c>
      <c r="W37" s="118" t="str">
        <f>IF(CPMS_Info!D59="","",CPMS_Info!D59)</f>
        <v/>
      </c>
      <c r="X37" s="118" t="str">
        <f t="shared" si="6"/>
        <v/>
      </c>
      <c r="Y37" s="119" t="str">
        <f>IF(COUNTIF(X$2:X37,X37)=1,X37,"")</f>
        <v/>
      </c>
      <c r="Z37" s="118" t="str">
        <f t="shared" si="7"/>
        <v/>
      </c>
      <c r="AA37" s="118" t="str">
        <f t="shared" si="8"/>
        <v/>
      </c>
      <c r="AB37" s="118" t="str">
        <f t="shared" si="9"/>
        <v/>
      </c>
      <c r="AC37" s="118" t="str">
        <f t="shared" si="10"/>
        <v/>
      </c>
      <c r="AE37" s="75" t="s">
        <v>154</v>
      </c>
      <c r="AG37" s="118" t="str">
        <f>+IF(AL37="","",MAX(AG$1:AG36)+1)</f>
        <v/>
      </c>
      <c r="AH37" s="118" t="str">
        <f>IF(CPMS_Detail!B59="","",CPMS_Detail!B59)</f>
        <v/>
      </c>
      <c r="AI37" s="118" t="str">
        <f>IF(CPMS_Detail!C59="","",CPMS_Detail!C59)</f>
        <v/>
      </c>
      <c r="AJ37" s="118" t="str">
        <f>IF(CPMS_Detail!D59="","",CPMS_Detail!D59)</f>
        <v/>
      </c>
      <c r="AK37" s="118" t="str">
        <f t="shared" si="11"/>
        <v/>
      </c>
      <c r="AL37" s="119" t="str">
        <f>IF(COUNTIF(AK$2:AK37,AK37)=1,AK37,"")</f>
        <v/>
      </c>
      <c r="AM37" s="118" t="str">
        <f t="shared" si="12"/>
        <v/>
      </c>
      <c r="AN37" s="118" t="str">
        <f t="shared" si="13"/>
        <v/>
      </c>
      <c r="AO37" s="118" t="str">
        <f t="shared" si="14"/>
        <v/>
      </c>
      <c r="AP37" s="118" t="str">
        <f t="shared" si="15"/>
        <v/>
      </c>
      <c r="AR37" s="118" t="str">
        <f>+IF(AW37="","",MAX(AR$1:AR36)+1)</f>
        <v/>
      </c>
      <c r="AS37" s="118" t="str">
        <f>IF(Regulated_Operation!B59="","",Regulated_Operation!B59)</f>
        <v/>
      </c>
      <c r="AT37" s="118" t="str">
        <f>IF(Regulated_Operation!C59="","",Regulated_Operation!C59)</f>
        <v/>
      </c>
      <c r="AU37" s="118" t="str">
        <f>IF(Regulated_Operation!D59="","",Regulated_Operation!D59)</f>
        <v/>
      </c>
      <c r="AV37" s="118" t="str">
        <f t="shared" si="16"/>
        <v/>
      </c>
      <c r="AW37" s="119" t="str">
        <f>IF(COUNTIF(AV$2:AV37,AV37)=1,AV37,"")</f>
        <v/>
      </c>
      <c r="AX37" s="118" t="str">
        <f t="shared" si="17"/>
        <v/>
      </c>
      <c r="AY37" s="118" t="str">
        <f t="shared" si="18"/>
        <v/>
      </c>
      <c r="AZ37" s="118" t="str">
        <f t="shared" si="19"/>
        <v/>
      </c>
      <c r="BA37" s="118" t="str">
        <f t="shared" si="20"/>
        <v/>
      </c>
    </row>
    <row r="38" spans="9:53" x14ac:dyDescent="0.35">
      <c r="I38" s="118" t="str">
        <f>+IF(N38="","",MAX(I$1:I37)+1)</f>
        <v/>
      </c>
      <c r="J38" s="118" t="str">
        <f>IF(Deviation_Detail!B60="","",Deviation_Detail!B60)</f>
        <v/>
      </c>
      <c r="K38" s="118" t="str">
        <f>IF(Deviation_Detail!C60="","",Deviation_Detail!C60)</f>
        <v/>
      </c>
      <c r="L38" s="118" t="str">
        <f>IF(Deviation_Detail!E60="","",Deviation_Detail!E60)</f>
        <v/>
      </c>
      <c r="M38" s="118" t="str">
        <f t="shared" si="1"/>
        <v/>
      </c>
      <c r="N38" s="119" t="str">
        <f>IF(COUNTIF(M$2:M38,M38)=1,M38,"")</f>
        <v/>
      </c>
      <c r="O38" s="118" t="str">
        <f t="shared" si="2"/>
        <v/>
      </c>
      <c r="P38" s="118" t="str">
        <f t="shared" si="3"/>
        <v/>
      </c>
      <c r="Q38" s="118" t="str">
        <f t="shared" si="4"/>
        <v/>
      </c>
      <c r="R38" s="118" t="str">
        <f t="shared" si="5"/>
        <v/>
      </c>
      <c r="T38" s="118" t="str">
        <f>+IF(Y38="","",MAX(T$1:T37)+1)</f>
        <v/>
      </c>
      <c r="U38" s="118" t="str">
        <f>IF(CPMS_Info!B60="","",CPMS_Info!B60)</f>
        <v/>
      </c>
      <c r="V38" s="118" t="str">
        <f>IF(CPMS_Info!C60="","",CPMS_Info!C60)</f>
        <v/>
      </c>
      <c r="W38" s="118" t="str">
        <f>IF(CPMS_Info!D60="","",CPMS_Info!D60)</f>
        <v/>
      </c>
      <c r="X38" s="118" t="str">
        <f t="shared" si="6"/>
        <v/>
      </c>
      <c r="Y38" s="119" t="str">
        <f>IF(COUNTIF(X$2:X38,X38)=1,X38,"")</f>
        <v/>
      </c>
      <c r="Z38" s="118" t="str">
        <f t="shared" si="7"/>
        <v/>
      </c>
      <c r="AA38" s="118" t="str">
        <f t="shared" si="8"/>
        <v/>
      </c>
      <c r="AB38" s="118" t="str">
        <f t="shared" si="9"/>
        <v/>
      </c>
      <c r="AC38" s="118" t="str">
        <f t="shared" si="10"/>
        <v/>
      </c>
      <c r="AE38" s="75" t="s">
        <v>155</v>
      </c>
      <c r="AG38" s="118" t="str">
        <f>+IF(AL38="","",MAX(AG$1:AG37)+1)</f>
        <v/>
      </c>
      <c r="AH38" s="118" t="str">
        <f>IF(CPMS_Detail!B60="","",CPMS_Detail!B60)</f>
        <v/>
      </c>
      <c r="AI38" s="118" t="str">
        <f>IF(CPMS_Detail!C60="","",CPMS_Detail!C60)</f>
        <v/>
      </c>
      <c r="AJ38" s="118" t="str">
        <f>IF(CPMS_Detail!D60="","",CPMS_Detail!D60)</f>
        <v/>
      </c>
      <c r="AK38" s="118" t="str">
        <f t="shared" si="11"/>
        <v/>
      </c>
      <c r="AL38" s="119" t="str">
        <f>IF(COUNTIF(AK$2:AK38,AK38)=1,AK38,"")</f>
        <v/>
      </c>
      <c r="AM38" s="118" t="str">
        <f t="shared" si="12"/>
        <v/>
      </c>
      <c r="AN38" s="118" t="str">
        <f t="shared" si="13"/>
        <v/>
      </c>
      <c r="AO38" s="118" t="str">
        <f t="shared" si="14"/>
        <v/>
      </c>
      <c r="AP38" s="118" t="str">
        <f t="shared" si="15"/>
        <v/>
      </c>
      <c r="AR38" s="118" t="str">
        <f>+IF(AW38="","",MAX(AR$1:AR37)+1)</f>
        <v/>
      </c>
      <c r="AS38" s="118" t="str">
        <f>IF(Regulated_Operation!B60="","",Regulated_Operation!B60)</f>
        <v/>
      </c>
      <c r="AT38" s="118" t="str">
        <f>IF(Regulated_Operation!C60="","",Regulated_Operation!C60)</f>
        <v/>
      </c>
      <c r="AU38" s="118" t="str">
        <f>IF(Regulated_Operation!D60="","",Regulated_Operation!D60)</f>
        <v/>
      </c>
      <c r="AV38" s="118" t="str">
        <f t="shared" si="16"/>
        <v/>
      </c>
      <c r="AW38" s="119" t="str">
        <f>IF(COUNTIF(AV$2:AV38,AV38)=1,AV38,"")</f>
        <v/>
      </c>
      <c r="AX38" s="118" t="str">
        <f t="shared" si="17"/>
        <v/>
      </c>
      <c r="AY38" s="118" t="str">
        <f t="shared" si="18"/>
        <v/>
      </c>
      <c r="AZ38" s="118" t="str">
        <f t="shared" si="19"/>
        <v/>
      </c>
      <c r="BA38" s="118" t="str">
        <f t="shared" si="20"/>
        <v/>
      </c>
    </row>
    <row r="39" spans="9:53" x14ac:dyDescent="0.35">
      <c r="I39" s="118" t="str">
        <f>+IF(N39="","",MAX(I$1:I38)+1)</f>
        <v/>
      </c>
      <c r="J39" s="118" t="str">
        <f>IF(Deviation_Detail!B61="","",Deviation_Detail!B61)</f>
        <v/>
      </c>
      <c r="K39" s="118" t="str">
        <f>IF(Deviation_Detail!C61="","",Deviation_Detail!C61)</f>
        <v/>
      </c>
      <c r="L39" s="118" t="str">
        <f>IF(Deviation_Detail!E61="","",Deviation_Detail!E61)</f>
        <v/>
      </c>
      <c r="M39" s="118" t="str">
        <f t="shared" si="1"/>
        <v/>
      </c>
      <c r="N39" s="119" t="str">
        <f>IF(COUNTIF(M$2:M39,M39)=1,M39,"")</f>
        <v/>
      </c>
      <c r="O39" s="118" t="str">
        <f t="shared" si="2"/>
        <v/>
      </c>
      <c r="P39" s="118" t="str">
        <f t="shared" si="3"/>
        <v/>
      </c>
      <c r="Q39" s="118" t="str">
        <f t="shared" si="4"/>
        <v/>
      </c>
      <c r="R39" s="118" t="str">
        <f t="shared" si="5"/>
        <v/>
      </c>
      <c r="T39" s="118" t="str">
        <f>+IF(Y39="","",MAX(T$1:T38)+1)</f>
        <v/>
      </c>
      <c r="U39" s="118" t="str">
        <f>IF(CPMS_Info!B61="","",CPMS_Info!B61)</f>
        <v/>
      </c>
      <c r="V39" s="118" t="str">
        <f>IF(CPMS_Info!C61="","",CPMS_Info!C61)</f>
        <v/>
      </c>
      <c r="W39" s="118" t="str">
        <f>IF(CPMS_Info!D61="","",CPMS_Info!D61)</f>
        <v/>
      </c>
      <c r="X39" s="118" t="str">
        <f t="shared" si="6"/>
        <v/>
      </c>
      <c r="Y39" s="119" t="str">
        <f>IF(COUNTIF(X$2:X39,X39)=1,X39,"")</f>
        <v/>
      </c>
      <c r="Z39" s="118" t="str">
        <f t="shared" si="7"/>
        <v/>
      </c>
      <c r="AA39" s="118" t="str">
        <f t="shared" si="8"/>
        <v/>
      </c>
      <c r="AB39" s="118" t="str">
        <f t="shared" si="9"/>
        <v/>
      </c>
      <c r="AC39" s="118" t="str">
        <f t="shared" si="10"/>
        <v/>
      </c>
      <c r="AE39" s="75" t="s">
        <v>156</v>
      </c>
      <c r="AG39" s="118" t="str">
        <f>+IF(AL39="","",MAX(AG$1:AG38)+1)</f>
        <v/>
      </c>
      <c r="AH39" s="118" t="str">
        <f>IF(CPMS_Detail!B61="","",CPMS_Detail!B61)</f>
        <v/>
      </c>
      <c r="AI39" s="118" t="str">
        <f>IF(CPMS_Detail!C61="","",CPMS_Detail!C61)</f>
        <v/>
      </c>
      <c r="AJ39" s="118" t="str">
        <f>IF(CPMS_Detail!D61="","",CPMS_Detail!D61)</f>
        <v/>
      </c>
      <c r="AK39" s="118" t="str">
        <f t="shared" si="11"/>
        <v/>
      </c>
      <c r="AL39" s="119" t="str">
        <f>IF(COUNTIF(AK$2:AK39,AK39)=1,AK39,"")</f>
        <v/>
      </c>
      <c r="AM39" s="118" t="str">
        <f t="shared" si="12"/>
        <v/>
      </c>
      <c r="AN39" s="118" t="str">
        <f t="shared" si="13"/>
        <v/>
      </c>
      <c r="AO39" s="118" t="str">
        <f t="shared" si="14"/>
        <v/>
      </c>
      <c r="AP39" s="118" t="str">
        <f t="shared" si="15"/>
        <v/>
      </c>
      <c r="AR39" s="118" t="str">
        <f>+IF(AW39="","",MAX(AR$1:AR38)+1)</f>
        <v/>
      </c>
      <c r="AS39" s="118" t="str">
        <f>IF(Regulated_Operation!B61="","",Regulated_Operation!B61)</f>
        <v/>
      </c>
      <c r="AT39" s="118" t="str">
        <f>IF(Regulated_Operation!C61="","",Regulated_Operation!C61)</f>
        <v/>
      </c>
      <c r="AU39" s="118" t="str">
        <f>IF(Regulated_Operation!D61="","",Regulated_Operation!D61)</f>
        <v/>
      </c>
      <c r="AV39" s="118" t="str">
        <f t="shared" si="16"/>
        <v/>
      </c>
      <c r="AW39" s="119" t="str">
        <f>IF(COUNTIF(AV$2:AV39,AV39)=1,AV39,"")</f>
        <v/>
      </c>
      <c r="AX39" s="118" t="str">
        <f t="shared" si="17"/>
        <v/>
      </c>
      <c r="AY39" s="118" t="str">
        <f t="shared" si="18"/>
        <v/>
      </c>
      <c r="AZ39" s="118" t="str">
        <f t="shared" si="19"/>
        <v/>
      </c>
      <c r="BA39" s="118" t="str">
        <f t="shared" si="20"/>
        <v/>
      </c>
    </row>
    <row r="40" spans="9:53" x14ac:dyDescent="0.35">
      <c r="I40" s="118" t="str">
        <f>+IF(N40="","",MAX(I$1:I39)+1)</f>
        <v/>
      </c>
      <c r="J40" s="118" t="str">
        <f>IF(Deviation_Detail!B62="","",Deviation_Detail!B62)</f>
        <v/>
      </c>
      <c r="K40" s="118" t="str">
        <f>IF(Deviation_Detail!C62="","",Deviation_Detail!C62)</f>
        <v/>
      </c>
      <c r="L40" s="118" t="str">
        <f>IF(Deviation_Detail!E62="","",Deviation_Detail!E62)</f>
        <v/>
      </c>
      <c r="M40" s="118" t="str">
        <f t="shared" si="1"/>
        <v/>
      </c>
      <c r="N40" s="119" t="str">
        <f>IF(COUNTIF(M$2:M40,M40)=1,M40,"")</f>
        <v/>
      </c>
      <c r="O40" s="118" t="str">
        <f t="shared" si="2"/>
        <v/>
      </c>
      <c r="P40" s="118" t="str">
        <f t="shared" si="3"/>
        <v/>
      </c>
      <c r="Q40" s="118" t="str">
        <f t="shared" si="4"/>
        <v/>
      </c>
      <c r="R40" s="118" t="str">
        <f t="shared" si="5"/>
        <v/>
      </c>
      <c r="T40" s="118" t="str">
        <f>+IF(Y40="","",MAX(T$1:T39)+1)</f>
        <v/>
      </c>
      <c r="U40" s="118" t="str">
        <f>IF(CPMS_Info!B62="","",CPMS_Info!B62)</f>
        <v/>
      </c>
      <c r="V40" s="118" t="str">
        <f>IF(CPMS_Info!C62="","",CPMS_Info!C62)</f>
        <v/>
      </c>
      <c r="W40" s="118" t="str">
        <f>IF(CPMS_Info!D62="","",CPMS_Info!D62)</f>
        <v/>
      </c>
      <c r="X40" s="118" t="str">
        <f t="shared" si="6"/>
        <v/>
      </c>
      <c r="Y40" s="119" t="str">
        <f>IF(COUNTIF(X$2:X40,X40)=1,X40,"")</f>
        <v/>
      </c>
      <c r="Z40" s="118" t="str">
        <f t="shared" si="7"/>
        <v/>
      </c>
      <c r="AA40" s="118" t="str">
        <f t="shared" si="8"/>
        <v/>
      </c>
      <c r="AB40" s="118" t="str">
        <f t="shared" si="9"/>
        <v/>
      </c>
      <c r="AC40" s="118" t="str">
        <f t="shared" si="10"/>
        <v/>
      </c>
      <c r="AE40" s="75" t="s">
        <v>157</v>
      </c>
      <c r="AG40" s="118" t="str">
        <f>+IF(AL40="","",MAX(AG$1:AG39)+1)</f>
        <v/>
      </c>
      <c r="AH40" s="118" t="str">
        <f>IF(CPMS_Detail!B62="","",CPMS_Detail!B62)</f>
        <v/>
      </c>
      <c r="AI40" s="118" t="str">
        <f>IF(CPMS_Detail!C62="","",CPMS_Detail!C62)</f>
        <v/>
      </c>
      <c r="AJ40" s="118" t="str">
        <f>IF(CPMS_Detail!D62="","",CPMS_Detail!D62)</f>
        <v/>
      </c>
      <c r="AK40" s="118" t="str">
        <f t="shared" si="11"/>
        <v/>
      </c>
      <c r="AL40" s="119" t="str">
        <f>IF(COUNTIF(AK$2:AK40,AK40)=1,AK40,"")</f>
        <v/>
      </c>
      <c r="AM40" s="118" t="str">
        <f t="shared" si="12"/>
        <v/>
      </c>
      <c r="AN40" s="118" t="str">
        <f t="shared" si="13"/>
        <v/>
      </c>
      <c r="AO40" s="118" t="str">
        <f t="shared" si="14"/>
        <v/>
      </c>
      <c r="AP40" s="118" t="str">
        <f t="shared" si="15"/>
        <v/>
      </c>
      <c r="AR40" s="118" t="str">
        <f>+IF(AW40="","",MAX(AR$1:AR39)+1)</f>
        <v/>
      </c>
      <c r="AS40" s="118" t="str">
        <f>IF(Regulated_Operation!B62="","",Regulated_Operation!B62)</f>
        <v/>
      </c>
      <c r="AT40" s="118" t="str">
        <f>IF(Regulated_Operation!C62="","",Regulated_Operation!C62)</f>
        <v/>
      </c>
      <c r="AU40" s="118" t="str">
        <f>IF(Regulated_Operation!D62="","",Regulated_Operation!D62)</f>
        <v/>
      </c>
      <c r="AV40" s="118" t="str">
        <f t="shared" si="16"/>
        <v/>
      </c>
      <c r="AW40" s="119" t="str">
        <f>IF(COUNTIF(AV$2:AV40,AV40)=1,AV40,"")</f>
        <v/>
      </c>
      <c r="AX40" s="118" t="str">
        <f t="shared" si="17"/>
        <v/>
      </c>
      <c r="AY40" s="118" t="str">
        <f t="shared" si="18"/>
        <v/>
      </c>
      <c r="AZ40" s="118" t="str">
        <f t="shared" si="19"/>
        <v/>
      </c>
      <c r="BA40" s="118" t="str">
        <f t="shared" si="20"/>
        <v/>
      </c>
    </row>
    <row r="41" spans="9:53" x14ac:dyDescent="0.35">
      <c r="I41" s="118" t="str">
        <f>+IF(N41="","",MAX(I$1:I40)+1)</f>
        <v/>
      </c>
      <c r="J41" s="118" t="str">
        <f>IF(Deviation_Detail!B63="","",Deviation_Detail!B63)</f>
        <v/>
      </c>
      <c r="K41" s="118" t="str">
        <f>IF(Deviation_Detail!C63="","",Deviation_Detail!C63)</f>
        <v/>
      </c>
      <c r="L41" s="118" t="str">
        <f>IF(Deviation_Detail!E63="","",Deviation_Detail!E63)</f>
        <v/>
      </c>
      <c r="M41" s="118" t="str">
        <f t="shared" si="1"/>
        <v/>
      </c>
      <c r="N41" s="119" t="str">
        <f>IF(COUNTIF(M$2:M41,M41)=1,M41,"")</f>
        <v/>
      </c>
      <c r="O41" s="118" t="str">
        <f t="shared" si="2"/>
        <v/>
      </c>
      <c r="P41" s="118" t="str">
        <f t="shared" si="3"/>
        <v/>
      </c>
      <c r="Q41" s="118" t="str">
        <f t="shared" si="4"/>
        <v/>
      </c>
      <c r="R41" s="118" t="str">
        <f t="shared" si="5"/>
        <v/>
      </c>
      <c r="T41" s="118" t="str">
        <f>+IF(Y41="","",MAX(T$1:T40)+1)</f>
        <v/>
      </c>
      <c r="U41" s="118" t="str">
        <f>IF(CPMS_Info!B63="","",CPMS_Info!B63)</f>
        <v/>
      </c>
      <c r="V41" s="118" t="str">
        <f>IF(CPMS_Info!C63="","",CPMS_Info!C63)</f>
        <v/>
      </c>
      <c r="W41" s="118" t="str">
        <f>IF(CPMS_Info!D63="","",CPMS_Info!D63)</f>
        <v/>
      </c>
      <c r="X41" s="118" t="str">
        <f t="shared" si="6"/>
        <v/>
      </c>
      <c r="Y41" s="119" t="str">
        <f>IF(COUNTIF(X$2:X41,X41)=1,X41,"")</f>
        <v/>
      </c>
      <c r="Z41" s="118" t="str">
        <f t="shared" si="7"/>
        <v/>
      </c>
      <c r="AA41" s="118" t="str">
        <f t="shared" si="8"/>
        <v/>
      </c>
      <c r="AB41" s="118" t="str">
        <f t="shared" si="9"/>
        <v/>
      </c>
      <c r="AC41" s="118" t="str">
        <f t="shared" si="10"/>
        <v/>
      </c>
      <c r="AE41" s="75" t="s">
        <v>158</v>
      </c>
      <c r="AG41" s="118" t="str">
        <f>+IF(AL41="","",MAX(AG$1:AG40)+1)</f>
        <v/>
      </c>
      <c r="AH41" s="118" t="str">
        <f>IF(CPMS_Detail!B63="","",CPMS_Detail!B63)</f>
        <v/>
      </c>
      <c r="AI41" s="118" t="str">
        <f>IF(CPMS_Detail!C63="","",CPMS_Detail!C63)</f>
        <v/>
      </c>
      <c r="AJ41" s="118" t="str">
        <f>IF(CPMS_Detail!D63="","",CPMS_Detail!D63)</f>
        <v/>
      </c>
      <c r="AK41" s="118" t="str">
        <f t="shared" si="11"/>
        <v/>
      </c>
      <c r="AL41" s="119" t="str">
        <f>IF(COUNTIF(AK$2:AK41,AK41)=1,AK41,"")</f>
        <v/>
      </c>
      <c r="AM41" s="118" t="str">
        <f t="shared" si="12"/>
        <v/>
      </c>
      <c r="AN41" s="118" t="str">
        <f t="shared" si="13"/>
        <v/>
      </c>
      <c r="AO41" s="118" t="str">
        <f t="shared" si="14"/>
        <v/>
      </c>
      <c r="AP41" s="118" t="str">
        <f t="shared" si="15"/>
        <v/>
      </c>
      <c r="AR41" s="118" t="str">
        <f>+IF(AW41="","",MAX(AR$1:AR40)+1)</f>
        <v/>
      </c>
      <c r="AS41" s="118" t="str">
        <f>IF(Regulated_Operation!B63="","",Regulated_Operation!B63)</f>
        <v/>
      </c>
      <c r="AT41" s="118" t="str">
        <f>IF(Regulated_Operation!C63="","",Regulated_Operation!C63)</f>
        <v/>
      </c>
      <c r="AU41" s="118" t="str">
        <f>IF(Regulated_Operation!D63="","",Regulated_Operation!D63)</f>
        <v/>
      </c>
      <c r="AV41" s="118" t="str">
        <f t="shared" si="16"/>
        <v/>
      </c>
      <c r="AW41" s="119" t="str">
        <f>IF(COUNTIF(AV$2:AV41,AV41)=1,AV41,"")</f>
        <v/>
      </c>
      <c r="AX41" s="118" t="str">
        <f t="shared" si="17"/>
        <v/>
      </c>
      <c r="AY41" s="118" t="str">
        <f t="shared" si="18"/>
        <v/>
      </c>
      <c r="AZ41" s="118" t="str">
        <f t="shared" si="19"/>
        <v/>
      </c>
      <c r="BA41" s="118" t="str">
        <f t="shared" si="20"/>
        <v/>
      </c>
    </row>
    <row r="42" spans="9:53" x14ac:dyDescent="0.35">
      <c r="I42" s="118" t="str">
        <f>+IF(N42="","",MAX(I$1:I41)+1)</f>
        <v/>
      </c>
      <c r="J42" s="118" t="str">
        <f>IF(Deviation_Detail!B64="","",Deviation_Detail!B64)</f>
        <v/>
      </c>
      <c r="K42" s="118" t="str">
        <f>IF(Deviation_Detail!C64="","",Deviation_Detail!C64)</f>
        <v/>
      </c>
      <c r="L42" s="118" t="str">
        <f>IF(Deviation_Detail!E64="","",Deviation_Detail!E64)</f>
        <v/>
      </c>
      <c r="M42" s="118" t="str">
        <f t="shared" si="1"/>
        <v/>
      </c>
      <c r="N42" s="119" t="str">
        <f>IF(COUNTIF(M$2:M42,M42)=1,M42,"")</f>
        <v/>
      </c>
      <c r="O42" s="118" t="str">
        <f t="shared" si="2"/>
        <v/>
      </c>
      <c r="P42" s="118" t="str">
        <f t="shared" si="3"/>
        <v/>
      </c>
      <c r="Q42" s="118" t="str">
        <f t="shared" si="4"/>
        <v/>
      </c>
      <c r="R42" s="118" t="str">
        <f t="shared" si="5"/>
        <v/>
      </c>
      <c r="T42" s="118" t="str">
        <f>+IF(Y42="","",MAX(T$1:T41)+1)</f>
        <v/>
      </c>
      <c r="U42" s="118" t="str">
        <f>IF(CPMS_Info!B64="","",CPMS_Info!B64)</f>
        <v/>
      </c>
      <c r="V42" s="118" t="str">
        <f>IF(CPMS_Info!C64="","",CPMS_Info!C64)</f>
        <v/>
      </c>
      <c r="W42" s="118" t="str">
        <f>IF(CPMS_Info!D64="","",CPMS_Info!D64)</f>
        <v/>
      </c>
      <c r="X42" s="118" t="str">
        <f t="shared" si="6"/>
        <v/>
      </c>
      <c r="Y42" s="119" t="str">
        <f>IF(COUNTIF(X$2:X42,X42)=1,X42,"")</f>
        <v/>
      </c>
      <c r="Z42" s="118" t="str">
        <f t="shared" si="7"/>
        <v/>
      </c>
      <c r="AA42" s="118" t="str">
        <f t="shared" si="8"/>
        <v/>
      </c>
      <c r="AB42" s="118" t="str">
        <f t="shared" si="9"/>
        <v/>
      </c>
      <c r="AC42" s="118" t="str">
        <f t="shared" si="10"/>
        <v/>
      </c>
      <c r="AE42" s="75" t="s">
        <v>159</v>
      </c>
      <c r="AG42" s="118" t="str">
        <f>+IF(AL42="","",MAX(AG$1:AG41)+1)</f>
        <v/>
      </c>
      <c r="AH42" s="118" t="str">
        <f>IF(CPMS_Detail!B64="","",CPMS_Detail!B64)</f>
        <v/>
      </c>
      <c r="AI42" s="118" t="str">
        <f>IF(CPMS_Detail!C64="","",CPMS_Detail!C64)</f>
        <v/>
      </c>
      <c r="AJ42" s="118" t="str">
        <f>IF(CPMS_Detail!D64="","",CPMS_Detail!D64)</f>
        <v/>
      </c>
      <c r="AK42" s="118" t="str">
        <f t="shared" si="11"/>
        <v/>
      </c>
      <c r="AL42" s="119" t="str">
        <f>IF(COUNTIF(AK$2:AK42,AK42)=1,AK42,"")</f>
        <v/>
      </c>
      <c r="AM42" s="118" t="str">
        <f t="shared" si="12"/>
        <v/>
      </c>
      <c r="AN42" s="118" t="str">
        <f t="shared" si="13"/>
        <v/>
      </c>
      <c r="AO42" s="118" t="str">
        <f t="shared" si="14"/>
        <v/>
      </c>
      <c r="AP42" s="118" t="str">
        <f t="shared" si="15"/>
        <v/>
      </c>
      <c r="AR42" s="118" t="str">
        <f>+IF(AW42="","",MAX(AR$1:AR41)+1)</f>
        <v/>
      </c>
      <c r="AS42" s="118" t="str">
        <f>IF(Regulated_Operation!B64="","",Regulated_Operation!B64)</f>
        <v/>
      </c>
      <c r="AT42" s="118" t="str">
        <f>IF(Regulated_Operation!C64="","",Regulated_Operation!C64)</f>
        <v/>
      </c>
      <c r="AU42" s="118" t="str">
        <f>IF(Regulated_Operation!D64="","",Regulated_Operation!D64)</f>
        <v/>
      </c>
      <c r="AV42" s="118" t="str">
        <f t="shared" si="16"/>
        <v/>
      </c>
      <c r="AW42" s="119" t="str">
        <f>IF(COUNTIF(AV$2:AV42,AV42)=1,AV42,"")</f>
        <v/>
      </c>
      <c r="AX42" s="118" t="str">
        <f t="shared" si="17"/>
        <v/>
      </c>
      <c r="AY42" s="118" t="str">
        <f t="shared" si="18"/>
        <v/>
      </c>
      <c r="AZ42" s="118" t="str">
        <f t="shared" si="19"/>
        <v/>
      </c>
      <c r="BA42" s="118" t="str">
        <f t="shared" si="20"/>
        <v/>
      </c>
    </row>
    <row r="43" spans="9:53" x14ac:dyDescent="0.35">
      <c r="I43" s="118" t="str">
        <f>+IF(N43="","",MAX(I$1:I42)+1)</f>
        <v/>
      </c>
      <c r="J43" s="118" t="str">
        <f>IF(Deviation_Detail!B65="","",Deviation_Detail!B65)</f>
        <v/>
      </c>
      <c r="K43" s="118" t="str">
        <f>IF(Deviation_Detail!C65="","",Deviation_Detail!C65)</f>
        <v/>
      </c>
      <c r="L43" s="118" t="str">
        <f>IF(Deviation_Detail!E65="","",Deviation_Detail!E65)</f>
        <v/>
      </c>
      <c r="M43" s="118" t="str">
        <f t="shared" si="1"/>
        <v/>
      </c>
      <c r="N43" s="119" t="str">
        <f>IF(COUNTIF(M$2:M43,M43)=1,M43,"")</f>
        <v/>
      </c>
      <c r="O43" s="118" t="str">
        <f t="shared" si="2"/>
        <v/>
      </c>
      <c r="P43" s="118" t="str">
        <f t="shared" si="3"/>
        <v/>
      </c>
      <c r="Q43" s="118" t="str">
        <f t="shared" si="4"/>
        <v/>
      </c>
      <c r="R43" s="118" t="str">
        <f t="shared" si="5"/>
        <v/>
      </c>
      <c r="T43" s="118" t="str">
        <f>+IF(Y43="","",MAX(T$1:T42)+1)</f>
        <v/>
      </c>
      <c r="U43" s="118" t="str">
        <f>IF(CPMS_Info!B65="","",CPMS_Info!B65)</f>
        <v/>
      </c>
      <c r="V43" s="118" t="str">
        <f>IF(CPMS_Info!C65="","",CPMS_Info!C65)</f>
        <v/>
      </c>
      <c r="W43" s="118" t="str">
        <f>IF(CPMS_Info!D65="","",CPMS_Info!D65)</f>
        <v/>
      </c>
      <c r="X43" s="118" t="str">
        <f t="shared" si="6"/>
        <v/>
      </c>
      <c r="Y43" s="119" t="str">
        <f>IF(COUNTIF(X$2:X43,X43)=1,X43,"")</f>
        <v/>
      </c>
      <c r="Z43" s="118" t="str">
        <f t="shared" si="7"/>
        <v/>
      </c>
      <c r="AA43" s="118" t="str">
        <f t="shared" si="8"/>
        <v/>
      </c>
      <c r="AB43" s="118" t="str">
        <f t="shared" si="9"/>
        <v/>
      </c>
      <c r="AC43" s="118" t="str">
        <f t="shared" si="10"/>
        <v/>
      </c>
      <c r="AE43" s="75" t="s">
        <v>160</v>
      </c>
      <c r="AG43" s="118" t="str">
        <f>+IF(AL43="","",MAX(AG$1:AG42)+1)</f>
        <v/>
      </c>
      <c r="AH43" s="118" t="str">
        <f>IF(CPMS_Detail!B65="","",CPMS_Detail!B65)</f>
        <v/>
      </c>
      <c r="AI43" s="118" t="str">
        <f>IF(CPMS_Detail!C65="","",CPMS_Detail!C65)</f>
        <v/>
      </c>
      <c r="AJ43" s="118" t="str">
        <f>IF(CPMS_Detail!D65="","",CPMS_Detail!D65)</f>
        <v/>
      </c>
      <c r="AK43" s="118" t="str">
        <f t="shared" si="11"/>
        <v/>
      </c>
      <c r="AL43" s="119" t="str">
        <f>IF(COUNTIF(AK$2:AK43,AK43)=1,AK43,"")</f>
        <v/>
      </c>
      <c r="AM43" s="118" t="str">
        <f t="shared" si="12"/>
        <v/>
      </c>
      <c r="AN43" s="118" t="str">
        <f t="shared" si="13"/>
        <v/>
      </c>
      <c r="AO43" s="118" t="str">
        <f t="shared" si="14"/>
        <v/>
      </c>
      <c r="AP43" s="118" t="str">
        <f t="shared" si="15"/>
        <v/>
      </c>
      <c r="AR43" s="118" t="str">
        <f>+IF(AW43="","",MAX(AR$1:AR42)+1)</f>
        <v/>
      </c>
      <c r="AS43" s="118" t="str">
        <f>IF(Regulated_Operation!B65="","",Regulated_Operation!B65)</f>
        <v/>
      </c>
      <c r="AT43" s="118" t="str">
        <f>IF(Regulated_Operation!C65="","",Regulated_Operation!C65)</f>
        <v/>
      </c>
      <c r="AU43" s="118" t="str">
        <f>IF(Regulated_Operation!D65="","",Regulated_Operation!D65)</f>
        <v/>
      </c>
      <c r="AV43" s="118" t="str">
        <f t="shared" si="16"/>
        <v/>
      </c>
      <c r="AW43" s="119" t="str">
        <f>IF(COUNTIF(AV$2:AV43,AV43)=1,AV43,"")</f>
        <v/>
      </c>
      <c r="AX43" s="118" t="str">
        <f t="shared" si="17"/>
        <v/>
      </c>
      <c r="AY43" s="118" t="str">
        <f t="shared" si="18"/>
        <v/>
      </c>
      <c r="AZ43" s="118" t="str">
        <f t="shared" si="19"/>
        <v/>
      </c>
      <c r="BA43" s="118" t="str">
        <f t="shared" si="20"/>
        <v/>
      </c>
    </row>
    <row r="44" spans="9:53" x14ac:dyDescent="0.35">
      <c r="I44" s="118" t="str">
        <f>+IF(N44="","",MAX(I$1:I43)+1)</f>
        <v/>
      </c>
      <c r="J44" s="118" t="str">
        <f>IF(Deviation_Detail!B66="","",Deviation_Detail!B66)</f>
        <v/>
      </c>
      <c r="K44" s="118" t="str">
        <f>IF(Deviation_Detail!C66="","",Deviation_Detail!C66)</f>
        <v/>
      </c>
      <c r="L44" s="118" t="str">
        <f>IF(Deviation_Detail!E66="","",Deviation_Detail!E66)</f>
        <v/>
      </c>
      <c r="M44" s="118" t="str">
        <f t="shared" si="1"/>
        <v/>
      </c>
      <c r="N44" s="119" t="str">
        <f>IF(COUNTIF(M$2:M44,M44)=1,M44,"")</f>
        <v/>
      </c>
      <c r="O44" s="118" t="str">
        <f t="shared" si="2"/>
        <v/>
      </c>
      <c r="P44" s="118" t="str">
        <f t="shared" si="3"/>
        <v/>
      </c>
      <c r="Q44" s="118" t="str">
        <f t="shared" si="4"/>
        <v/>
      </c>
      <c r="R44" s="118" t="str">
        <f t="shared" si="5"/>
        <v/>
      </c>
      <c r="T44" s="118" t="str">
        <f>+IF(Y44="","",MAX(T$1:T43)+1)</f>
        <v/>
      </c>
      <c r="U44" s="118" t="str">
        <f>IF(CPMS_Info!B66="","",CPMS_Info!B66)</f>
        <v/>
      </c>
      <c r="V44" s="118" t="str">
        <f>IF(CPMS_Info!C66="","",CPMS_Info!C66)</f>
        <v/>
      </c>
      <c r="W44" s="118" t="str">
        <f>IF(CPMS_Info!D66="","",CPMS_Info!D66)</f>
        <v/>
      </c>
      <c r="X44" s="118" t="str">
        <f t="shared" si="6"/>
        <v/>
      </c>
      <c r="Y44" s="119" t="str">
        <f>IF(COUNTIF(X$2:X44,X44)=1,X44,"")</f>
        <v/>
      </c>
      <c r="Z44" s="118" t="str">
        <f t="shared" si="7"/>
        <v/>
      </c>
      <c r="AA44" s="118" t="str">
        <f t="shared" si="8"/>
        <v/>
      </c>
      <c r="AB44" s="118" t="str">
        <f t="shared" si="9"/>
        <v/>
      </c>
      <c r="AC44" s="118" t="str">
        <f t="shared" si="10"/>
        <v/>
      </c>
      <c r="AE44" s="75" t="s">
        <v>161</v>
      </c>
      <c r="AG44" s="118" t="str">
        <f>+IF(AL44="","",MAX(AG$1:AG43)+1)</f>
        <v/>
      </c>
      <c r="AH44" s="118" t="str">
        <f>IF(CPMS_Detail!B66="","",CPMS_Detail!B66)</f>
        <v/>
      </c>
      <c r="AI44" s="118" t="str">
        <f>IF(CPMS_Detail!C66="","",CPMS_Detail!C66)</f>
        <v/>
      </c>
      <c r="AJ44" s="118" t="str">
        <f>IF(CPMS_Detail!D66="","",CPMS_Detail!D66)</f>
        <v/>
      </c>
      <c r="AK44" s="118" t="str">
        <f t="shared" si="11"/>
        <v/>
      </c>
      <c r="AL44" s="119" t="str">
        <f>IF(COUNTIF(AK$2:AK44,AK44)=1,AK44,"")</f>
        <v/>
      </c>
      <c r="AM44" s="118" t="str">
        <f t="shared" si="12"/>
        <v/>
      </c>
      <c r="AN44" s="118" t="str">
        <f t="shared" si="13"/>
        <v/>
      </c>
      <c r="AO44" s="118" t="str">
        <f t="shared" si="14"/>
        <v/>
      </c>
      <c r="AP44" s="118" t="str">
        <f t="shared" si="15"/>
        <v/>
      </c>
      <c r="AR44" s="118" t="str">
        <f>+IF(AW44="","",MAX(AR$1:AR43)+1)</f>
        <v/>
      </c>
      <c r="AS44" s="118" t="str">
        <f>IF(Regulated_Operation!B66="","",Regulated_Operation!B66)</f>
        <v/>
      </c>
      <c r="AT44" s="118" t="str">
        <f>IF(Regulated_Operation!C66="","",Regulated_Operation!C66)</f>
        <v/>
      </c>
      <c r="AU44" s="118" t="str">
        <f>IF(Regulated_Operation!D66="","",Regulated_Operation!D66)</f>
        <v/>
      </c>
      <c r="AV44" s="118" t="str">
        <f t="shared" si="16"/>
        <v/>
      </c>
      <c r="AW44" s="119" t="str">
        <f>IF(COUNTIF(AV$2:AV44,AV44)=1,AV44,"")</f>
        <v/>
      </c>
      <c r="AX44" s="118" t="str">
        <f t="shared" si="17"/>
        <v/>
      </c>
      <c r="AY44" s="118" t="str">
        <f t="shared" si="18"/>
        <v/>
      </c>
      <c r="AZ44" s="118" t="str">
        <f t="shared" si="19"/>
        <v/>
      </c>
      <c r="BA44" s="118" t="str">
        <f t="shared" si="20"/>
        <v/>
      </c>
    </row>
    <row r="45" spans="9:53" x14ac:dyDescent="0.35">
      <c r="I45" s="118" t="str">
        <f>+IF(N45="","",MAX(I$1:I44)+1)</f>
        <v/>
      </c>
      <c r="J45" s="118" t="str">
        <f>IF(Deviation_Detail!B67="","",Deviation_Detail!B67)</f>
        <v/>
      </c>
      <c r="K45" s="118" t="str">
        <f>IF(Deviation_Detail!C67="","",Deviation_Detail!C67)</f>
        <v/>
      </c>
      <c r="L45" s="118" t="str">
        <f>IF(Deviation_Detail!E67="","",Deviation_Detail!E67)</f>
        <v/>
      </c>
      <c r="M45" s="118" t="str">
        <f t="shared" si="1"/>
        <v/>
      </c>
      <c r="N45" s="119" t="str">
        <f>IF(COUNTIF(M$2:M45,M45)=1,M45,"")</f>
        <v/>
      </c>
      <c r="O45" s="118" t="str">
        <f t="shared" si="2"/>
        <v/>
      </c>
      <c r="P45" s="118" t="str">
        <f t="shared" si="3"/>
        <v/>
      </c>
      <c r="Q45" s="118" t="str">
        <f t="shared" si="4"/>
        <v/>
      </c>
      <c r="R45" s="118" t="str">
        <f t="shared" si="5"/>
        <v/>
      </c>
      <c r="T45" s="118" t="str">
        <f>+IF(Y45="","",MAX(T$1:T44)+1)</f>
        <v/>
      </c>
      <c r="U45" s="118" t="str">
        <f>IF(CPMS_Info!B67="","",CPMS_Info!B67)</f>
        <v/>
      </c>
      <c r="V45" s="118" t="str">
        <f>IF(CPMS_Info!C67="","",CPMS_Info!C67)</f>
        <v/>
      </c>
      <c r="W45" s="118" t="str">
        <f>IF(CPMS_Info!D67="","",CPMS_Info!D67)</f>
        <v/>
      </c>
      <c r="X45" s="118" t="str">
        <f t="shared" si="6"/>
        <v/>
      </c>
      <c r="Y45" s="119" t="str">
        <f>IF(COUNTIF(X$2:X45,X45)=1,X45,"")</f>
        <v/>
      </c>
      <c r="Z45" s="118" t="str">
        <f t="shared" si="7"/>
        <v/>
      </c>
      <c r="AA45" s="118" t="str">
        <f t="shared" si="8"/>
        <v/>
      </c>
      <c r="AB45" s="118" t="str">
        <f t="shared" si="9"/>
        <v/>
      </c>
      <c r="AC45" s="118" t="str">
        <f t="shared" si="10"/>
        <v/>
      </c>
      <c r="AE45" s="75" t="s">
        <v>162</v>
      </c>
      <c r="AG45" s="118" t="str">
        <f>+IF(AL45="","",MAX(AG$1:AG44)+1)</f>
        <v/>
      </c>
      <c r="AH45" s="118" t="str">
        <f>IF(CPMS_Detail!B67="","",CPMS_Detail!B67)</f>
        <v/>
      </c>
      <c r="AI45" s="118" t="str">
        <f>IF(CPMS_Detail!C67="","",CPMS_Detail!C67)</f>
        <v/>
      </c>
      <c r="AJ45" s="118" t="str">
        <f>IF(CPMS_Detail!D67="","",CPMS_Detail!D67)</f>
        <v/>
      </c>
      <c r="AK45" s="118" t="str">
        <f t="shared" si="11"/>
        <v/>
      </c>
      <c r="AL45" s="119" t="str">
        <f>IF(COUNTIF(AK$2:AK45,AK45)=1,AK45,"")</f>
        <v/>
      </c>
      <c r="AM45" s="118" t="str">
        <f t="shared" si="12"/>
        <v/>
      </c>
      <c r="AN45" s="118" t="str">
        <f t="shared" si="13"/>
        <v/>
      </c>
      <c r="AO45" s="118" t="str">
        <f t="shared" si="14"/>
        <v/>
      </c>
      <c r="AP45" s="118" t="str">
        <f t="shared" si="15"/>
        <v/>
      </c>
      <c r="AR45" s="118" t="str">
        <f>+IF(AW45="","",MAX(AR$1:AR44)+1)</f>
        <v/>
      </c>
      <c r="AS45" s="118" t="str">
        <f>IF(Regulated_Operation!B67="","",Regulated_Operation!B67)</f>
        <v/>
      </c>
      <c r="AT45" s="118" t="str">
        <f>IF(Regulated_Operation!C67="","",Regulated_Operation!C67)</f>
        <v/>
      </c>
      <c r="AU45" s="118" t="str">
        <f>IF(Regulated_Operation!D67="","",Regulated_Operation!D67)</f>
        <v/>
      </c>
      <c r="AV45" s="118" t="str">
        <f t="shared" si="16"/>
        <v/>
      </c>
      <c r="AW45" s="119" t="str">
        <f>IF(COUNTIF(AV$2:AV45,AV45)=1,AV45,"")</f>
        <v/>
      </c>
      <c r="AX45" s="118" t="str">
        <f t="shared" si="17"/>
        <v/>
      </c>
      <c r="AY45" s="118" t="str">
        <f t="shared" si="18"/>
        <v/>
      </c>
      <c r="AZ45" s="118" t="str">
        <f t="shared" si="19"/>
        <v/>
      </c>
      <c r="BA45" s="118" t="str">
        <f t="shared" si="20"/>
        <v/>
      </c>
    </row>
    <row r="46" spans="9:53" x14ac:dyDescent="0.35">
      <c r="I46" s="118" t="str">
        <f>+IF(N46="","",MAX(I$1:I45)+1)</f>
        <v/>
      </c>
      <c r="J46" s="118" t="str">
        <f>IF(Deviation_Detail!B68="","",Deviation_Detail!B68)</f>
        <v/>
      </c>
      <c r="K46" s="118" t="str">
        <f>IF(Deviation_Detail!C68="","",Deviation_Detail!C68)</f>
        <v/>
      </c>
      <c r="L46" s="118" t="str">
        <f>IF(Deviation_Detail!E68="","",Deviation_Detail!E68)</f>
        <v/>
      </c>
      <c r="M46" s="118" t="str">
        <f t="shared" si="1"/>
        <v/>
      </c>
      <c r="N46" s="119" t="str">
        <f>IF(COUNTIF(M$2:M46,M46)=1,M46,"")</f>
        <v/>
      </c>
      <c r="O46" s="118" t="str">
        <f t="shared" si="2"/>
        <v/>
      </c>
      <c r="P46" s="118" t="str">
        <f t="shared" si="3"/>
        <v/>
      </c>
      <c r="Q46" s="118" t="str">
        <f t="shared" si="4"/>
        <v/>
      </c>
      <c r="R46" s="118" t="str">
        <f t="shared" si="5"/>
        <v/>
      </c>
      <c r="T46" s="118" t="str">
        <f>+IF(Y46="","",MAX(T$1:T45)+1)</f>
        <v/>
      </c>
      <c r="U46" s="118" t="str">
        <f>IF(CPMS_Info!B68="","",CPMS_Info!B68)</f>
        <v/>
      </c>
      <c r="V46" s="118" t="str">
        <f>IF(CPMS_Info!C68="","",CPMS_Info!C68)</f>
        <v/>
      </c>
      <c r="W46" s="118" t="str">
        <f>IF(CPMS_Info!D68="","",CPMS_Info!D68)</f>
        <v/>
      </c>
      <c r="X46" s="118" t="str">
        <f t="shared" si="6"/>
        <v/>
      </c>
      <c r="Y46" s="119" t="str">
        <f>IF(COUNTIF(X$2:X46,X46)=1,X46,"")</f>
        <v/>
      </c>
      <c r="Z46" s="118" t="str">
        <f t="shared" si="7"/>
        <v/>
      </c>
      <c r="AA46" s="118" t="str">
        <f t="shared" si="8"/>
        <v/>
      </c>
      <c r="AB46" s="118" t="str">
        <f t="shared" si="9"/>
        <v/>
      </c>
      <c r="AC46" s="118" t="str">
        <f t="shared" si="10"/>
        <v/>
      </c>
      <c r="AE46" s="75" t="s">
        <v>163</v>
      </c>
      <c r="AG46" s="118" t="str">
        <f>+IF(AL46="","",MAX(AG$1:AG45)+1)</f>
        <v/>
      </c>
      <c r="AH46" s="118" t="str">
        <f>IF(CPMS_Detail!B68="","",CPMS_Detail!B68)</f>
        <v/>
      </c>
      <c r="AI46" s="118" t="str">
        <f>IF(CPMS_Detail!C68="","",CPMS_Detail!C68)</f>
        <v/>
      </c>
      <c r="AJ46" s="118" t="str">
        <f>IF(CPMS_Detail!D68="","",CPMS_Detail!D68)</f>
        <v/>
      </c>
      <c r="AK46" s="118" t="str">
        <f t="shared" si="11"/>
        <v/>
      </c>
      <c r="AL46" s="119" t="str">
        <f>IF(COUNTIF(AK$2:AK46,AK46)=1,AK46,"")</f>
        <v/>
      </c>
      <c r="AM46" s="118" t="str">
        <f t="shared" si="12"/>
        <v/>
      </c>
      <c r="AN46" s="118" t="str">
        <f t="shared" si="13"/>
        <v/>
      </c>
      <c r="AO46" s="118" t="str">
        <f t="shared" si="14"/>
        <v/>
      </c>
      <c r="AP46" s="118" t="str">
        <f t="shared" si="15"/>
        <v/>
      </c>
      <c r="AR46" s="118" t="str">
        <f>+IF(AW46="","",MAX(AR$1:AR45)+1)</f>
        <v/>
      </c>
      <c r="AS46" s="118" t="str">
        <f>IF(Regulated_Operation!B68="","",Regulated_Operation!B68)</f>
        <v/>
      </c>
      <c r="AT46" s="118" t="str">
        <f>IF(Regulated_Operation!C68="","",Regulated_Operation!C68)</f>
        <v/>
      </c>
      <c r="AU46" s="118" t="str">
        <f>IF(Regulated_Operation!D68="","",Regulated_Operation!D68)</f>
        <v/>
      </c>
      <c r="AV46" s="118" t="str">
        <f t="shared" si="16"/>
        <v/>
      </c>
      <c r="AW46" s="119" t="str">
        <f>IF(COUNTIF(AV$2:AV46,AV46)=1,AV46,"")</f>
        <v/>
      </c>
      <c r="AX46" s="118" t="str">
        <f t="shared" si="17"/>
        <v/>
      </c>
      <c r="AY46" s="118" t="str">
        <f t="shared" si="18"/>
        <v/>
      </c>
      <c r="AZ46" s="118" t="str">
        <f t="shared" si="19"/>
        <v/>
      </c>
      <c r="BA46" s="118" t="str">
        <f t="shared" si="20"/>
        <v/>
      </c>
    </row>
    <row r="47" spans="9:53" x14ac:dyDescent="0.35">
      <c r="I47" s="118" t="str">
        <f>+IF(N47="","",MAX(I$1:I46)+1)</f>
        <v/>
      </c>
      <c r="J47" s="118" t="str">
        <f>IF(Deviation_Detail!B69="","",Deviation_Detail!B69)</f>
        <v/>
      </c>
      <c r="K47" s="118" t="str">
        <f>IF(Deviation_Detail!C69="","",Deviation_Detail!C69)</f>
        <v/>
      </c>
      <c r="L47" s="118" t="str">
        <f>IF(Deviation_Detail!E69="","",Deviation_Detail!E69)</f>
        <v/>
      </c>
      <c r="M47" s="118" t="str">
        <f t="shared" si="1"/>
        <v/>
      </c>
      <c r="N47" s="119" t="str">
        <f>IF(COUNTIF(M$2:M47,M47)=1,M47,"")</f>
        <v/>
      </c>
      <c r="O47" s="118" t="str">
        <f t="shared" si="2"/>
        <v/>
      </c>
      <c r="P47" s="118" t="str">
        <f t="shared" si="3"/>
        <v/>
      </c>
      <c r="Q47" s="118" t="str">
        <f t="shared" si="4"/>
        <v/>
      </c>
      <c r="R47" s="118" t="str">
        <f t="shared" si="5"/>
        <v/>
      </c>
      <c r="T47" s="118" t="str">
        <f>+IF(Y47="","",MAX(T$1:T46)+1)</f>
        <v/>
      </c>
      <c r="U47" s="118" t="str">
        <f>IF(CPMS_Info!B69="","",CPMS_Info!B69)</f>
        <v/>
      </c>
      <c r="V47" s="118" t="str">
        <f>IF(CPMS_Info!C69="","",CPMS_Info!C69)</f>
        <v/>
      </c>
      <c r="W47" s="118" t="str">
        <f>IF(CPMS_Info!D69="","",CPMS_Info!D69)</f>
        <v/>
      </c>
      <c r="X47" s="118" t="str">
        <f t="shared" si="6"/>
        <v/>
      </c>
      <c r="Y47" s="119" t="str">
        <f>IF(COUNTIF(X$2:X47,X47)=1,X47,"")</f>
        <v/>
      </c>
      <c r="Z47" s="118" t="str">
        <f t="shared" si="7"/>
        <v/>
      </c>
      <c r="AA47" s="118" t="str">
        <f t="shared" si="8"/>
        <v/>
      </c>
      <c r="AB47" s="118" t="str">
        <f t="shared" si="9"/>
        <v/>
      </c>
      <c r="AC47" s="118" t="str">
        <f t="shared" si="10"/>
        <v/>
      </c>
      <c r="AE47" s="75" t="s">
        <v>164</v>
      </c>
      <c r="AG47" s="118" t="str">
        <f>+IF(AL47="","",MAX(AG$1:AG46)+1)</f>
        <v/>
      </c>
      <c r="AH47" s="118" t="str">
        <f>IF(CPMS_Detail!B69="","",CPMS_Detail!B69)</f>
        <v/>
      </c>
      <c r="AI47" s="118" t="str">
        <f>IF(CPMS_Detail!C69="","",CPMS_Detail!C69)</f>
        <v/>
      </c>
      <c r="AJ47" s="118" t="str">
        <f>IF(CPMS_Detail!D69="","",CPMS_Detail!D69)</f>
        <v/>
      </c>
      <c r="AK47" s="118" t="str">
        <f t="shared" si="11"/>
        <v/>
      </c>
      <c r="AL47" s="119" t="str">
        <f>IF(COUNTIF(AK$2:AK47,AK47)=1,AK47,"")</f>
        <v/>
      </c>
      <c r="AM47" s="118" t="str">
        <f t="shared" si="12"/>
        <v/>
      </c>
      <c r="AN47" s="118" t="str">
        <f t="shared" si="13"/>
        <v/>
      </c>
      <c r="AO47" s="118" t="str">
        <f t="shared" si="14"/>
        <v/>
      </c>
      <c r="AP47" s="118" t="str">
        <f t="shared" si="15"/>
        <v/>
      </c>
      <c r="AR47" s="118" t="str">
        <f>+IF(AW47="","",MAX(AR$1:AR46)+1)</f>
        <v/>
      </c>
      <c r="AS47" s="118" t="str">
        <f>IF(Regulated_Operation!B69="","",Regulated_Operation!B69)</f>
        <v/>
      </c>
      <c r="AT47" s="118" t="str">
        <f>IF(Regulated_Operation!C69="","",Regulated_Operation!C69)</f>
        <v/>
      </c>
      <c r="AU47" s="118" t="str">
        <f>IF(Regulated_Operation!D69="","",Regulated_Operation!D69)</f>
        <v/>
      </c>
      <c r="AV47" s="118" t="str">
        <f t="shared" si="16"/>
        <v/>
      </c>
      <c r="AW47" s="119" t="str">
        <f>IF(COUNTIF(AV$2:AV47,AV47)=1,AV47,"")</f>
        <v/>
      </c>
      <c r="AX47" s="118" t="str">
        <f t="shared" si="17"/>
        <v/>
      </c>
      <c r="AY47" s="118" t="str">
        <f t="shared" si="18"/>
        <v/>
      </c>
      <c r="AZ47" s="118" t="str">
        <f t="shared" si="19"/>
        <v/>
      </c>
      <c r="BA47" s="118" t="str">
        <f t="shared" si="20"/>
        <v/>
      </c>
    </row>
    <row r="48" spans="9:53" x14ac:dyDescent="0.35">
      <c r="I48" s="118" t="str">
        <f>+IF(N48="","",MAX(I$1:I47)+1)</f>
        <v/>
      </c>
      <c r="J48" s="118" t="str">
        <f>IF(Deviation_Detail!B70="","",Deviation_Detail!B70)</f>
        <v/>
      </c>
      <c r="K48" s="118" t="str">
        <f>IF(Deviation_Detail!C70="","",Deviation_Detail!C70)</f>
        <v/>
      </c>
      <c r="L48" s="118" t="str">
        <f>IF(Deviation_Detail!E70="","",Deviation_Detail!E70)</f>
        <v/>
      </c>
      <c r="M48" s="118" t="str">
        <f t="shared" si="1"/>
        <v/>
      </c>
      <c r="N48" s="119" t="str">
        <f>IF(COUNTIF(M$2:M48,M48)=1,M48,"")</f>
        <v/>
      </c>
      <c r="O48" s="118" t="str">
        <f t="shared" si="2"/>
        <v/>
      </c>
      <c r="P48" s="118" t="str">
        <f t="shared" si="3"/>
        <v/>
      </c>
      <c r="Q48" s="118" t="str">
        <f t="shared" si="4"/>
        <v/>
      </c>
      <c r="R48" s="118" t="str">
        <f t="shared" si="5"/>
        <v/>
      </c>
      <c r="T48" s="118" t="str">
        <f>+IF(Y48="","",MAX(T$1:T47)+1)</f>
        <v/>
      </c>
      <c r="U48" s="118" t="str">
        <f>IF(CPMS_Info!B70="","",CPMS_Info!B70)</f>
        <v/>
      </c>
      <c r="V48" s="118" t="str">
        <f>IF(CPMS_Info!C70="","",CPMS_Info!C70)</f>
        <v/>
      </c>
      <c r="W48" s="118" t="str">
        <f>IF(CPMS_Info!D70="","",CPMS_Info!D70)</f>
        <v/>
      </c>
      <c r="X48" s="118" t="str">
        <f t="shared" si="6"/>
        <v/>
      </c>
      <c r="Y48" s="119" t="str">
        <f>IF(COUNTIF(X$2:X48,X48)=1,X48,"")</f>
        <v/>
      </c>
      <c r="Z48" s="118" t="str">
        <f t="shared" si="7"/>
        <v/>
      </c>
      <c r="AA48" s="118" t="str">
        <f t="shared" si="8"/>
        <v/>
      </c>
      <c r="AB48" s="118" t="str">
        <f t="shared" si="9"/>
        <v/>
      </c>
      <c r="AC48" s="118" t="str">
        <f t="shared" si="10"/>
        <v/>
      </c>
      <c r="AE48" s="75" t="s">
        <v>165</v>
      </c>
      <c r="AG48" s="118" t="str">
        <f>+IF(AL48="","",MAX(AG$1:AG47)+1)</f>
        <v/>
      </c>
      <c r="AH48" s="118" t="str">
        <f>IF(CPMS_Detail!B70="","",CPMS_Detail!B70)</f>
        <v/>
      </c>
      <c r="AI48" s="118" t="str">
        <f>IF(CPMS_Detail!C70="","",CPMS_Detail!C70)</f>
        <v/>
      </c>
      <c r="AJ48" s="118" t="str">
        <f>IF(CPMS_Detail!D70="","",CPMS_Detail!D70)</f>
        <v/>
      </c>
      <c r="AK48" s="118" t="str">
        <f t="shared" si="11"/>
        <v/>
      </c>
      <c r="AL48" s="119" t="str">
        <f>IF(COUNTIF(AK$2:AK48,AK48)=1,AK48,"")</f>
        <v/>
      </c>
      <c r="AM48" s="118" t="str">
        <f t="shared" si="12"/>
        <v/>
      </c>
      <c r="AN48" s="118" t="str">
        <f t="shared" si="13"/>
        <v/>
      </c>
      <c r="AO48" s="118" t="str">
        <f t="shared" si="14"/>
        <v/>
      </c>
      <c r="AP48" s="118" t="str">
        <f t="shared" si="15"/>
        <v/>
      </c>
      <c r="AR48" s="118" t="str">
        <f>+IF(AW48="","",MAX(AR$1:AR47)+1)</f>
        <v/>
      </c>
      <c r="AS48" s="118" t="str">
        <f>IF(Regulated_Operation!B70="","",Regulated_Operation!B70)</f>
        <v/>
      </c>
      <c r="AT48" s="118" t="str">
        <f>IF(Regulated_Operation!C70="","",Regulated_Operation!C70)</f>
        <v/>
      </c>
      <c r="AU48" s="118" t="str">
        <f>IF(Regulated_Operation!D70="","",Regulated_Operation!D70)</f>
        <v/>
      </c>
      <c r="AV48" s="118" t="str">
        <f t="shared" si="16"/>
        <v/>
      </c>
      <c r="AW48" s="119" t="str">
        <f>IF(COUNTIF(AV$2:AV48,AV48)=1,AV48,"")</f>
        <v/>
      </c>
      <c r="AX48" s="118" t="str">
        <f t="shared" si="17"/>
        <v/>
      </c>
      <c r="AY48" s="118" t="str">
        <f t="shared" si="18"/>
        <v/>
      </c>
      <c r="AZ48" s="118" t="str">
        <f t="shared" si="19"/>
        <v/>
      </c>
      <c r="BA48" s="118" t="str">
        <f t="shared" si="20"/>
        <v/>
      </c>
    </row>
    <row r="49" spans="9:53" x14ac:dyDescent="0.35">
      <c r="I49" s="118" t="str">
        <f>+IF(N49="","",MAX(I$1:I48)+1)</f>
        <v/>
      </c>
      <c r="J49" s="118" t="str">
        <f>IF(Deviation_Detail!B71="","",Deviation_Detail!B71)</f>
        <v/>
      </c>
      <c r="K49" s="118" t="str">
        <f>IF(Deviation_Detail!C71="","",Deviation_Detail!C71)</f>
        <v/>
      </c>
      <c r="L49" s="118" t="str">
        <f>IF(Deviation_Detail!E71="","",Deviation_Detail!E71)</f>
        <v/>
      </c>
      <c r="M49" s="118" t="str">
        <f t="shared" si="1"/>
        <v/>
      </c>
      <c r="N49" s="119" t="str">
        <f>IF(COUNTIF(M$2:M49,M49)=1,M49,"")</f>
        <v/>
      </c>
      <c r="O49" s="118" t="str">
        <f t="shared" si="2"/>
        <v/>
      </c>
      <c r="P49" s="118" t="str">
        <f t="shared" si="3"/>
        <v/>
      </c>
      <c r="Q49" s="118" t="str">
        <f t="shared" si="4"/>
        <v/>
      </c>
      <c r="R49" s="118" t="str">
        <f t="shared" si="5"/>
        <v/>
      </c>
      <c r="T49" s="118" t="str">
        <f>+IF(Y49="","",MAX(T$1:T48)+1)</f>
        <v/>
      </c>
      <c r="U49" s="118" t="str">
        <f>IF(CPMS_Info!B71="","",CPMS_Info!B71)</f>
        <v/>
      </c>
      <c r="V49" s="118" t="str">
        <f>IF(CPMS_Info!C71="","",CPMS_Info!C71)</f>
        <v/>
      </c>
      <c r="W49" s="118" t="str">
        <f>IF(CPMS_Info!D71="","",CPMS_Info!D71)</f>
        <v/>
      </c>
      <c r="X49" s="118" t="str">
        <f t="shared" si="6"/>
        <v/>
      </c>
      <c r="Y49" s="119" t="str">
        <f>IF(COUNTIF(X$2:X49,X49)=1,X49,"")</f>
        <v/>
      </c>
      <c r="Z49" s="118" t="str">
        <f t="shared" si="7"/>
        <v/>
      </c>
      <c r="AA49" s="118" t="str">
        <f t="shared" si="8"/>
        <v/>
      </c>
      <c r="AB49" s="118" t="str">
        <f t="shared" si="9"/>
        <v/>
      </c>
      <c r="AC49" s="118" t="str">
        <f t="shared" si="10"/>
        <v/>
      </c>
      <c r="AE49" s="75" t="s">
        <v>166</v>
      </c>
      <c r="AG49" s="118" t="str">
        <f>+IF(AL49="","",MAX(AG$1:AG48)+1)</f>
        <v/>
      </c>
      <c r="AH49" s="118" t="str">
        <f>IF(CPMS_Detail!B71="","",CPMS_Detail!B71)</f>
        <v/>
      </c>
      <c r="AI49" s="118" t="str">
        <f>IF(CPMS_Detail!C71="","",CPMS_Detail!C71)</f>
        <v/>
      </c>
      <c r="AJ49" s="118" t="str">
        <f>IF(CPMS_Detail!D71="","",CPMS_Detail!D71)</f>
        <v/>
      </c>
      <c r="AK49" s="118" t="str">
        <f t="shared" si="11"/>
        <v/>
      </c>
      <c r="AL49" s="119" t="str">
        <f>IF(COUNTIF(AK$2:AK49,AK49)=1,AK49,"")</f>
        <v/>
      </c>
      <c r="AM49" s="118" t="str">
        <f t="shared" si="12"/>
        <v/>
      </c>
      <c r="AN49" s="118" t="str">
        <f t="shared" si="13"/>
        <v/>
      </c>
      <c r="AO49" s="118" t="str">
        <f t="shared" si="14"/>
        <v/>
      </c>
      <c r="AP49" s="118" t="str">
        <f t="shared" si="15"/>
        <v/>
      </c>
      <c r="AR49" s="118" t="str">
        <f>+IF(AW49="","",MAX(AR$1:AR48)+1)</f>
        <v/>
      </c>
      <c r="AS49" s="118" t="str">
        <f>IF(Regulated_Operation!B71="","",Regulated_Operation!B71)</f>
        <v/>
      </c>
      <c r="AT49" s="118" t="str">
        <f>IF(Regulated_Operation!C71="","",Regulated_Operation!C71)</f>
        <v/>
      </c>
      <c r="AU49" s="118" t="str">
        <f>IF(Regulated_Operation!D71="","",Regulated_Operation!D71)</f>
        <v/>
      </c>
      <c r="AV49" s="118" t="str">
        <f t="shared" si="16"/>
        <v/>
      </c>
      <c r="AW49" s="119" t="str">
        <f>IF(COUNTIF(AV$2:AV49,AV49)=1,AV49,"")</f>
        <v/>
      </c>
      <c r="AX49" s="118" t="str">
        <f t="shared" si="17"/>
        <v/>
      </c>
      <c r="AY49" s="118" t="str">
        <f t="shared" si="18"/>
        <v/>
      </c>
      <c r="AZ49" s="118" t="str">
        <f t="shared" si="19"/>
        <v/>
      </c>
      <c r="BA49" s="118" t="str">
        <f t="shared" si="20"/>
        <v/>
      </c>
    </row>
    <row r="50" spans="9:53" x14ac:dyDescent="0.35">
      <c r="I50" s="118" t="str">
        <f>+IF(N50="","",MAX(I$1:I49)+1)</f>
        <v/>
      </c>
      <c r="J50" s="118" t="str">
        <f>IF(Deviation_Detail!B72="","",Deviation_Detail!B72)</f>
        <v/>
      </c>
      <c r="K50" s="118" t="str">
        <f>IF(Deviation_Detail!C72="","",Deviation_Detail!C72)</f>
        <v/>
      </c>
      <c r="L50" s="118" t="str">
        <f>IF(Deviation_Detail!E72="","",Deviation_Detail!E72)</f>
        <v/>
      </c>
      <c r="M50" s="118" t="str">
        <f t="shared" si="1"/>
        <v/>
      </c>
      <c r="N50" s="119" t="str">
        <f>IF(COUNTIF(M$2:M50,M50)=1,M50,"")</f>
        <v/>
      </c>
      <c r="O50" s="118" t="str">
        <f t="shared" si="2"/>
        <v/>
      </c>
      <c r="P50" s="118" t="str">
        <f t="shared" si="3"/>
        <v/>
      </c>
      <c r="Q50" s="118" t="str">
        <f t="shared" si="4"/>
        <v/>
      </c>
      <c r="R50" s="118" t="str">
        <f t="shared" si="5"/>
        <v/>
      </c>
      <c r="T50" s="118" t="str">
        <f>+IF(Y50="","",MAX(T$1:T49)+1)</f>
        <v/>
      </c>
      <c r="U50" s="118" t="str">
        <f>IF(CPMS_Info!B72="","",CPMS_Info!B72)</f>
        <v/>
      </c>
      <c r="V50" s="118" t="str">
        <f>IF(CPMS_Info!C72="","",CPMS_Info!C72)</f>
        <v/>
      </c>
      <c r="W50" s="118" t="str">
        <f>IF(CPMS_Info!D72="","",CPMS_Info!D72)</f>
        <v/>
      </c>
      <c r="X50" s="118" t="str">
        <f t="shared" si="6"/>
        <v/>
      </c>
      <c r="Y50" s="119" t="str">
        <f>IF(COUNTIF(X$2:X50,X50)=1,X50,"")</f>
        <v/>
      </c>
      <c r="Z50" s="118" t="str">
        <f t="shared" si="7"/>
        <v/>
      </c>
      <c r="AA50" s="118" t="str">
        <f t="shared" si="8"/>
        <v/>
      </c>
      <c r="AB50" s="118" t="str">
        <f t="shared" si="9"/>
        <v/>
      </c>
      <c r="AC50" s="118" t="str">
        <f t="shared" si="10"/>
        <v/>
      </c>
      <c r="AE50" s="75" t="s">
        <v>167</v>
      </c>
      <c r="AG50" s="118" t="str">
        <f>+IF(AL50="","",MAX(AG$1:AG49)+1)</f>
        <v/>
      </c>
      <c r="AH50" s="118" t="str">
        <f>IF(CPMS_Detail!B72="","",CPMS_Detail!B72)</f>
        <v/>
      </c>
      <c r="AI50" s="118" t="str">
        <f>IF(CPMS_Detail!C72="","",CPMS_Detail!C72)</f>
        <v/>
      </c>
      <c r="AJ50" s="118" t="str">
        <f>IF(CPMS_Detail!D72="","",CPMS_Detail!D72)</f>
        <v/>
      </c>
      <c r="AK50" s="118" t="str">
        <f t="shared" si="11"/>
        <v/>
      </c>
      <c r="AL50" s="119" t="str">
        <f>IF(COUNTIF(AK$2:AK50,AK50)=1,AK50,"")</f>
        <v/>
      </c>
      <c r="AM50" s="118" t="str">
        <f t="shared" si="12"/>
        <v/>
      </c>
      <c r="AN50" s="118" t="str">
        <f t="shared" si="13"/>
        <v/>
      </c>
      <c r="AO50" s="118" t="str">
        <f t="shared" si="14"/>
        <v/>
      </c>
      <c r="AP50" s="118" t="str">
        <f t="shared" si="15"/>
        <v/>
      </c>
      <c r="AR50" s="118" t="str">
        <f>+IF(AW50="","",MAX(AR$1:AR49)+1)</f>
        <v/>
      </c>
      <c r="AS50" s="118" t="str">
        <f>IF(Regulated_Operation!B72="","",Regulated_Operation!B72)</f>
        <v/>
      </c>
      <c r="AT50" s="118" t="str">
        <f>IF(Regulated_Operation!C72="","",Regulated_Operation!C72)</f>
        <v/>
      </c>
      <c r="AU50" s="118" t="str">
        <f>IF(Regulated_Operation!D72="","",Regulated_Operation!D72)</f>
        <v/>
      </c>
      <c r="AV50" s="118" t="str">
        <f t="shared" si="16"/>
        <v/>
      </c>
      <c r="AW50" s="119" t="str">
        <f>IF(COUNTIF(AV$2:AV50,AV50)=1,AV50,"")</f>
        <v/>
      </c>
      <c r="AX50" s="118" t="str">
        <f t="shared" si="17"/>
        <v/>
      </c>
      <c r="AY50" s="118" t="str">
        <f t="shared" si="18"/>
        <v/>
      </c>
      <c r="AZ50" s="118" t="str">
        <f t="shared" si="19"/>
        <v/>
      </c>
      <c r="BA50" s="118" t="str">
        <f t="shared" si="20"/>
        <v/>
      </c>
    </row>
    <row r="51" spans="9:53" x14ac:dyDescent="0.35">
      <c r="I51" s="118" t="str">
        <f>+IF(N51="","",MAX(I$1:I50)+1)</f>
        <v/>
      </c>
      <c r="J51" s="118" t="str">
        <f>IF(Deviation_Detail!B73="","",Deviation_Detail!B73)</f>
        <v/>
      </c>
      <c r="K51" s="118" t="str">
        <f>IF(Deviation_Detail!C73="","",Deviation_Detail!C73)</f>
        <v/>
      </c>
      <c r="L51" s="118" t="str">
        <f>IF(Deviation_Detail!E73="","",Deviation_Detail!E73)</f>
        <v/>
      </c>
      <c r="M51" s="118" t="str">
        <f t="shared" si="1"/>
        <v/>
      </c>
      <c r="N51" s="119" t="str">
        <f>IF(COUNTIF(M$2:M51,M51)=1,M51,"")</f>
        <v/>
      </c>
      <c r="O51" s="118" t="str">
        <f t="shared" si="2"/>
        <v/>
      </c>
      <c r="P51" s="118" t="str">
        <f t="shared" si="3"/>
        <v/>
      </c>
      <c r="Q51" s="118" t="str">
        <f t="shared" si="4"/>
        <v/>
      </c>
      <c r="R51" s="118" t="str">
        <f t="shared" si="5"/>
        <v/>
      </c>
      <c r="T51" s="118" t="str">
        <f>+IF(Y51="","",MAX(T$1:T50)+1)</f>
        <v/>
      </c>
      <c r="U51" s="118" t="str">
        <f>IF(CPMS_Info!B73="","",CPMS_Info!B73)</f>
        <v/>
      </c>
      <c r="V51" s="118" t="str">
        <f>IF(CPMS_Info!C73="","",CPMS_Info!C73)</f>
        <v/>
      </c>
      <c r="W51" s="118" t="str">
        <f>IF(CPMS_Info!D73="","",CPMS_Info!D73)</f>
        <v/>
      </c>
      <c r="X51" s="118" t="str">
        <f t="shared" si="6"/>
        <v/>
      </c>
      <c r="Y51" s="119" t="str">
        <f>IF(COUNTIF(X$2:X51,X51)=1,X51,"")</f>
        <v/>
      </c>
      <c r="Z51" s="118" t="str">
        <f t="shared" si="7"/>
        <v/>
      </c>
      <c r="AA51" s="118" t="str">
        <f t="shared" si="8"/>
        <v/>
      </c>
      <c r="AB51" s="118" t="str">
        <f t="shared" si="9"/>
        <v/>
      </c>
      <c r="AC51" s="118" t="str">
        <f t="shared" si="10"/>
        <v/>
      </c>
      <c r="AE51" s="75" t="s">
        <v>168</v>
      </c>
      <c r="AG51" s="118" t="str">
        <f>+IF(AL51="","",MAX(AG$1:AG50)+1)</f>
        <v/>
      </c>
      <c r="AH51" s="118" t="str">
        <f>IF(CPMS_Detail!B73="","",CPMS_Detail!B73)</f>
        <v/>
      </c>
      <c r="AI51" s="118" t="str">
        <f>IF(CPMS_Detail!C73="","",CPMS_Detail!C73)</f>
        <v/>
      </c>
      <c r="AJ51" s="118" t="str">
        <f>IF(CPMS_Detail!D73="","",CPMS_Detail!D73)</f>
        <v/>
      </c>
      <c r="AK51" s="118" t="str">
        <f t="shared" si="11"/>
        <v/>
      </c>
      <c r="AL51" s="119" t="str">
        <f>IF(COUNTIF(AK$2:AK51,AK51)=1,AK51,"")</f>
        <v/>
      </c>
      <c r="AM51" s="118" t="str">
        <f t="shared" si="12"/>
        <v/>
      </c>
      <c r="AN51" s="118" t="str">
        <f t="shared" si="13"/>
        <v/>
      </c>
      <c r="AO51" s="118" t="str">
        <f t="shared" si="14"/>
        <v/>
      </c>
      <c r="AP51" s="118" t="str">
        <f t="shared" si="15"/>
        <v/>
      </c>
      <c r="AR51" s="118" t="str">
        <f>+IF(AW51="","",MAX(AR$1:AR50)+1)</f>
        <v/>
      </c>
      <c r="AS51" s="118" t="str">
        <f>IF(Regulated_Operation!B73="","",Regulated_Operation!B73)</f>
        <v/>
      </c>
      <c r="AT51" s="118" t="str">
        <f>IF(Regulated_Operation!C73="","",Regulated_Operation!C73)</f>
        <v/>
      </c>
      <c r="AU51" s="118" t="str">
        <f>IF(Regulated_Operation!D73="","",Regulated_Operation!D73)</f>
        <v/>
      </c>
      <c r="AV51" s="118" t="str">
        <f t="shared" si="16"/>
        <v/>
      </c>
      <c r="AW51" s="119" t="str">
        <f>IF(COUNTIF(AV$2:AV51,AV51)=1,AV51,"")</f>
        <v/>
      </c>
      <c r="AX51" s="118" t="str">
        <f t="shared" si="17"/>
        <v/>
      </c>
      <c r="AY51" s="118" t="str">
        <f t="shared" si="18"/>
        <v/>
      </c>
      <c r="AZ51" s="118" t="str">
        <f t="shared" si="19"/>
        <v/>
      </c>
      <c r="BA51" s="118" t="str">
        <f t="shared" si="20"/>
        <v/>
      </c>
    </row>
    <row r="52" spans="9:53" x14ac:dyDescent="0.35">
      <c r="I52" s="118" t="str">
        <f>+IF(N52="","",MAX(I$1:I51)+1)</f>
        <v/>
      </c>
      <c r="J52" s="118" t="str">
        <f>IF(Deviation_Detail!B74="","",Deviation_Detail!B74)</f>
        <v/>
      </c>
      <c r="K52" s="118" t="str">
        <f>IF(Deviation_Detail!C74="","",Deviation_Detail!C74)</f>
        <v/>
      </c>
      <c r="L52" s="118" t="str">
        <f>IF(Deviation_Detail!E74="","",Deviation_Detail!E74)</f>
        <v/>
      </c>
      <c r="M52" s="118" t="str">
        <f t="shared" si="1"/>
        <v/>
      </c>
      <c r="N52" s="119" t="str">
        <f>IF(COUNTIF(M$2:M52,M52)=1,M52,"")</f>
        <v/>
      </c>
      <c r="O52" s="118" t="str">
        <f t="shared" si="2"/>
        <v/>
      </c>
      <c r="P52" s="118" t="str">
        <f t="shared" si="3"/>
        <v/>
      </c>
      <c r="Q52" s="118" t="str">
        <f t="shared" si="4"/>
        <v/>
      </c>
      <c r="R52" s="118" t="str">
        <f t="shared" si="5"/>
        <v/>
      </c>
      <c r="T52" s="118" t="str">
        <f>+IF(Y52="","",MAX(T$1:T51)+1)</f>
        <v/>
      </c>
      <c r="U52" s="118" t="str">
        <f>IF(CPMS_Info!B74="","",CPMS_Info!B74)</f>
        <v/>
      </c>
      <c r="V52" s="118" t="str">
        <f>IF(CPMS_Info!C74="","",CPMS_Info!C74)</f>
        <v/>
      </c>
      <c r="W52" s="118" t="str">
        <f>IF(CPMS_Info!D74="","",CPMS_Info!D74)</f>
        <v/>
      </c>
      <c r="X52" s="118" t="str">
        <f t="shared" si="6"/>
        <v/>
      </c>
      <c r="Y52" s="119" t="str">
        <f>IF(COUNTIF(X$2:X52,X52)=1,X52,"")</f>
        <v/>
      </c>
      <c r="Z52" s="118" t="str">
        <f t="shared" si="7"/>
        <v/>
      </c>
      <c r="AA52" s="118" t="str">
        <f t="shared" si="8"/>
        <v/>
      </c>
      <c r="AB52" s="118" t="str">
        <f t="shared" si="9"/>
        <v/>
      </c>
      <c r="AC52" s="118" t="str">
        <f t="shared" si="10"/>
        <v/>
      </c>
      <c r="AE52" s="75" t="s">
        <v>169</v>
      </c>
      <c r="AG52" s="118" t="str">
        <f>+IF(AL52="","",MAX(AG$1:AG51)+1)</f>
        <v/>
      </c>
      <c r="AH52" s="118" t="str">
        <f>IF(CPMS_Detail!B74="","",CPMS_Detail!B74)</f>
        <v/>
      </c>
      <c r="AI52" s="118" t="str">
        <f>IF(CPMS_Detail!C74="","",CPMS_Detail!C74)</f>
        <v/>
      </c>
      <c r="AJ52" s="118" t="str">
        <f>IF(CPMS_Detail!D74="","",CPMS_Detail!D74)</f>
        <v/>
      </c>
      <c r="AK52" s="118" t="str">
        <f t="shared" si="11"/>
        <v/>
      </c>
      <c r="AL52" s="119" t="str">
        <f>IF(COUNTIF(AK$2:AK52,AK52)=1,AK52,"")</f>
        <v/>
      </c>
      <c r="AM52" s="118" t="str">
        <f t="shared" si="12"/>
        <v/>
      </c>
      <c r="AN52" s="118" t="str">
        <f t="shared" si="13"/>
        <v/>
      </c>
      <c r="AO52" s="118" t="str">
        <f t="shared" si="14"/>
        <v/>
      </c>
      <c r="AP52" s="118" t="str">
        <f t="shared" si="15"/>
        <v/>
      </c>
      <c r="AR52" s="118" t="str">
        <f>+IF(AW52="","",MAX(AR$1:AR51)+1)</f>
        <v/>
      </c>
      <c r="AS52" s="118" t="str">
        <f>IF(Regulated_Operation!B74="","",Regulated_Operation!B74)</f>
        <v/>
      </c>
      <c r="AT52" s="118" t="str">
        <f>IF(Regulated_Operation!C74="","",Regulated_Operation!C74)</f>
        <v/>
      </c>
      <c r="AU52" s="118" t="str">
        <f>IF(Regulated_Operation!D74="","",Regulated_Operation!D74)</f>
        <v/>
      </c>
      <c r="AV52" s="118" t="str">
        <f t="shared" si="16"/>
        <v/>
      </c>
      <c r="AW52" s="119" t="str">
        <f>IF(COUNTIF(AV$2:AV52,AV52)=1,AV52,"")</f>
        <v/>
      </c>
      <c r="AX52" s="118" t="str">
        <f t="shared" si="17"/>
        <v/>
      </c>
      <c r="AY52" s="118" t="str">
        <f t="shared" si="18"/>
        <v/>
      </c>
      <c r="AZ52" s="118" t="str">
        <f t="shared" si="19"/>
        <v/>
      </c>
      <c r="BA52" s="118" t="str">
        <f t="shared" si="20"/>
        <v/>
      </c>
    </row>
    <row r="53" spans="9:53" x14ac:dyDescent="0.35">
      <c r="I53" s="118" t="str">
        <f>+IF(N53="","",MAX(I$1:I52)+1)</f>
        <v/>
      </c>
      <c r="J53" s="118" t="str">
        <f>IF(Deviation_Detail!B75="","",Deviation_Detail!B75)</f>
        <v/>
      </c>
      <c r="K53" s="118" t="str">
        <f>IF(Deviation_Detail!C75="","",Deviation_Detail!C75)</f>
        <v/>
      </c>
      <c r="L53" s="118" t="str">
        <f>IF(Deviation_Detail!E75="","",Deviation_Detail!E75)</f>
        <v/>
      </c>
      <c r="M53" s="118" t="str">
        <f t="shared" si="1"/>
        <v/>
      </c>
      <c r="N53" s="119" t="str">
        <f>IF(COUNTIF(M$2:M53,M53)=1,M53,"")</f>
        <v/>
      </c>
      <c r="O53" s="118" t="str">
        <f t="shared" si="2"/>
        <v/>
      </c>
      <c r="P53" s="118" t="str">
        <f t="shared" si="3"/>
        <v/>
      </c>
      <c r="Q53" s="118" t="str">
        <f t="shared" si="4"/>
        <v/>
      </c>
      <c r="R53" s="118" t="str">
        <f t="shared" si="5"/>
        <v/>
      </c>
      <c r="T53" s="118" t="str">
        <f>+IF(Y53="","",MAX(T$1:T52)+1)</f>
        <v/>
      </c>
      <c r="U53" s="118" t="str">
        <f>IF(CPMS_Info!B75="","",CPMS_Info!B75)</f>
        <v/>
      </c>
      <c r="V53" s="118" t="str">
        <f>IF(CPMS_Info!C75="","",CPMS_Info!C75)</f>
        <v/>
      </c>
      <c r="W53" s="118" t="str">
        <f>IF(CPMS_Info!D75="","",CPMS_Info!D75)</f>
        <v/>
      </c>
      <c r="X53" s="118" t="str">
        <f t="shared" si="6"/>
        <v/>
      </c>
      <c r="Y53" s="119" t="str">
        <f>IF(COUNTIF(X$2:X53,X53)=1,X53,"")</f>
        <v/>
      </c>
      <c r="Z53" s="118" t="str">
        <f t="shared" si="7"/>
        <v/>
      </c>
      <c r="AA53" s="118" t="str">
        <f t="shared" si="8"/>
        <v/>
      </c>
      <c r="AB53" s="118" t="str">
        <f t="shared" si="9"/>
        <v/>
      </c>
      <c r="AC53" s="118" t="str">
        <f t="shared" si="10"/>
        <v/>
      </c>
      <c r="AE53" s="75" t="s">
        <v>170</v>
      </c>
      <c r="AG53" s="118" t="str">
        <f>+IF(AL53="","",MAX(AG$1:AG52)+1)</f>
        <v/>
      </c>
      <c r="AH53" s="118" t="str">
        <f>IF(CPMS_Detail!B75="","",CPMS_Detail!B75)</f>
        <v/>
      </c>
      <c r="AI53" s="118" t="str">
        <f>IF(CPMS_Detail!C75="","",CPMS_Detail!C75)</f>
        <v/>
      </c>
      <c r="AJ53" s="118" t="str">
        <f>IF(CPMS_Detail!D75="","",CPMS_Detail!D75)</f>
        <v/>
      </c>
      <c r="AK53" s="118" t="str">
        <f t="shared" si="11"/>
        <v/>
      </c>
      <c r="AL53" s="119" t="str">
        <f>IF(COUNTIF(AK$2:AK53,AK53)=1,AK53,"")</f>
        <v/>
      </c>
      <c r="AM53" s="118" t="str">
        <f t="shared" si="12"/>
        <v/>
      </c>
      <c r="AN53" s="118" t="str">
        <f t="shared" si="13"/>
        <v/>
      </c>
      <c r="AO53" s="118" t="str">
        <f t="shared" si="14"/>
        <v/>
      </c>
      <c r="AP53" s="118" t="str">
        <f t="shared" si="15"/>
        <v/>
      </c>
      <c r="AR53" s="118" t="str">
        <f>+IF(AW53="","",MAX(AR$1:AR52)+1)</f>
        <v/>
      </c>
      <c r="AS53" s="118" t="str">
        <f>IF(Regulated_Operation!B75="","",Regulated_Operation!B75)</f>
        <v/>
      </c>
      <c r="AT53" s="118" t="str">
        <f>IF(Regulated_Operation!C75="","",Regulated_Operation!C75)</f>
        <v/>
      </c>
      <c r="AU53" s="118" t="str">
        <f>IF(Regulated_Operation!D75="","",Regulated_Operation!D75)</f>
        <v/>
      </c>
      <c r="AV53" s="118" t="str">
        <f t="shared" si="16"/>
        <v/>
      </c>
      <c r="AW53" s="119" t="str">
        <f>IF(COUNTIF(AV$2:AV53,AV53)=1,AV53,"")</f>
        <v/>
      </c>
      <c r="AX53" s="118" t="str">
        <f t="shared" si="17"/>
        <v/>
      </c>
      <c r="AY53" s="118" t="str">
        <f t="shared" si="18"/>
        <v/>
      </c>
      <c r="AZ53" s="118" t="str">
        <f t="shared" si="19"/>
        <v/>
      </c>
      <c r="BA53" s="118" t="str">
        <f t="shared" si="20"/>
        <v/>
      </c>
    </row>
    <row r="54" spans="9:53" x14ac:dyDescent="0.35">
      <c r="I54" s="118" t="str">
        <f>+IF(N54="","",MAX(I$1:I53)+1)</f>
        <v/>
      </c>
      <c r="J54" s="118" t="str">
        <f>IF(Deviation_Detail!B76="","",Deviation_Detail!B76)</f>
        <v/>
      </c>
      <c r="K54" s="118" t="str">
        <f>IF(Deviation_Detail!C76="","",Deviation_Detail!C76)</f>
        <v/>
      </c>
      <c r="L54" s="118" t="str">
        <f>IF(Deviation_Detail!E76="","",Deviation_Detail!E76)</f>
        <v/>
      </c>
      <c r="M54" s="118" t="str">
        <f t="shared" si="1"/>
        <v/>
      </c>
      <c r="N54" s="119" t="str">
        <f>IF(COUNTIF(M$2:M54,M54)=1,M54,"")</f>
        <v/>
      </c>
      <c r="O54" s="118" t="str">
        <f t="shared" si="2"/>
        <v/>
      </c>
      <c r="P54" s="118" t="str">
        <f t="shared" si="3"/>
        <v/>
      </c>
      <c r="Q54" s="118" t="str">
        <f t="shared" si="4"/>
        <v/>
      </c>
      <c r="R54" s="118" t="str">
        <f t="shared" si="5"/>
        <v/>
      </c>
      <c r="T54" s="118" t="str">
        <f>+IF(Y54="","",MAX(T$1:T53)+1)</f>
        <v/>
      </c>
      <c r="U54" s="118" t="str">
        <f>IF(CPMS_Info!B76="","",CPMS_Info!B76)</f>
        <v/>
      </c>
      <c r="V54" s="118" t="str">
        <f>IF(CPMS_Info!C76="","",CPMS_Info!C76)</f>
        <v/>
      </c>
      <c r="W54" s="118" t="str">
        <f>IF(CPMS_Info!D76="","",CPMS_Info!D76)</f>
        <v/>
      </c>
      <c r="X54" s="118" t="str">
        <f t="shared" si="6"/>
        <v/>
      </c>
      <c r="Y54" s="119" t="str">
        <f>IF(COUNTIF(X$2:X54,X54)=1,X54,"")</f>
        <v/>
      </c>
      <c r="Z54" s="118" t="str">
        <f t="shared" si="7"/>
        <v/>
      </c>
      <c r="AA54" s="118" t="str">
        <f t="shared" si="8"/>
        <v/>
      </c>
      <c r="AB54" s="118" t="str">
        <f t="shared" si="9"/>
        <v/>
      </c>
      <c r="AC54" s="118" t="str">
        <f t="shared" si="10"/>
        <v/>
      </c>
      <c r="AE54" s="75" t="s">
        <v>171</v>
      </c>
      <c r="AG54" s="118" t="str">
        <f>+IF(AL54="","",MAX(AG$1:AG53)+1)</f>
        <v/>
      </c>
      <c r="AH54" s="118" t="str">
        <f>IF(CPMS_Detail!B76="","",CPMS_Detail!B76)</f>
        <v/>
      </c>
      <c r="AI54" s="118" t="str">
        <f>IF(CPMS_Detail!C76="","",CPMS_Detail!C76)</f>
        <v/>
      </c>
      <c r="AJ54" s="118" t="str">
        <f>IF(CPMS_Detail!D76="","",CPMS_Detail!D76)</f>
        <v/>
      </c>
      <c r="AK54" s="118" t="str">
        <f t="shared" si="11"/>
        <v/>
      </c>
      <c r="AL54" s="119" t="str">
        <f>IF(COUNTIF(AK$2:AK54,AK54)=1,AK54,"")</f>
        <v/>
      </c>
      <c r="AM54" s="118" t="str">
        <f t="shared" si="12"/>
        <v/>
      </c>
      <c r="AN54" s="118" t="str">
        <f t="shared" si="13"/>
        <v/>
      </c>
      <c r="AO54" s="118" t="str">
        <f t="shared" si="14"/>
        <v/>
      </c>
      <c r="AP54" s="118" t="str">
        <f t="shared" si="15"/>
        <v/>
      </c>
      <c r="AR54" s="118" t="str">
        <f>+IF(AW54="","",MAX(AR$1:AR53)+1)</f>
        <v/>
      </c>
      <c r="AS54" s="118" t="str">
        <f>IF(Regulated_Operation!B76="","",Regulated_Operation!B76)</f>
        <v/>
      </c>
      <c r="AT54" s="118" t="str">
        <f>IF(Regulated_Operation!C76="","",Regulated_Operation!C76)</f>
        <v/>
      </c>
      <c r="AU54" s="118" t="str">
        <f>IF(Regulated_Operation!D76="","",Regulated_Operation!D76)</f>
        <v/>
      </c>
      <c r="AV54" s="118" t="str">
        <f t="shared" si="16"/>
        <v/>
      </c>
      <c r="AW54" s="119" t="str">
        <f>IF(COUNTIF(AV$2:AV54,AV54)=1,AV54,"")</f>
        <v/>
      </c>
      <c r="AX54" s="118" t="str">
        <f t="shared" si="17"/>
        <v/>
      </c>
      <c r="AY54" s="118" t="str">
        <f t="shared" si="18"/>
        <v/>
      </c>
      <c r="AZ54" s="118" t="str">
        <f t="shared" si="19"/>
        <v/>
      </c>
      <c r="BA54" s="118" t="str">
        <f t="shared" si="20"/>
        <v/>
      </c>
    </row>
    <row r="55" spans="9:53" x14ac:dyDescent="0.35">
      <c r="I55" s="118" t="str">
        <f>+IF(N55="","",MAX(I$1:I54)+1)</f>
        <v/>
      </c>
      <c r="J55" s="118" t="str">
        <f>IF(Deviation_Detail!B77="","",Deviation_Detail!B77)</f>
        <v/>
      </c>
      <c r="K55" s="118" t="str">
        <f>IF(Deviation_Detail!C77="","",Deviation_Detail!C77)</f>
        <v/>
      </c>
      <c r="L55" s="118" t="str">
        <f>IF(Deviation_Detail!E77="","",Deviation_Detail!E77)</f>
        <v/>
      </c>
      <c r="M55" s="118" t="str">
        <f t="shared" si="1"/>
        <v/>
      </c>
      <c r="N55" s="119" t="str">
        <f>IF(COUNTIF(M$2:M55,M55)=1,M55,"")</f>
        <v/>
      </c>
      <c r="O55" s="118" t="str">
        <f t="shared" si="2"/>
        <v/>
      </c>
      <c r="P55" s="118" t="str">
        <f t="shared" si="3"/>
        <v/>
      </c>
      <c r="Q55" s="118" t="str">
        <f t="shared" si="4"/>
        <v/>
      </c>
      <c r="R55" s="118" t="str">
        <f t="shared" si="5"/>
        <v/>
      </c>
      <c r="T55" s="118" t="str">
        <f>+IF(Y55="","",MAX(T$1:T54)+1)</f>
        <v/>
      </c>
      <c r="U55" s="118" t="str">
        <f>IF(CPMS_Info!B77="","",CPMS_Info!B77)</f>
        <v/>
      </c>
      <c r="V55" s="118" t="str">
        <f>IF(CPMS_Info!C77="","",CPMS_Info!C77)</f>
        <v/>
      </c>
      <c r="W55" s="118" t="str">
        <f>IF(CPMS_Info!D77="","",CPMS_Info!D77)</f>
        <v/>
      </c>
      <c r="X55" s="118" t="str">
        <f t="shared" si="6"/>
        <v/>
      </c>
      <c r="Y55" s="119" t="str">
        <f>IF(COUNTIF(X$2:X55,X55)=1,X55,"")</f>
        <v/>
      </c>
      <c r="Z55" s="118" t="str">
        <f t="shared" si="7"/>
        <v/>
      </c>
      <c r="AA55" s="118" t="str">
        <f t="shared" si="8"/>
        <v/>
      </c>
      <c r="AB55" s="118" t="str">
        <f t="shared" si="9"/>
        <v/>
      </c>
      <c r="AC55" s="118" t="str">
        <f t="shared" si="10"/>
        <v/>
      </c>
      <c r="AE55" s="75" t="s">
        <v>172</v>
      </c>
      <c r="AG55" s="118" t="str">
        <f>+IF(AL55="","",MAX(AG$1:AG54)+1)</f>
        <v/>
      </c>
      <c r="AH55" s="118" t="str">
        <f>IF(CPMS_Detail!B77="","",CPMS_Detail!B77)</f>
        <v/>
      </c>
      <c r="AI55" s="118" t="str">
        <f>IF(CPMS_Detail!C77="","",CPMS_Detail!C77)</f>
        <v/>
      </c>
      <c r="AJ55" s="118" t="str">
        <f>IF(CPMS_Detail!D77="","",CPMS_Detail!D77)</f>
        <v/>
      </c>
      <c r="AK55" s="118" t="str">
        <f t="shared" si="11"/>
        <v/>
      </c>
      <c r="AL55" s="119" t="str">
        <f>IF(COUNTIF(AK$2:AK55,AK55)=1,AK55,"")</f>
        <v/>
      </c>
      <c r="AM55" s="118" t="str">
        <f t="shared" si="12"/>
        <v/>
      </c>
      <c r="AN55" s="118" t="str">
        <f t="shared" si="13"/>
        <v/>
      </c>
      <c r="AO55" s="118" t="str">
        <f t="shared" si="14"/>
        <v/>
      </c>
      <c r="AP55" s="118" t="str">
        <f t="shared" si="15"/>
        <v/>
      </c>
      <c r="AR55" s="118" t="str">
        <f>+IF(AW55="","",MAX(AR$1:AR54)+1)</f>
        <v/>
      </c>
      <c r="AS55" s="118" t="str">
        <f>IF(Regulated_Operation!B77="","",Regulated_Operation!B77)</f>
        <v/>
      </c>
      <c r="AT55" s="118" t="str">
        <f>IF(Regulated_Operation!C77="","",Regulated_Operation!C77)</f>
        <v/>
      </c>
      <c r="AU55" s="118" t="str">
        <f>IF(Regulated_Operation!D77="","",Regulated_Operation!D77)</f>
        <v/>
      </c>
      <c r="AV55" s="118" t="str">
        <f t="shared" si="16"/>
        <v/>
      </c>
      <c r="AW55" s="119" t="str">
        <f>IF(COUNTIF(AV$2:AV55,AV55)=1,AV55,"")</f>
        <v/>
      </c>
      <c r="AX55" s="118" t="str">
        <f t="shared" si="17"/>
        <v/>
      </c>
      <c r="AY55" s="118" t="str">
        <f t="shared" si="18"/>
        <v/>
      </c>
      <c r="AZ55" s="118" t="str">
        <f t="shared" si="19"/>
        <v/>
      </c>
      <c r="BA55" s="118" t="str">
        <f t="shared" si="20"/>
        <v/>
      </c>
    </row>
    <row r="56" spans="9:53" x14ac:dyDescent="0.35">
      <c r="I56" s="118" t="str">
        <f>+IF(N56="","",MAX(I$1:I55)+1)</f>
        <v/>
      </c>
      <c r="J56" s="118" t="str">
        <f>IF(Deviation_Detail!B78="","",Deviation_Detail!B78)</f>
        <v/>
      </c>
      <c r="K56" s="118" t="str">
        <f>IF(Deviation_Detail!C78="","",Deviation_Detail!C78)</f>
        <v/>
      </c>
      <c r="L56" s="118" t="str">
        <f>IF(Deviation_Detail!E78="","",Deviation_Detail!E78)</f>
        <v/>
      </c>
      <c r="M56" s="118" t="str">
        <f t="shared" si="1"/>
        <v/>
      </c>
      <c r="N56" s="119" t="str">
        <f>IF(COUNTIF(M$2:M56,M56)=1,M56,"")</f>
        <v/>
      </c>
      <c r="O56" s="118" t="str">
        <f t="shared" si="2"/>
        <v/>
      </c>
      <c r="P56" s="118" t="str">
        <f t="shared" si="3"/>
        <v/>
      </c>
      <c r="Q56" s="118" t="str">
        <f t="shared" si="4"/>
        <v/>
      </c>
      <c r="R56" s="118" t="str">
        <f t="shared" si="5"/>
        <v/>
      </c>
      <c r="T56" s="118" t="str">
        <f>+IF(Y56="","",MAX(T$1:T55)+1)</f>
        <v/>
      </c>
      <c r="U56" s="118" t="str">
        <f>IF(CPMS_Info!B78="","",CPMS_Info!B78)</f>
        <v/>
      </c>
      <c r="V56" s="118" t="str">
        <f>IF(CPMS_Info!C78="","",CPMS_Info!C78)</f>
        <v/>
      </c>
      <c r="W56" s="118" t="str">
        <f>IF(CPMS_Info!D78="","",CPMS_Info!D78)</f>
        <v/>
      </c>
      <c r="X56" s="118" t="str">
        <f t="shared" si="6"/>
        <v/>
      </c>
      <c r="Y56" s="119" t="str">
        <f>IF(COUNTIF(X$2:X56,X56)=1,X56,"")</f>
        <v/>
      </c>
      <c r="Z56" s="118" t="str">
        <f t="shared" si="7"/>
        <v/>
      </c>
      <c r="AA56" s="118" t="str">
        <f t="shared" si="8"/>
        <v/>
      </c>
      <c r="AB56" s="118" t="str">
        <f t="shared" si="9"/>
        <v/>
      </c>
      <c r="AC56" s="118" t="str">
        <f t="shared" si="10"/>
        <v/>
      </c>
      <c r="AE56" s="75" t="s">
        <v>173</v>
      </c>
      <c r="AG56" s="118" t="str">
        <f>+IF(AL56="","",MAX(AG$1:AG55)+1)</f>
        <v/>
      </c>
      <c r="AH56" s="118" t="str">
        <f>IF(CPMS_Detail!B78="","",CPMS_Detail!B78)</f>
        <v/>
      </c>
      <c r="AI56" s="118" t="str">
        <f>IF(CPMS_Detail!C78="","",CPMS_Detail!C78)</f>
        <v/>
      </c>
      <c r="AJ56" s="118" t="str">
        <f>IF(CPMS_Detail!D78="","",CPMS_Detail!D78)</f>
        <v/>
      </c>
      <c r="AK56" s="118" t="str">
        <f t="shared" si="11"/>
        <v/>
      </c>
      <c r="AL56" s="119" t="str">
        <f>IF(COUNTIF(AK$2:AK56,AK56)=1,AK56,"")</f>
        <v/>
      </c>
      <c r="AM56" s="118" t="str">
        <f t="shared" si="12"/>
        <v/>
      </c>
      <c r="AN56" s="118" t="str">
        <f t="shared" si="13"/>
        <v/>
      </c>
      <c r="AO56" s="118" t="str">
        <f t="shared" si="14"/>
        <v/>
      </c>
      <c r="AP56" s="118" t="str">
        <f t="shared" si="15"/>
        <v/>
      </c>
      <c r="AR56" s="118" t="str">
        <f>+IF(AW56="","",MAX(AR$1:AR55)+1)</f>
        <v/>
      </c>
      <c r="AS56" s="118" t="str">
        <f>IF(Regulated_Operation!B78="","",Regulated_Operation!B78)</f>
        <v/>
      </c>
      <c r="AT56" s="118" t="str">
        <f>IF(Regulated_Operation!C78="","",Regulated_Operation!C78)</f>
        <v/>
      </c>
      <c r="AU56" s="118" t="str">
        <f>IF(Regulated_Operation!D78="","",Regulated_Operation!D78)</f>
        <v/>
      </c>
      <c r="AV56" s="118" t="str">
        <f t="shared" si="16"/>
        <v/>
      </c>
      <c r="AW56" s="119" t="str">
        <f>IF(COUNTIF(AV$2:AV56,AV56)=1,AV56,"")</f>
        <v/>
      </c>
      <c r="AX56" s="118" t="str">
        <f t="shared" si="17"/>
        <v/>
      </c>
      <c r="AY56" s="118" t="str">
        <f t="shared" si="18"/>
        <v/>
      </c>
      <c r="AZ56" s="118" t="str">
        <f t="shared" si="19"/>
        <v/>
      </c>
      <c r="BA56" s="118" t="str">
        <f t="shared" si="20"/>
        <v/>
      </c>
    </row>
    <row r="57" spans="9:53" x14ac:dyDescent="0.35">
      <c r="I57" s="118" t="str">
        <f>+IF(N57="","",MAX(I$1:I56)+1)</f>
        <v/>
      </c>
      <c r="J57" s="118" t="str">
        <f>IF(Deviation_Detail!B79="","",Deviation_Detail!B79)</f>
        <v/>
      </c>
      <c r="K57" s="118" t="str">
        <f>IF(Deviation_Detail!C79="","",Deviation_Detail!C79)</f>
        <v/>
      </c>
      <c r="L57" s="118" t="str">
        <f>IF(Deviation_Detail!E79="","",Deviation_Detail!E79)</f>
        <v/>
      </c>
      <c r="M57" s="118" t="str">
        <f t="shared" si="1"/>
        <v/>
      </c>
      <c r="N57" s="119" t="str">
        <f>IF(COUNTIF(M$2:M57,M57)=1,M57,"")</f>
        <v/>
      </c>
      <c r="O57" s="118" t="str">
        <f t="shared" si="2"/>
        <v/>
      </c>
      <c r="P57" s="118" t="str">
        <f t="shared" si="3"/>
        <v/>
      </c>
      <c r="Q57" s="118" t="str">
        <f t="shared" si="4"/>
        <v/>
      </c>
      <c r="R57" s="118" t="str">
        <f t="shared" si="5"/>
        <v/>
      </c>
      <c r="T57" s="118" t="str">
        <f>+IF(Y57="","",MAX(T$1:T56)+1)</f>
        <v/>
      </c>
      <c r="U57" s="118" t="str">
        <f>IF(CPMS_Info!B79="","",CPMS_Info!B79)</f>
        <v/>
      </c>
      <c r="V57" s="118" t="str">
        <f>IF(CPMS_Info!C79="","",CPMS_Info!C79)</f>
        <v/>
      </c>
      <c r="W57" s="118" t="str">
        <f>IF(CPMS_Info!D79="","",CPMS_Info!D79)</f>
        <v/>
      </c>
      <c r="X57" s="118" t="str">
        <f t="shared" si="6"/>
        <v/>
      </c>
      <c r="Y57" s="119" t="str">
        <f>IF(COUNTIF(X$2:X57,X57)=1,X57,"")</f>
        <v/>
      </c>
      <c r="Z57" s="118" t="str">
        <f t="shared" si="7"/>
        <v/>
      </c>
      <c r="AA57" s="118" t="str">
        <f t="shared" si="8"/>
        <v/>
      </c>
      <c r="AB57" s="118" t="str">
        <f t="shared" si="9"/>
        <v/>
      </c>
      <c r="AC57" s="118" t="str">
        <f t="shared" si="10"/>
        <v/>
      </c>
      <c r="AE57" s="75" t="s">
        <v>174</v>
      </c>
      <c r="AG57" s="118" t="str">
        <f>+IF(AL57="","",MAX(AG$1:AG56)+1)</f>
        <v/>
      </c>
      <c r="AH57" s="118" t="str">
        <f>IF(CPMS_Detail!B79="","",CPMS_Detail!B79)</f>
        <v/>
      </c>
      <c r="AI57" s="118" t="str">
        <f>IF(CPMS_Detail!C79="","",CPMS_Detail!C79)</f>
        <v/>
      </c>
      <c r="AJ57" s="118" t="str">
        <f>IF(CPMS_Detail!D79="","",CPMS_Detail!D79)</f>
        <v/>
      </c>
      <c r="AK57" s="118" t="str">
        <f t="shared" si="11"/>
        <v/>
      </c>
      <c r="AL57" s="119" t="str">
        <f>IF(COUNTIF(AK$2:AK57,AK57)=1,AK57,"")</f>
        <v/>
      </c>
      <c r="AM57" s="118" t="str">
        <f t="shared" si="12"/>
        <v/>
      </c>
      <c r="AN57" s="118" t="str">
        <f t="shared" si="13"/>
        <v/>
      </c>
      <c r="AO57" s="118" t="str">
        <f t="shared" si="14"/>
        <v/>
      </c>
      <c r="AP57" s="118" t="str">
        <f t="shared" si="15"/>
        <v/>
      </c>
      <c r="AR57" s="118" t="str">
        <f>+IF(AW57="","",MAX(AR$1:AR56)+1)</f>
        <v/>
      </c>
      <c r="AS57" s="118" t="str">
        <f>IF(Regulated_Operation!B79="","",Regulated_Operation!B79)</f>
        <v/>
      </c>
      <c r="AT57" s="118" t="str">
        <f>IF(Regulated_Operation!C79="","",Regulated_Operation!C79)</f>
        <v/>
      </c>
      <c r="AU57" s="118" t="str">
        <f>IF(Regulated_Operation!D79="","",Regulated_Operation!D79)</f>
        <v/>
      </c>
      <c r="AV57" s="118" t="str">
        <f t="shared" si="16"/>
        <v/>
      </c>
      <c r="AW57" s="119" t="str">
        <f>IF(COUNTIF(AV$2:AV57,AV57)=1,AV57,"")</f>
        <v/>
      </c>
      <c r="AX57" s="118" t="str">
        <f t="shared" si="17"/>
        <v/>
      </c>
      <c r="AY57" s="118" t="str">
        <f t="shared" si="18"/>
        <v/>
      </c>
      <c r="AZ57" s="118" t="str">
        <f t="shared" si="19"/>
        <v/>
      </c>
      <c r="BA57" s="118" t="str">
        <f t="shared" si="20"/>
        <v/>
      </c>
    </row>
    <row r="58" spans="9:53" x14ac:dyDescent="0.35">
      <c r="I58" s="118" t="str">
        <f>+IF(N58="","",MAX(I$1:I57)+1)</f>
        <v/>
      </c>
      <c r="J58" s="118" t="str">
        <f>IF(Deviation_Detail!B80="","",Deviation_Detail!B80)</f>
        <v/>
      </c>
      <c r="K58" s="118" t="str">
        <f>IF(Deviation_Detail!C80="","",Deviation_Detail!C80)</f>
        <v/>
      </c>
      <c r="L58" s="118" t="str">
        <f>IF(Deviation_Detail!E80="","",Deviation_Detail!E80)</f>
        <v/>
      </c>
      <c r="M58" s="118" t="str">
        <f t="shared" si="1"/>
        <v/>
      </c>
      <c r="N58" s="119" t="str">
        <f>IF(COUNTIF(M$2:M58,M58)=1,M58,"")</f>
        <v/>
      </c>
      <c r="O58" s="118" t="str">
        <f t="shared" si="2"/>
        <v/>
      </c>
      <c r="P58" s="118" t="str">
        <f t="shared" si="3"/>
        <v/>
      </c>
      <c r="Q58" s="118" t="str">
        <f t="shared" si="4"/>
        <v/>
      </c>
      <c r="R58" s="118" t="str">
        <f t="shared" si="5"/>
        <v/>
      </c>
      <c r="T58" s="118" t="str">
        <f>+IF(Y58="","",MAX(T$1:T57)+1)</f>
        <v/>
      </c>
      <c r="U58" s="118" t="str">
        <f>IF(CPMS_Info!B80="","",CPMS_Info!B80)</f>
        <v/>
      </c>
      <c r="V58" s="118" t="str">
        <f>IF(CPMS_Info!C80="","",CPMS_Info!C80)</f>
        <v/>
      </c>
      <c r="W58" s="118" t="str">
        <f>IF(CPMS_Info!D80="","",CPMS_Info!D80)</f>
        <v/>
      </c>
      <c r="X58" s="118" t="str">
        <f t="shared" si="6"/>
        <v/>
      </c>
      <c r="Y58" s="119" t="str">
        <f>IF(COUNTIF(X$2:X58,X58)=1,X58,"")</f>
        <v/>
      </c>
      <c r="Z58" s="118" t="str">
        <f t="shared" si="7"/>
        <v/>
      </c>
      <c r="AA58" s="118" t="str">
        <f t="shared" si="8"/>
        <v/>
      </c>
      <c r="AB58" s="118" t="str">
        <f t="shared" si="9"/>
        <v/>
      </c>
      <c r="AC58" s="118" t="str">
        <f t="shared" si="10"/>
        <v/>
      </c>
      <c r="AG58" s="118" t="str">
        <f>+IF(AL58="","",MAX(AG$1:AG57)+1)</f>
        <v/>
      </c>
      <c r="AH58" s="118" t="str">
        <f>IF(CPMS_Detail!B80="","",CPMS_Detail!B80)</f>
        <v/>
      </c>
      <c r="AI58" s="118" t="str">
        <f>IF(CPMS_Detail!C80="","",CPMS_Detail!C80)</f>
        <v/>
      </c>
      <c r="AJ58" s="118" t="str">
        <f>IF(CPMS_Detail!D80="","",CPMS_Detail!D80)</f>
        <v/>
      </c>
      <c r="AK58" s="118" t="str">
        <f t="shared" si="11"/>
        <v/>
      </c>
      <c r="AL58" s="119" t="str">
        <f>IF(COUNTIF(AK$2:AK58,AK58)=1,AK58,"")</f>
        <v/>
      </c>
      <c r="AM58" s="118" t="str">
        <f t="shared" si="12"/>
        <v/>
      </c>
      <c r="AN58" s="118" t="str">
        <f t="shared" si="13"/>
        <v/>
      </c>
      <c r="AO58" s="118" t="str">
        <f t="shared" si="14"/>
        <v/>
      </c>
      <c r="AP58" s="118" t="str">
        <f t="shared" si="15"/>
        <v/>
      </c>
      <c r="AR58" s="118" t="str">
        <f>+IF(AW58="","",MAX(AR$1:AR57)+1)</f>
        <v/>
      </c>
      <c r="AS58" s="118" t="str">
        <f>IF(Regulated_Operation!B80="","",Regulated_Operation!B80)</f>
        <v/>
      </c>
      <c r="AT58" s="118" t="str">
        <f>IF(Regulated_Operation!C80="","",Regulated_Operation!C80)</f>
        <v/>
      </c>
      <c r="AU58" s="118" t="str">
        <f>IF(Regulated_Operation!D80="","",Regulated_Operation!D80)</f>
        <v/>
      </c>
      <c r="AV58" s="118" t="str">
        <f t="shared" si="16"/>
        <v/>
      </c>
      <c r="AW58" s="119" t="str">
        <f>IF(COUNTIF(AV$2:AV58,AV58)=1,AV58,"")</f>
        <v/>
      </c>
      <c r="AX58" s="118" t="str">
        <f t="shared" si="17"/>
        <v/>
      </c>
      <c r="AY58" s="118" t="str">
        <f t="shared" si="18"/>
        <v/>
      </c>
      <c r="AZ58" s="118" t="str">
        <f t="shared" si="19"/>
        <v/>
      </c>
      <c r="BA58" s="118" t="str">
        <f t="shared" si="20"/>
        <v/>
      </c>
    </row>
    <row r="59" spans="9:53" x14ac:dyDescent="0.35">
      <c r="I59" s="118" t="str">
        <f>+IF(N59="","",MAX(I$1:I58)+1)</f>
        <v/>
      </c>
      <c r="J59" s="118" t="str">
        <f>IF(Deviation_Detail!B81="","",Deviation_Detail!B81)</f>
        <v/>
      </c>
      <c r="K59" s="118" t="str">
        <f>IF(Deviation_Detail!C81="","",Deviation_Detail!C81)</f>
        <v/>
      </c>
      <c r="L59" s="118" t="str">
        <f>IF(Deviation_Detail!E81="","",Deviation_Detail!E81)</f>
        <v/>
      </c>
      <c r="M59" s="118" t="str">
        <f t="shared" si="1"/>
        <v/>
      </c>
      <c r="N59" s="119" t="str">
        <f>IF(COUNTIF(M$2:M59,M59)=1,M59,"")</f>
        <v/>
      </c>
      <c r="O59" s="118" t="str">
        <f t="shared" si="2"/>
        <v/>
      </c>
      <c r="P59" s="118" t="str">
        <f t="shared" si="3"/>
        <v/>
      </c>
      <c r="Q59" s="118" t="str">
        <f t="shared" si="4"/>
        <v/>
      </c>
      <c r="R59" s="118" t="str">
        <f t="shared" si="5"/>
        <v/>
      </c>
      <c r="T59" s="118" t="str">
        <f>+IF(Y59="","",MAX(T$1:T58)+1)</f>
        <v/>
      </c>
      <c r="U59" s="118" t="str">
        <f>IF(CPMS_Info!B81="","",CPMS_Info!B81)</f>
        <v/>
      </c>
      <c r="V59" s="118" t="str">
        <f>IF(CPMS_Info!C81="","",CPMS_Info!C81)</f>
        <v/>
      </c>
      <c r="W59" s="118" t="str">
        <f>IF(CPMS_Info!D81="","",CPMS_Info!D81)</f>
        <v/>
      </c>
      <c r="X59" s="118" t="str">
        <f t="shared" si="6"/>
        <v/>
      </c>
      <c r="Y59" s="119" t="str">
        <f>IF(COUNTIF(X$2:X59,X59)=1,X59,"")</f>
        <v/>
      </c>
      <c r="Z59" s="118" t="str">
        <f t="shared" si="7"/>
        <v/>
      </c>
      <c r="AA59" s="118" t="str">
        <f t="shared" si="8"/>
        <v/>
      </c>
      <c r="AB59" s="118" t="str">
        <f t="shared" si="9"/>
        <v/>
      </c>
      <c r="AC59" s="118" t="str">
        <f t="shared" si="10"/>
        <v/>
      </c>
      <c r="AG59" s="118" t="str">
        <f>+IF(AL59="","",MAX(AG$1:AG58)+1)</f>
        <v/>
      </c>
      <c r="AH59" s="118" t="str">
        <f>IF(CPMS_Detail!B81="","",CPMS_Detail!B81)</f>
        <v/>
      </c>
      <c r="AI59" s="118" t="str">
        <f>IF(CPMS_Detail!C81="","",CPMS_Detail!C81)</f>
        <v/>
      </c>
      <c r="AJ59" s="118" t="str">
        <f>IF(CPMS_Detail!D81="","",CPMS_Detail!D81)</f>
        <v/>
      </c>
      <c r="AK59" s="118" t="str">
        <f t="shared" si="11"/>
        <v/>
      </c>
      <c r="AL59" s="119" t="str">
        <f>IF(COUNTIF(AK$2:AK59,AK59)=1,AK59,"")</f>
        <v/>
      </c>
      <c r="AM59" s="118" t="str">
        <f t="shared" si="12"/>
        <v/>
      </c>
      <c r="AN59" s="118" t="str">
        <f t="shared" si="13"/>
        <v/>
      </c>
      <c r="AO59" s="118" t="str">
        <f t="shared" si="14"/>
        <v/>
      </c>
      <c r="AP59" s="118" t="str">
        <f t="shared" si="15"/>
        <v/>
      </c>
      <c r="AR59" s="118" t="str">
        <f>+IF(AW59="","",MAX(AR$1:AR58)+1)</f>
        <v/>
      </c>
      <c r="AS59" s="118" t="str">
        <f>IF(Regulated_Operation!B81="","",Regulated_Operation!B81)</f>
        <v/>
      </c>
      <c r="AT59" s="118" t="str">
        <f>IF(Regulated_Operation!C81="","",Regulated_Operation!C81)</f>
        <v/>
      </c>
      <c r="AU59" s="118" t="str">
        <f>IF(Regulated_Operation!D81="","",Regulated_Operation!D81)</f>
        <v/>
      </c>
      <c r="AV59" s="118" t="str">
        <f t="shared" si="16"/>
        <v/>
      </c>
      <c r="AW59" s="119" t="str">
        <f>IF(COUNTIF(AV$2:AV59,AV59)=1,AV59,"")</f>
        <v/>
      </c>
      <c r="AX59" s="118" t="str">
        <f t="shared" si="17"/>
        <v/>
      </c>
      <c r="AY59" s="118" t="str">
        <f t="shared" si="18"/>
        <v/>
      </c>
      <c r="AZ59" s="118" t="str">
        <f t="shared" si="19"/>
        <v/>
      </c>
      <c r="BA59" s="118" t="str">
        <f t="shared" si="20"/>
        <v/>
      </c>
    </row>
    <row r="60" spans="9:53" x14ac:dyDescent="0.35">
      <c r="I60" s="118" t="str">
        <f>+IF(N60="","",MAX(I$1:I59)+1)</f>
        <v/>
      </c>
      <c r="J60" s="118" t="str">
        <f>IF(Deviation_Detail!B82="","",Deviation_Detail!B82)</f>
        <v/>
      </c>
      <c r="K60" s="118" t="str">
        <f>IF(Deviation_Detail!C82="","",Deviation_Detail!C82)</f>
        <v/>
      </c>
      <c r="L60" s="118" t="str">
        <f>IF(Deviation_Detail!E82="","",Deviation_Detail!E82)</f>
        <v/>
      </c>
      <c r="M60" s="118" t="str">
        <f t="shared" si="1"/>
        <v/>
      </c>
      <c r="N60" s="119" t="str">
        <f>IF(COUNTIF(M$2:M60,M60)=1,M60,"")</f>
        <v/>
      </c>
      <c r="O60" s="118" t="str">
        <f t="shared" si="2"/>
        <v/>
      </c>
      <c r="P60" s="118" t="str">
        <f t="shared" si="3"/>
        <v/>
      </c>
      <c r="Q60" s="118" t="str">
        <f t="shared" si="4"/>
        <v/>
      </c>
      <c r="R60" s="118" t="str">
        <f t="shared" si="5"/>
        <v/>
      </c>
      <c r="T60" s="118" t="str">
        <f>+IF(Y60="","",MAX(T$1:T59)+1)</f>
        <v/>
      </c>
      <c r="U60" s="118" t="str">
        <f>IF(CPMS_Info!B82="","",CPMS_Info!B82)</f>
        <v/>
      </c>
      <c r="V60" s="118" t="str">
        <f>IF(CPMS_Info!C82="","",CPMS_Info!C82)</f>
        <v/>
      </c>
      <c r="W60" s="118" t="str">
        <f>IF(CPMS_Info!D82="","",CPMS_Info!D82)</f>
        <v/>
      </c>
      <c r="X60" s="118" t="str">
        <f t="shared" ref="X60:X123" si="21">U60&amp;V60&amp;W60</f>
        <v/>
      </c>
      <c r="Y60" s="119" t="str">
        <f>IF(COUNTIF(X$2:X60,X60)=1,X60,"")</f>
        <v/>
      </c>
      <c r="Z60" s="118" t="str">
        <f t="shared" ref="Z60:Z123" si="22">IF(AA60="","",AA60&amp;" "&amp;AB60&amp;" "&amp;AC60)</f>
        <v/>
      </c>
      <c r="AA60" s="118" t="str">
        <f t="shared" si="8"/>
        <v/>
      </c>
      <c r="AB60" s="118" t="str">
        <f t="shared" si="9"/>
        <v/>
      </c>
      <c r="AC60" s="118" t="str">
        <f t="shared" si="10"/>
        <v/>
      </c>
      <c r="AG60" s="118" t="str">
        <f>+IF(AL60="","",MAX(AG$1:AG59)+1)</f>
        <v/>
      </c>
      <c r="AH60" s="118" t="str">
        <f>IF(CPMS_Detail!B82="","",CPMS_Detail!B82)</f>
        <v/>
      </c>
      <c r="AI60" s="118" t="str">
        <f>IF(CPMS_Detail!C82="","",CPMS_Detail!C82)</f>
        <v/>
      </c>
      <c r="AJ60" s="118" t="str">
        <f>IF(CPMS_Detail!D82="","",CPMS_Detail!D82)</f>
        <v/>
      </c>
      <c r="AK60" s="118" t="str">
        <f t="shared" si="11"/>
        <v/>
      </c>
      <c r="AL60" s="119" t="str">
        <f>IF(COUNTIF(AK$2:AK60,AK60)=1,AK60,"")</f>
        <v/>
      </c>
      <c r="AM60" s="118" t="str">
        <f t="shared" si="12"/>
        <v/>
      </c>
      <c r="AN60" s="118" t="str">
        <f t="shared" si="13"/>
        <v/>
      </c>
      <c r="AO60" s="118" t="str">
        <f t="shared" si="14"/>
        <v/>
      </c>
      <c r="AP60" s="118" t="str">
        <f t="shared" si="15"/>
        <v/>
      </c>
      <c r="AR60" s="118" t="str">
        <f>+IF(AW60="","",MAX(AR$1:AR59)+1)</f>
        <v/>
      </c>
      <c r="AS60" s="118" t="str">
        <f>IF(Regulated_Operation!B82="","",Regulated_Operation!B82)</f>
        <v/>
      </c>
      <c r="AT60" s="118" t="str">
        <f>IF(Regulated_Operation!C82="","",Regulated_Operation!C82)</f>
        <v/>
      </c>
      <c r="AU60" s="118" t="str">
        <f>IF(Regulated_Operation!D82="","",Regulated_Operation!D82)</f>
        <v/>
      </c>
      <c r="AV60" s="118" t="str">
        <f t="shared" si="16"/>
        <v/>
      </c>
      <c r="AW60" s="119" t="str">
        <f>IF(COUNTIF(AV$2:AV60,AV60)=1,AV60,"")</f>
        <v/>
      </c>
      <c r="AX60" s="118" t="str">
        <f t="shared" si="17"/>
        <v/>
      </c>
      <c r="AY60" s="118" t="str">
        <f t="shared" si="18"/>
        <v/>
      </c>
      <c r="AZ60" s="118" t="str">
        <f t="shared" si="19"/>
        <v/>
      </c>
      <c r="BA60" s="118" t="str">
        <f t="shared" si="20"/>
        <v/>
      </c>
    </row>
    <row r="61" spans="9:53" x14ac:dyDescent="0.35">
      <c r="I61" s="118" t="str">
        <f>+IF(N61="","",MAX(I$1:I60)+1)</f>
        <v/>
      </c>
      <c r="J61" s="118" t="str">
        <f>IF(Deviation_Detail!B83="","",Deviation_Detail!B83)</f>
        <v/>
      </c>
      <c r="K61" s="118" t="str">
        <f>IF(Deviation_Detail!C83="","",Deviation_Detail!C83)</f>
        <v/>
      </c>
      <c r="L61" s="118" t="str">
        <f>IF(Deviation_Detail!E83="","",Deviation_Detail!E83)</f>
        <v/>
      </c>
      <c r="M61" s="118" t="str">
        <f t="shared" si="1"/>
        <v/>
      </c>
      <c r="N61" s="119" t="str">
        <f>IF(COUNTIF(M$2:M61,M61)=1,M61,"")</f>
        <v/>
      </c>
      <c r="O61" s="118" t="str">
        <f t="shared" si="2"/>
        <v/>
      </c>
      <c r="P61" s="118" t="str">
        <f t="shared" si="3"/>
        <v/>
      </c>
      <c r="Q61" s="118" t="str">
        <f t="shared" si="4"/>
        <v/>
      </c>
      <c r="R61" s="118" t="str">
        <f t="shared" si="5"/>
        <v/>
      </c>
      <c r="T61" s="118" t="str">
        <f>+IF(Y61="","",MAX(T$1:T60)+1)</f>
        <v/>
      </c>
      <c r="U61" s="118" t="str">
        <f>IF(CPMS_Info!B83="","",CPMS_Info!B83)</f>
        <v/>
      </c>
      <c r="V61" s="118" t="str">
        <f>IF(CPMS_Info!C83="","",CPMS_Info!C83)</f>
        <v/>
      </c>
      <c r="W61" s="118" t="str">
        <f>IF(CPMS_Info!D83="","",CPMS_Info!D83)</f>
        <v/>
      </c>
      <c r="X61" s="118" t="str">
        <f t="shared" si="21"/>
        <v/>
      </c>
      <c r="Y61" s="119" t="str">
        <f>IF(COUNTIF(X$2:X61,X61)=1,X61,"")</f>
        <v/>
      </c>
      <c r="Z61" s="118" t="str">
        <f t="shared" si="22"/>
        <v/>
      </c>
      <c r="AA61" s="118" t="str">
        <f t="shared" si="8"/>
        <v/>
      </c>
      <c r="AB61" s="118" t="str">
        <f t="shared" si="9"/>
        <v/>
      </c>
      <c r="AC61" s="118" t="str">
        <f t="shared" si="10"/>
        <v/>
      </c>
      <c r="AG61" s="118" t="str">
        <f>+IF(AL61="","",MAX(AG$1:AG60)+1)</f>
        <v/>
      </c>
      <c r="AH61" s="118" t="str">
        <f>IF(CPMS_Detail!B83="","",CPMS_Detail!B83)</f>
        <v/>
      </c>
      <c r="AI61" s="118" t="str">
        <f>IF(CPMS_Detail!C83="","",CPMS_Detail!C83)</f>
        <v/>
      </c>
      <c r="AJ61" s="118" t="str">
        <f>IF(CPMS_Detail!D83="","",CPMS_Detail!D83)</f>
        <v/>
      </c>
      <c r="AK61" s="118" t="str">
        <f t="shared" si="11"/>
        <v/>
      </c>
      <c r="AL61" s="119" t="str">
        <f>IF(COUNTIF(AK$2:AK61,AK61)=1,AK61,"")</f>
        <v/>
      </c>
      <c r="AM61" s="118" t="str">
        <f t="shared" si="12"/>
        <v/>
      </c>
      <c r="AN61" s="118" t="str">
        <f t="shared" si="13"/>
        <v/>
      </c>
      <c r="AO61" s="118" t="str">
        <f t="shared" si="14"/>
        <v/>
      </c>
      <c r="AP61" s="118" t="str">
        <f t="shared" si="15"/>
        <v/>
      </c>
      <c r="AR61" s="118" t="str">
        <f>+IF(AW61="","",MAX(AR$1:AR60)+1)</f>
        <v/>
      </c>
      <c r="AS61" s="118" t="str">
        <f>IF(Regulated_Operation!B83="","",Regulated_Operation!B83)</f>
        <v/>
      </c>
      <c r="AT61" s="118" t="str">
        <f>IF(Regulated_Operation!C83="","",Regulated_Operation!C83)</f>
        <v/>
      </c>
      <c r="AU61" s="118" t="str">
        <f>IF(Regulated_Operation!D83="","",Regulated_Operation!D83)</f>
        <v/>
      </c>
      <c r="AV61" s="118" t="str">
        <f t="shared" si="16"/>
        <v/>
      </c>
      <c r="AW61" s="119" t="str">
        <f>IF(COUNTIF(AV$2:AV61,AV61)=1,AV61,"")</f>
        <v/>
      </c>
      <c r="AX61" s="118" t="str">
        <f t="shared" si="17"/>
        <v/>
      </c>
      <c r="AY61" s="118" t="str">
        <f t="shared" si="18"/>
        <v/>
      </c>
      <c r="AZ61" s="118" t="str">
        <f t="shared" si="19"/>
        <v/>
      </c>
      <c r="BA61" s="118" t="str">
        <f t="shared" si="20"/>
        <v/>
      </c>
    </row>
    <row r="62" spans="9:53" x14ac:dyDescent="0.35">
      <c r="I62" s="118" t="str">
        <f>+IF(N62="","",MAX(I$1:I61)+1)</f>
        <v/>
      </c>
      <c r="J62" s="118" t="str">
        <f>IF(Deviation_Detail!B84="","",Deviation_Detail!B84)</f>
        <v/>
      </c>
      <c r="K62" s="118" t="str">
        <f>IF(Deviation_Detail!C84="","",Deviation_Detail!C84)</f>
        <v/>
      </c>
      <c r="L62" s="118" t="str">
        <f>IF(Deviation_Detail!E84="","",Deviation_Detail!E84)</f>
        <v/>
      </c>
      <c r="M62" s="118" t="str">
        <f t="shared" si="1"/>
        <v/>
      </c>
      <c r="N62" s="119" t="str">
        <f>IF(COUNTIF(M$2:M62,M62)=1,M62,"")</f>
        <v/>
      </c>
      <c r="O62" s="118" t="str">
        <f t="shared" si="2"/>
        <v/>
      </c>
      <c r="P62" s="118" t="str">
        <f t="shared" si="3"/>
        <v/>
      </c>
      <c r="Q62" s="118" t="str">
        <f t="shared" si="4"/>
        <v/>
      </c>
      <c r="R62" s="118" t="str">
        <f t="shared" si="5"/>
        <v/>
      </c>
      <c r="T62" s="118" t="str">
        <f>+IF(Y62="","",MAX(T$1:T61)+1)</f>
        <v/>
      </c>
      <c r="U62" s="118" t="str">
        <f>IF(CPMS_Info!B84="","",CPMS_Info!B84)</f>
        <v/>
      </c>
      <c r="V62" s="118" t="str">
        <f>IF(CPMS_Info!C84="","",CPMS_Info!C84)</f>
        <v/>
      </c>
      <c r="W62" s="118" t="str">
        <f>IF(CPMS_Info!D84="","",CPMS_Info!D84)</f>
        <v/>
      </c>
      <c r="X62" s="118" t="str">
        <f t="shared" si="21"/>
        <v/>
      </c>
      <c r="Y62" s="119" t="str">
        <f>IF(COUNTIF(X$2:X62,X62)=1,X62,"")</f>
        <v/>
      </c>
      <c r="Z62" s="118" t="str">
        <f t="shared" si="22"/>
        <v/>
      </c>
      <c r="AA62" s="118" t="str">
        <f t="shared" si="8"/>
        <v/>
      </c>
      <c r="AB62" s="118" t="str">
        <f t="shared" si="9"/>
        <v/>
      </c>
      <c r="AC62" s="118" t="str">
        <f t="shared" si="10"/>
        <v/>
      </c>
      <c r="AG62" s="118" t="str">
        <f>+IF(AL62="","",MAX(AG$1:AG61)+1)</f>
        <v/>
      </c>
      <c r="AH62" s="118" t="str">
        <f>IF(CPMS_Detail!B84="","",CPMS_Detail!B84)</f>
        <v/>
      </c>
      <c r="AI62" s="118" t="str">
        <f>IF(CPMS_Detail!C84="","",CPMS_Detail!C84)</f>
        <v/>
      </c>
      <c r="AJ62" s="118" t="str">
        <f>IF(CPMS_Detail!D84="","",CPMS_Detail!D84)</f>
        <v/>
      </c>
      <c r="AK62" s="118" t="str">
        <f t="shared" si="11"/>
        <v/>
      </c>
      <c r="AL62" s="119" t="str">
        <f>IF(COUNTIF(AK$2:AK62,AK62)=1,AK62,"")</f>
        <v/>
      </c>
      <c r="AM62" s="118" t="str">
        <f t="shared" si="12"/>
        <v/>
      </c>
      <c r="AN62" s="118" t="str">
        <f t="shared" si="13"/>
        <v/>
      </c>
      <c r="AO62" s="118" t="str">
        <f t="shared" si="14"/>
        <v/>
      </c>
      <c r="AP62" s="118" t="str">
        <f t="shared" si="15"/>
        <v/>
      </c>
      <c r="AR62" s="118" t="str">
        <f>+IF(AW62="","",MAX(AR$1:AR61)+1)</f>
        <v/>
      </c>
      <c r="AS62" s="118" t="str">
        <f>IF(Regulated_Operation!B84="","",Regulated_Operation!B84)</f>
        <v/>
      </c>
      <c r="AT62" s="118" t="str">
        <f>IF(Regulated_Operation!C84="","",Regulated_Operation!C84)</f>
        <v/>
      </c>
      <c r="AU62" s="118" t="str">
        <f>IF(Regulated_Operation!D84="","",Regulated_Operation!D84)</f>
        <v/>
      </c>
      <c r="AV62" s="118" t="str">
        <f t="shared" si="16"/>
        <v/>
      </c>
      <c r="AW62" s="119" t="str">
        <f>IF(COUNTIF(AV$2:AV62,AV62)=1,AV62,"")</f>
        <v/>
      </c>
      <c r="AX62" s="118" t="str">
        <f t="shared" si="17"/>
        <v/>
      </c>
      <c r="AY62" s="118" t="str">
        <f t="shared" si="18"/>
        <v/>
      </c>
      <c r="AZ62" s="118" t="str">
        <f t="shared" si="19"/>
        <v/>
      </c>
      <c r="BA62" s="118" t="str">
        <f t="shared" si="20"/>
        <v/>
      </c>
    </row>
    <row r="63" spans="9:53" x14ac:dyDescent="0.35">
      <c r="I63" s="118" t="str">
        <f>+IF(N63="","",MAX(I$1:I62)+1)</f>
        <v/>
      </c>
      <c r="J63" s="118" t="str">
        <f>IF(Deviation_Detail!B85="","",Deviation_Detail!B85)</f>
        <v/>
      </c>
      <c r="K63" s="118" t="str">
        <f>IF(Deviation_Detail!C85="","",Deviation_Detail!C85)</f>
        <v/>
      </c>
      <c r="L63" s="118" t="str">
        <f>IF(Deviation_Detail!E85="","",Deviation_Detail!E85)</f>
        <v/>
      </c>
      <c r="M63" s="118" t="str">
        <f t="shared" si="1"/>
        <v/>
      </c>
      <c r="N63" s="119" t="str">
        <f>IF(COUNTIF(M$2:M63,M63)=1,M63,"")</f>
        <v/>
      </c>
      <c r="O63" s="118" t="str">
        <f t="shared" si="2"/>
        <v/>
      </c>
      <c r="P63" s="118" t="str">
        <f t="shared" si="3"/>
        <v/>
      </c>
      <c r="Q63" s="118" t="str">
        <f t="shared" si="4"/>
        <v/>
      </c>
      <c r="R63" s="118" t="str">
        <f t="shared" si="5"/>
        <v/>
      </c>
      <c r="T63" s="118" t="str">
        <f>+IF(Y63="","",MAX(T$1:T62)+1)</f>
        <v/>
      </c>
      <c r="U63" s="118" t="str">
        <f>IF(CPMS_Info!B85="","",CPMS_Info!B85)</f>
        <v/>
      </c>
      <c r="V63" s="118" t="str">
        <f>IF(CPMS_Info!C85="","",CPMS_Info!C85)</f>
        <v/>
      </c>
      <c r="W63" s="118" t="str">
        <f>IF(CPMS_Info!D85="","",CPMS_Info!D85)</f>
        <v/>
      </c>
      <c r="X63" s="118" t="str">
        <f t="shared" si="21"/>
        <v/>
      </c>
      <c r="Y63" s="119" t="str">
        <f>IF(COUNTIF(X$2:X63,X63)=1,X63,"")</f>
        <v/>
      </c>
      <c r="Z63" s="118" t="str">
        <f t="shared" si="22"/>
        <v/>
      </c>
      <c r="AA63" s="118" t="str">
        <f t="shared" si="8"/>
        <v/>
      </c>
      <c r="AB63" s="118" t="str">
        <f t="shared" si="9"/>
        <v/>
      </c>
      <c r="AC63" s="118" t="str">
        <f t="shared" si="10"/>
        <v/>
      </c>
      <c r="AG63" s="118" t="str">
        <f>+IF(AL63="","",MAX(AG$1:AG62)+1)</f>
        <v/>
      </c>
      <c r="AH63" s="118" t="str">
        <f>IF(CPMS_Detail!B85="","",CPMS_Detail!B85)</f>
        <v/>
      </c>
      <c r="AI63" s="118" t="str">
        <f>IF(CPMS_Detail!C85="","",CPMS_Detail!C85)</f>
        <v/>
      </c>
      <c r="AJ63" s="118" t="str">
        <f>IF(CPMS_Detail!D85="","",CPMS_Detail!D85)</f>
        <v/>
      </c>
      <c r="AK63" s="118" t="str">
        <f t="shared" si="11"/>
        <v/>
      </c>
      <c r="AL63" s="119" t="str">
        <f>IF(COUNTIF(AK$2:AK63,AK63)=1,AK63,"")</f>
        <v/>
      </c>
      <c r="AM63" s="118" t="str">
        <f t="shared" si="12"/>
        <v/>
      </c>
      <c r="AN63" s="118" t="str">
        <f t="shared" si="13"/>
        <v/>
      </c>
      <c r="AO63" s="118" t="str">
        <f t="shared" si="14"/>
        <v/>
      </c>
      <c r="AP63" s="118" t="str">
        <f t="shared" si="15"/>
        <v/>
      </c>
      <c r="AR63" s="118" t="str">
        <f>+IF(AW63="","",MAX(AR$1:AR62)+1)</f>
        <v/>
      </c>
      <c r="AS63" s="118" t="str">
        <f>IF(Regulated_Operation!B85="","",Regulated_Operation!B85)</f>
        <v/>
      </c>
      <c r="AT63" s="118" t="str">
        <f>IF(Regulated_Operation!C85="","",Regulated_Operation!C85)</f>
        <v/>
      </c>
      <c r="AU63" s="118" t="str">
        <f>IF(Regulated_Operation!D85="","",Regulated_Operation!D85)</f>
        <v/>
      </c>
      <c r="AV63" s="118" t="str">
        <f t="shared" si="16"/>
        <v/>
      </c>
      <c r="AW63" s="119" t="str">
        <f>IF(COUNTIF(AV$2:AV63,AV63)=1,AV63,"")</f>
        <v/>
      </c>
      <c r="AX63" s="118" t="str">
        <f t="shared" si="17"/>
        <v/>
      </c>
      <c r="AY63" s="118" t="str">
        <f t="shared" si="18"/>
        <v/>
      </c>
      <c r="AZ63" s="118" t="str">
        <f t="shared" si="19"/>
        <v/>
      </c>
      <c r="BA63" s="118" t="str">
        <f t="shared" si="20"/>
        <v/>
      </c>
    </row>
    <row r="64" spans="9:53" x14ac:dyDescent="0.35">
      <c r="I64" s="118" t="str">
        <f>+IF(N64="","",MAX(I$1:I63)+1)</f>
        <v/>
      </c>
      <c r="J64" s="118" t="str">
        <f>IF(Deviation_Detail!B86="","",Deviation_Detail!B86)</f>
        <v/>
      </c>
      <c r="K64" s="118" t="str">
        <f>IF(Deviation_Detail!C86="","",Deviation_Detail!C86)</f>
        <v/>
      </c>
      <c r="L64" s="118" t="str">
        <f>IF(Deviation_Detail!E86="","",Deviation_Detail!E86)</f>
        <v/>
      </c>
      <c r="M64" s="118" t="str">
        <f t="shared" si="1"/>
        <v/>
      </c>
      <c r="N64" s="119" t="str">
        <f>IF(COUNTIF(M$2:M64,M64)=1,M64,"")</f>
        <v/>
      </c>
      <c r="O64" s="118" t="str">
        <f t="shared" si="2"/>
        <v/>
      </c>
      <c r="P64" s="118" t="str">
        <f t="shared" si="3"/>
        <v/>
      </c>
      <c r="Q64" s="118" t="str">
        <f t="shared" si="4"/>
        <v/>
      </c>
      <c r="R64" s="118" t="str">
        <f t="shared" si="5"/>
        <v/>
      </c>
      <c r="T64" s="118" t="str">
        <f>+IF(Y64="","",MAX(T$1:T63)+1)</f>
        <v/>
      </c>
      <c r="U64" s="118" t="str">
        <f>IF(CPMS_Info!B86="","",CPMS_Info!B86)</f>
        <v/>
      </c>
      <c r="V64" s="118" t="str">
        <f>IF(CPMS_Info!C86="","",CPMS_Info!C86)</f>
        <v/>
      </c>
      <c r="W64" s="118" t="str">
        <f>IF(CPMS_Info!D86="","",CPMS_Info!D86)</f>
        <v/>
      </c>
      <c r="X64" s="118" t="str">
        <f t="shared" si="21"/>
        <v/>
      </c>
      <c r="Y64" s="119" t="str">
        <f>IF(COUNTIF(X$2:X64,X64)=1,X64,"")</f>
        <v/>
      </c>
      <c r="Z64" s="118" t="str">
        <f t="shared" si="22"/>
        <v/>
      </c>
      <c r="AA64" s="118" t="str">
        <f t="shared" si="8"/>
        <v/>
      </c>
      <c r="AB64" s="118" t="str">
        <f t="shared" si="9"/>
        <v/>
      </c>
      <c r="AC64" s="118" t="str">
        <f t="shared" si="10"/>
        <v/>
      </c>
      <c r="AG64" s="118" t="str">
        <f>+IF(AL64="","",MAX(AG$1:AG63)+1)</f>
        <v/>
      </c>
      <c r="AH64" s="118" t="str">
        <f>IF(CPMS_Detail!B86="","",CPMS_Detail!B86)</f>
        <v/>
      </c>
      <c r="AI64" s="118" t="str">
        <f>IF(CPMS_Detail!C86="","",CPMS_Detail!C86)</f>
        <v/>
      </c>
      <c r="AJ64" s="118" t="str">
        <f>IF(CPMS_Detail!D86="","",CPMS_Detail!D86)</f>
        <v/>
      </c>
      <c r="AK64" s="118" t="str">
        <f t="shared" si="11"/>
        <v/>
      </c>
      <c r="AL64" s="119" t="str">
        <f>IF(COUNTIF(AK$2:AK64,AK64)=1,AK64,"")</f>
        <v/>
      </c>
      <c r="AM64" s="118" t="str">
        <f t="shared" si="12"/>
        <v/>
      </c>
      <c r="AN64" s="118" t="str">
        <f t="shared" si="13"/>
        <v/>
      </c>
      <c r="AO64" s="118" t="str">
        <f t="shared" si="14"/>
        <v/>
      </c>
      <c r="AP64" s="118" t="str">
        <f t="shared" si="15"/>
        <v/>
      </c>
      <c r="AR64" s="118" t="str">
        <f>+IF(AW64="","",MAX(AR$1:AR63)+1)</f>
        <v/>
      </c>
      <c r="AS64" s="118" t="str">
        <f>IF(Regulated_Operation!B86="","",Regulated_Operation!B86)</f>
        <v/>
      </c>
      <c r="AT64" s="118" t="str">
        <f>IF(Regulated_Operation!C86="","",Regulated_Operation!C86)</f>
        <v/>
      </c>
      <c r="AU64" s="118" t="str">
        <f>IF(Regulated_Operation!D86="","",Regulated_Operation!D86)</f>
        <v/>
      </c>
      <c r="AV64" s="118" t="str">
        <f t="shared" si="16"/>
        <v/>
      </c>
      <c r="AW64" s="119" t="str">
        <f>IF(COUNTIF(AV$2:AV64,AV64)=1,AV64,"")</f>
        <v/>
      </c>
      <c r="AX64" s="118" t="str">
        <f t="shared" si="17"/>
        <v/>
      </c>
      <c r="AY64" s="118" t="str">
        <f t="shared" si="18"/>
        <v/>
      </c>
      <c r="AZ64" s="118" t="str">
        <f t="shared" si="19"/>
        <v/>
      </c>
      <c r="BA64" s="118" t="str">
        <f t="shared" si="20"/>
        <v/>
      </c>
    </row>
    <row r="65" spans="9:53" x14ac:dyDescent="0.35">
      <c r="I65" s="118" t="str">
        <f>+IF(N65="","",MAX(I$1:I64)+1)</f>
        <v/>
      </c>
      <c r="J65" s="118" t="str">
        <f>IF(Deviation_Detail!B87="","",Deviation_Detail!B87)</f>
        <v/>
      </c>
      <c r="K65" s="118" t="str">
        <f>IF(Deviation_Detail!C87="","",Deviation_Detail!C87)</f>
        <v/>
      </c>
      <c r="L65" s="118" t="str">
        <f>IF(Deviation_Detail!E87="","",Deviation_Detail!E87)</f>
        <v/>
      </c>
      <c r="M65" s="118" t="str">
        <f t="shared" si="1"/>
        <v/>
      </c>
      <c r="N65" s="119" t="str">
        <f>IF(COUNTIF(M$2:M65,M65)=1,M65,"")</f>
        <v/>
      </c>
      <c r="O65" s="118" t="str">
        <f t="shared" si="2"/>
        <v/>
      </c>
      <c r="P65" s="118" t="str">
        <f t="shared" si="3"/>
        <v/>
      </c>
      <c r="Q65" s="118" t="str">
        <f t="shared" si="4"/>
        <v/>
      </c>
      <c r="R65" s="118" t="str">
        <f t="shared" si="5"/>
        <v/>
      </c>
      <c r="T65" s="118" t="str">
        <f>+IF(Y65="","",MAX(T$1:T64)+1)</f>
        <v/>
      </c>
      <c r="U65" s="118" t="str">
        <f>IF(CPMS_Info!B87="","",CPMS_Info!B87)</f>
        <v/>
      </c>
      <c r="V65" s="118" t="str">
        <f>IF(CPMS_Info!C87="","",CPMS_Info!C87)</f>
        <v/>
      </c>
      <c r="W65" s="118" t="str">
        <f>IF(CPMS_Info!D87="","",CPMS_Info!D87)</f>
        <v/>
      </c>
      <c r="X65" s="118" t="str">
        <f t="shared" si="21"/>
        <v/>
      </c>
      <c r="Y65" s="119" t="str">
        <f>IF(COUNTIF(X$2:X65,X65)=1,X65,"")</f>
        <v/>
      </c>
      <c r="Z65" s="118" t="str">
        <f t="shared" si="22"/>
        <v/>
      </c>
      <c r="AA65" s="118" t="str">
        <f t="shared" si="8"/>
        <v/>
      </c>
      <c r="AB65" s="118" t="str">
        <f t="shared" si="9"/>
        <v/>
      </c>
      <c r="AC65" s="118" t="str">
        <f t="shared" si="10"/>
        <v/>
      </c>
      <c r="AG65" s="118" t="str">
        <f>+IF(AL65="","",MAX(AG$1:AG64)+1)</f>
        <v/>
      </c>
      <c r="AH65" s="118" t="str">
        <f>IF(CPMS_Detail!B87="","",CPMS_Detail!B87)</f>
        <v/>
      </c>
      <c r="AI65" s="118" t="str">
        <f>IF(CPMS_Detail!C87="","",CPMS_Detail!C87)</f>
        <v/>
      </c>
      <c r="AJ65" s="118" t="str">
        <f>IF(CPMS_Detail!D87="","",CPMS_Detail!D87)</f>
        <v/>
      </c>
      <c r="AK65" s="118" t="str">
        <f t="shared" si="11"/>
        <v/>
      </c>
      <c r="AL65" s="119" t="str">
        <f>IF(COUNTIF(AK$2:AK65,AK65)=1,AK65,"")</f>
        <v/>
      </c>
      <c r="AM65" s="118" t="str">
        <f t="shared" si="12"/>
        <v/>
      </c>
      <c r="AN65" s="118" t="str">
        <f t="shared" si="13"/>
        <v/>
      </c>
      <c r="AO65" s="118" t="str">
        <f t="shared" si="14"/>
        <v/>
      </c>
      <c r="AP65" s="118" t="str">
        <f t="shared" si="15"/>
        <v/>
      </c>
      <c r="AR65" s="118" t="str">
        <f>+IF(AW65="","",MAX(AR$1:AR64)+1)</f>
        <v/>
      </c>
      <c r="AS65" s="118" t="str">
        <f>IF(Regulated_Operation!B87="","",Regulated_Operation!B87)</f>
        <v/>
      </c>
      <c r="AT65" s="118" t="str">
        <f>IF(Regulated_Operation!C87="","",Regulated_Operation!C87)</f>
        <v/>
      </c>
      <c r="AU65" s="118" t="str">
        <f>IF(Regulated_Operation!D87="","",Regulated_Operation!D87)</f>
        <v/>
      </c>
      <c r="AV65" s="118" t="str">
        <f t="shared" si="16"/>
        <v/>
      </c>
      <c r="AW65" s="119" t="str">
        <f>IF(COUNTIF(AV$2:AV65,AV65)=1,AV65,"")</f>
        <v/>
      </c>
      <c r="AX65" s="118" t="str">
        <f t="shared" si="17"/>
        <v/>
      </c>
      <c r="AY65" s="118" t="str">
        <f t="shared" si="18"/>
        <v/>
      </c>
      <c r="AZ65" s="118" t="str">
        <f t="shared" si="19"/>
        <v/>
      </c>
      <c r="BA65" s="118" t="str">
        <f t="shared" si="20"/>
        <v/>
      </c>
    </row>
    <row r="66" spans="9:53" x14ac:dyDescent="0.35">
      <c r="I66" s="118" t="str">
        <f>+IF(N66="","",MAX(I$1:I65)+1)</f>
        <v/>
      </c>
      <c r="J66" s="118" t="str">
        <f>IF(Deviation_Detail!B88="","",Deviation_Detail!B88)</f>
        <v/>
      </c>
      <c r="K66" s="118" t="str">
        <f>IF(Deviation_Detail!C88="","",Deviation_Detail!C88)</f>
        <v/>
      </c>
      <c r="L66" s="118" t="str">
        <f>IF(Deviation_Detail!E88="","",Deviation_Detail!E88)</f>
        <v/>
      </c>
      <c r="M66" s="118" t="str">
        <f t="shared" si="1"/>
        <v/>
      </c>
      <c r="N66" s="119" t="str">
        <f>IF(COUNTIF(M$2:M66,M66)=1,M66,"")</f>
        <v/>
      </c>
      <c r="O66" s="118" t="str">
        <f t="shared" si="2"/>
        <v/>
      </c>
      <c r="P66" s="118" t="str">
        <f t="shared" si="3"/>
        <v/>
      </c>
      <c r="Q66" s="118" t="str">
        <f t="shared" si="4"/>
        <v/>
      </c>
      <c r="R66" s="118" t="str">
        <f t="shared" si="5"/>
        <v/>
      </c>
      <c r="T66" s="118" t="str">
        <f>+IF(Y66="","",MAX(T$1:T65)+1)</f>
        <v/>
      </c>
      <c r="U66" s="118" t="str">
        <f>IF(CPMS_Info!B88="","",CPMS_Info!B88)</f>
        <v/>
      </c>
      <c r="V66" s="118" t="str">
        <f>IF(CPMS_Info!C88="","",CPMS_Info!C88)</f>
        <v/>
      </c>
      <c r="W66" s="118" t="str">
        <f>IF(CPMS_Info!D88="","",CPMS_Info!D88)</f>
        <v/>
      </c>
      <c r="X66" s="118" t="str">
        <f t="shared" si="21"/>
        <v/>
      </c>
      <c r="Y66" s="119" t="str">
        <f>IF(COUNTIF(X$2:X66,X66)=1,X66,"")</f>
        <v/>
      </c>
      <c r="Z66" s="118" t="str">
        <f t="shared" si="22"/>
        <v/>
      </c>
      <c r="AA66" s="118" t="str">
        <f t="shared" si="8"/>
        <v/>
      </c>
      <c r="AB66" s="118" t="str">
        <f t="shared" si="9"/>
        <v/>
      </c>
      <c r="AC66" s="118" t="str">
        <f t="shared" si="10"/>
        <v/>
      </c>
      <c r="AG66" s="118" t="str">
        <f>+IF(AL66="","",MAX(AG$1:AG65)+1)</f>
        <v/>
      </c>
      <c r="AH66" s="118" t="str">
        <f>IF(CPMS_Detail!B88="","",CPMS_Detail!B88)</f>
        <v/>
      </c>
      <c r="AI66" s="118" t="str">
        <f>IF(CPMS_Detail!C88="","",CPMS_Detail!C88)</f>
        <v/>
      </c>
      <c r="AJ66" s="118" t="str">
        <f>IF(CPMS_Detail!D88="","",CPMS_Detail!D88)</f>
        <v/>
      </c>
      <c r="AK66" s="118" t="str">
        <f t="shared" si="11"/>
        <v/>
      </c>
      <c r="AL66" s="119" t="str">
        <f>IF(COUNTIF(AK$2:AK66,AK66)=1,AK66,"")</f>
        <v/>
      </c>
      <c r="AM66" s="118" t="str">
        <f t="shared" si="12"/>
        <v/>
      </c>
      <c r="AN66" s="118" t="str">
        <f t="shared" si="13"/>
        <v/>
      </c>
      <c r="AO66" s="118" t="str">
        <f t="shared" si="14"/>
        <v/>
      </c>
      <c r="AP66" s="118" t="str">
        <f t="shared" si="15"/>
        <v/>
      </c>
      <c r="AR66" s="118" t="str">
        <f>+IF(AW66="","",MAX(AR$1:AR65)+1)</f>
        <v/>
      </c>
      <c r="AS66" s="118" t="str">
        <f>IF(Regulated_Operation!B88="","",Regulated_Operation!B88)</f>
        <v/>
      </c>
      <c r="AT66" s="118" t="str">
        <f>IF(Regulated_Operation!C88="","",Regulated_Operation!C88)</f>
        <v/>
      </c>
      <c r="AU66" s="118" t="str">
        <f>IF(Regulated_Operation!D88="","",Regulated_Operation!D88)</f>
        <v/>
      </c>
      <c r="AV66" s="118" t="str">
        <f t="shared" si="16"/>
        <v/>
      </c>
      <c r="AW66" s="119" t="str">
        <f>IF(COUNTIF(AV$2:AV66,AV66)=1,AV66,"")</f>
        <v/>
      </c>
      <c r="AX66" s="118" t="str">
        <f t="shared" si="17"/>
        <v/>
      </c>
      <c r="AY66" s="118" t="str">
        <f t="shared" si="18"/>
        <v/>
      </c>
      <c r="AZ66" s="118" t="str">
        <f t="shared" si="19"/>
        <v/>
      </c>
      <c r="BA66" s="118" t="str">
        <f t="shared" si="20"/>
        <v/>
      </c>
    </row>
    <row r="67" spans="9:53" x14ac:dyDescent="0.35">
      <c r="I67" s="118" t="str">
        <f>+IF(N67="","",MAX(I$1:I66)+1)</f>
        <v/>
      </c>
      <c r="J67" s="118" t="str">
        <f>IF(Deviation_Detail!B89="","",Deviation_Detail!B89)</f>
        <v/>
      </c>
      <c r="K67" s="118" t="str">
        <f>IF(Deviation_Detail!C89="","",Deviation_Detail!C89)</f>
        <v/>
      </c>
      <c r="L67" s="118" t="str">
        <f>IF(Deviation_Detail!E89="","",Deviation_Detail!E89)</f>
        <v/>
      </c>
      <c r="M67" s="118" t="str">
        <f t="shared" ref="M67:M130" si="23">J67&amp;K67&amp;L67</f>
        <v/>
      </c>
      <c r="N67" s="119" t="str">
        <f>IF(COUNTIF(M$2:M67,M67)=1,M67,"")</f>
        <v/>
      </c>
      <c r="O67" s="118" t="str">
        <f t="shared" ref="O67:O130" si="24">IF(P67="","",P67&amp;" "&amp;Q67)</f>
        <v/>
      </c>
      <c r="P67" s="118" t="str">
        <f t="shared" ref="P67:P130" si="25">+IFERROR(INDEX($J$2:$J$478,MATCH(ROW()-ROW($O$1),$I$2:$I$478,0)),"")</f>
        <v/>
      </c>
      <c r="Q67" s="118" t="str">
        <f t="shared" ref="Q67:Q130" si="26">+IFERROR(INDEX($K$2:$K$478,MATCH(ROW()-ROW($O$1),$I$2:$I$478,0)),"")</f>
        <v/>
      </c>
      <c r="R67" s="118" t="str">
        <f t="shared" ref="R67:R130" si="27">+IFERROR(INDEX($L$2:$L$478,MATCH(ROW()-ROW($O$1),$I$2:$I$478,0)),"")</f>
        <v/>
      </c>
      <c r="T67" s="118" t="str">
        <f>+IF(Y67="","",MAX(T$1:T66)+1)</f>
        <v/>
      </c>
      <c r="U67" s="118" t="str">
        <f>IF(CPMS_Info!B89="","",CPMS_Info!B89)</f>
        <v/>
      </c>
      <c r="V67" s="118" t="str">
        <f>IF(CPMS_Info!C89="","",CPMS_Info!C89)</f>
        <v/>
      </c>
      <c r="W67" s="118" t="str">
        <f>IF(CPMS_Info!D89="","",CPMS_Info!D89)</f>
        <v/>
      </c>
      <c r="X67" s="118" t="str">
        <f t="shared" si="21"/>
        <v/>
      </c>
      <c r="Y67" s="119" t="str">
        <f>IF(COUNTIF(X$2:X67,X67)=1,X67,"")</f>
        <v/>
      </c>
      <c r="Z67" s="118" t="str">
        <f t="shared" si="22"/>
        <v/>
      </c>
      <c r="AA67" s="118" t="str">
        <f t="shared" ref="AA67:AA130" si="28">+IFERROR(INDEX($U$2:$U$478,MATCH(ROW()-ROW($Z$1),$T$2:$T$478,0)),"")</f>
        <v/>
      </c>
      <c r="AB67" s="118" t="str">
        <f t="shared" ref="AB67:AB130" si="29">+IFERROR(INDEX($V$2:$V$478,MATCH(ROW()-ROW($Z$1),$T$2:$T$478,0)),"")</f>
        <v/>
      </c>
      <c r="AC67" s="118" t="str">
        <f t="shared" ref="AC67:AC130" si="30">+IFERROR(INDEX($W$2:$W$478,MATCH(ROW()-ROW($Z$1),$T$2:$T$478,0)),"")</f>
        <v/>
      </c>
      <c r="AG67" s="118" t="str">
        <f>+IF(AL67="","",MAX(AG$1:AG66)+1)</f>
        <v/>
      </c>
      <c r="AH67" s="118" t="str">
        <f>IF(CPMS_Detail!B89="","",CPMS_Detail!B89)</f>
        <v/>
      </c>
      <c r="AI67" s="118" t="str">
        <f>IF(CPMS_Detail!C89="","",CPMS_Detail!C89)</f>
        <v/>
      </c>
      <c r="AJ67" s="118" t="str">
        <f>IF(CPMS_Detail!D89="","",CPMS_Detail!D89)</f>
        <v/>
      </c>
      <c r="AK67" s="118" t="str">
        <f t="shared" ref="AK67:AK130" si="31">AH67&amp;AI67&amp;AJ67</f>
        <v/>
      </c>
      <c r="AL67" s="119" t="str">
        <f>IF(COUNTIF(AK$2:AK67,AK67)=1,AK67,"")</f>
        <v/>
      </c>
      <c r="AM67" s="118" t="str">
        <f t="shared" ref="AM67:AM130" si="32">IF(AN67="","",AN67&amp;" "&amp;AO67&amp;" "&amp;AP67)</f>
        <v/>
      </c>
      <c r="AN67" s="118" t="str">
        <f t="shared" ref="AN67:AN130" si="33">+IFERROR(INDEX($AH$2:$AH$478,MATCH(ROW()-ROW($AM$1),$AG$2:$AG$478,0)),"")</f>
        <v/>
      </c>
      <c r="AO67" s="118" t="str">
        <f t="shared" ref="AO67:AO130" si="34">+IFERROR(INDEX($AI$2:$AI$478,MATCH(ROW()-ROW($AM$1),$AG$2:$AG$478,0)),"")</f>
        <v/>
      </c>
      <c r="AP67" s="118" t="str">
        <f t="shared" ref="AP67:AP130" si="35">+IFERROR(INDEX($AJ$2:$AJ$478,MATCH(ROW()-ROW($AM$1),$AG$2:$AG$478,0)),"")</f>
        <v/>
      </c>
      <c r="AR67" s="118" t="str">
        <f>+IF(AW67="","",MAX(AR$1:AR66)+1)</f>
        <v/>
      </c>
      <c r="AS67" s="118" t="str">
        <f>IF(Regulated_Operation!B89="","",Regulated_Operation!B89)</f>
        <v/>
      </c>
      <c r="AT67" s="118" t="str">
        <f>IF(Regulated_Operation!C89="","",Regulated_Operation!C89)</f>
        <v/>
      </c>
      <c r="AU67" s="118" t="str">
        <f>IF(Regulated_Operation!D89="","",Regulated_Operation!D89)</f>
        <v/>
      </c>
      <c r="AV67" s="118" t="str">
        <f t="shared" ref="AV67:AV130" si="36">AS67&amp;AT67</f>
        <v/>
      </c>
      <c r="AW67" s="119" t="str">
        <f>IF(COUNTIF(AV$2:AV67,AV67)=1,AV67,"")</f>
        <v/>
      </c>
      <c r="AX67" s="118" t="str">
        <f t="shared" ref="AX67:AX130" si="37">IF(AY67="","",AY67&amp;" "&amp;AZ67)</f>
        <v/>
      </c>
      <c r="AY67" s="118" t="str">
        <f t="shared" ref="AY67:AY130" si="38">+IFERROR(INDEX(AS$2:AS$477,MATCH(ROW()-ROW($AX$1),$AR$2:$AR$477,0)),"")</f>
        <v/>
      </c>
      <c r="AZ67" s="118" t="str">
        <f t="shared" ref="AZ67:AZ130" si="39">+IFERROR(INDEX(AT$2:AT$477,MATCH(ROW()-ROW($AX$1),$AR$2:$AR$477,0)),"")</f>
        <v/>
      </c>
      <c r="BA67" s="118" t="str">
        <f t="shared" ref="BA67:BA130" si="40">+IFERROR(INDEX(AU$2:AU$477,MATCH(ROW()-ROW($AX$1),$AR$2:$AR$477,0)),"")</f>
        <v/>
      </c>
    </row>
    <row r="68" spans="9:53" x14ac:dyDescent="0.35">
      <c r="I68" s="118" t="str">
        <f>+IF(N68="","",MAX(I$1:I67)+1)</f>
        <v/>
      </c>
      <c r="J68" s="118" t="str">
        <f>IF(Deviation_Detail!B90="","",Deviation_Detail!B90)</f>
        <v/>
      </c>
      <c r="K68" s="118" t="str">
        <f>IF(Deviation_Detail!C90="","",Deviation_Detail!C90)</f>
        <v/>
      </c>
      <c r="L68" s="118" t="str">
        <f>IF(Deviation_Detail!E90="","",Deviation_Detail!E90)</f>
        <v/>
      </c>
      <c r="M68" s="118" t="str">
        <f t="shared" si="23"/>
        <v/>
      </c>
      <c r="N68" s="119" t="str">
        <f>IF(COUNTIF(M$2:M68,M68)=1,M68,"")</f>
        <v/>
      </c>
      <c r="O68" s="118" t="str">
        <f t="shared" si="24"/>
        <v/>
      </c>
      <c r="P68" s="118" t="str">
        <f t="shared" si="25"/>
        <v/>
      </c>
      <c r="Q68" s="118" t="str">
        <f t="shared" si="26"/>
        <v/>
      </c>
      <c r="R68" s="118" t="str">
        <f t="shared" si="27"/>
        <v/>
      </c>
      <c r="T68" s="118" t="str">
        <f>+IF(Y68="","",MAX(T$1:T67)+1)</f>
        <v/>
      </c>
      <c r="U68" s="118" t="str">
        <f>IF(CPMS_Info!B90="","",CPMS_Info!B90)</f>
        <v/>
      </c>
      <c r="V68" s="118" t="str">
        <f>IF(CPMS_Info!C90="","",CPMS_Info!C90)</f>
        <v/>
      </c>
      <c r="W68" s="118" t="str">
        <f>IF(CPMS_Info!D90="","",CPMS_Info!D90)</f>
        <v/>
      </c>
      <c r="X68" s="118" t="str">
        <f t="shared" si="21"/>
        <v/>
      </c>
      <c r="Y68" s="119" t="str">
        <f>IF(COUNTIF(X$2:X68,X68)=1,X68,"")</f>
        <v/>
      </c>
      <c r="Z68" s="118" t="str">
        <f t="shared" si="22"/>
        <v/>
      </c>
      <c r="AA68" s="118" t="str">
        <f t="shared" si="28"/>
        <v/>
      </c>
      <c r="AB68" s="118" t="str">
        <f t="shared" si="29"/>
        <v/>
      </c>
      <c r="AC68" s="118" t="str">
        <f t="shared" si="30"/>
        <v/>
      </c>
      <c r="AG68" s="118" t="str">
        <f>+IF(AL68="","",MAX(AG$1:AG67)+1)</f>
        <v/>
      </c>
      <c r="AH68" s="118" t="str">
        <f>IF(CPMS_Detail!B90="","",CPMS_Detail!B90)</f>
        <v/>
      </c>
      <c r="AI68" s="118" t="str">
        <f>IF(CPMS_Detail!C90="","",CPMS_Detail!C90)</f>
        <v/>
      </c>
      <c r="AJ68" s="118" t="str">
        <f>IF(CPMS_Detail!D90="","",CPMS_Detail!D90)</f>
        <v/>
      </c>
      <c r="AK68" s="118" t="str">
        <f t="shared" si="31"/>
        <v/>
      </c>
      <c r="AL68" s="119" t="str">
        <f>IF(COUNTIF(AK$2:AK68,AK68)=1,AK68,"")</f>
        <v/>
      </c>
      <c r="AM68" s="118" t="str">
        <f t="shared" si="32"/>
        <v/>
      </c>
      <c r="AN68" s="118" t="str">
        <f t="shared" si="33"/>
        <v/>
      </c>
      <c r="AO68" s="118" t="str">
        <f t="shared" si="34"/>
        <v/>
      </c>
      <c r="AP68" s="118" t="str">
        <f t="shared" si="35"/>
        <v/>
      </c>
      <c r="AR68" s="118" t="str">
        <f>+IF(AW68="","",MAX(AR$1:AR67)+1)</f>
        <v/>
      </c>
      <c r="AS68" s="118" t="str">
        <f>IF(Regulated_Operation!B90="","",Regulated_Operation!B90)</f>
        <v/>
      </c>
      <c r="AT68" s="118" t="str">
        <f>IF(Regulated_Operation!C90="","",Regulated_Operation!C90)</f>
        <v/>
      </c>
      <c r="AU68" s="118" t="str">
        <f>IF(Regulated_Operation!D90="","",Regulated_Operation!D90)</f>
        <v/>
      </c>
      <c r="AV68" s="118" t="str">
        <f t="shared" si="36"/>
        <v/>
      </c>
      <c r="AW68" s="119" t="str">
        <f>IF(COUNTIF(AV$2:AV68,AV68)=1,AV68,"")</f>
        <v/>
      </c>
      <c r="AX68" s="118" t="str">
        <f t="shared" si="37"/>
        <v/>
      </c>
      <c r="AY68" s="118" t="str">
        <f t="shared" si="38"/>
        <v/>
      </c>
      <c r="AZ68" s="118" t="str">
        <f t="shared" si="39"/>
        <v/>
      </c>
      <c r="BA68" s="118" t="str">
        <f t="shared" si="40"/>
        <v/>
      </c>
    </row>
    <row r="69" spans="9:53" x14ac:dyDescent="0.35">
      <c r="I69" s="118" t="str">
        <f>+IF(N69="","",MAX(I$1:I68)+1)</f>
        <v/>
      </c>
      <c r="J69" s="118" t="str">
        <f>IF(Deviation_Detail!B91="","",Deviation_Detail!B91)</f>
        <v/>
      </c>
      <c r="K69" s="118" t="str">
        <f>IF(Deviation_Detail!C91="","",Deviation_Detail!C91)</f>
        <v/>
      </c>
      <c r="L69" s="118" t="str">
        <f>IF(Deviation_Detail!E91="","",Deviation_Detail!E91)</f>
        <v/>
      </c>
      <c r="M69" s="118" t="str">
        <f t="shared" si="23"/>
        <v/>
      </c>
      <c r="N69" s="119" t="str">
        <f>IF(COUNTIF(M$2:M69,M69)=1,M69,"")</f>
        <v/>
      </c>
      <c r="O69" s="118" t="str">
        <f t="shared" si="24"/>
        <v/>
      </c>
      <c r="P69" s="118" t="str">
        <f t="shared" si="25"/>
        <v/>
      </c>
      <c r="Q69" s="118" t="str">
        <f t="shared" si="26"/>
        <v/>
      </c>
      <c r="R69" s="118" t="str">
        <f t="shared" si="27"/>
        <v/>
      </c>
      <c r="T69" s="118" t="str">
        <f>+IF(Y69="","",MAX(T$1:T68)+1)</f>
        <v/>
      </c>
      <c r="U69" s="118" t="str">
        <f>IF(CPMS_Info!B91="","",CPMS_Info!B91)</f>
        <v/>
      </c>
      <c r="V69" s="118" t="str">
        <f>IF(CPMS_Info!C91="","",CPMS_Info!C91)</f>
        <v/>
      </c>
      <c r="W69" s="118" t="str">
        <f>IF(CPMS_Info!D91="","",CPMS_Info!D91)</f>
        <v/>
      </c>
      <c r="X69" s="118" t="str">
        <f t="shared" si="21"/>
        <v/>
      </c>
      <c r="Y69" s="119" t="str">
        <f>IF(COUNTIF(X$2:X69,X69)=1,X69,"")</f>
        <v/>
      </c>
      <c r="Z69" s="118" t="str">
        <f t="shared" si="22"/>
        <v/>
      </c>
      <c r="AA69" s="118" t="str">
        <f t="shared" si="28"/>
        <v/>
      </c>
      <c r="AB69" s="118" t="str">
        <f t="shared" si="29"/>
        <v/>
      </c>
      <c r="AC69" s="118" t="str">
        <f t="shared" si="30"/>
        <v/>
      </c>
      <c r="AG69" s="118" t="str">
        <f>+IF(AL69="","",MAX(AG$1:AG68)+1)</f>
        <v/>
      </c>
      <c r="AH69" s="118" t="str">
        <f>IF(CPMS_Detail!B91="","",CPMS_Detail!B91)</f>
        <v/>
      </c>
      <c r="AI69" s="118" t="str">
        <f>IF(CPMS_Detail!C91="","",CPMS_Detail!C91)</f>
        <v/>
      </c>
      <c r="AJ69" s="118" t="str">
        <f>IF(CPMS_Detail!D91="","",CPMS_Detail!D91)</f>
        <v/>
      </c>
      <c r="AK69" s="118" t="str">
        <f t="shared" si="31"/>
        <v/>
      </c>
      <c r="AL69" s="119" t="str">
        <f>IF(COUNTIF(AK$2:AK69,AK69)=1,AK69,"")</f>
        <v/>
      </c>
      <c r="AM69" s="118" t="str">
        <f t="shared" si="32"/>
        <v/>
      </c>
      <c r="AN69" s="118" t="str">
        <f t="shared" si="33"/>
        <v/>
      </c>
      <c r="AO69" s="118" t="str">
        <f t="shared" si="34"/>
        <v/>
      </c>
      <c r="AP69" s="118" t="str">
        <f t="shared" si="35"/>
        <v/>
      </c>
      <c r="AR69" s="118" t="str">
        <f>+IF(AW69="","",MAX(AR$1:AR68)+1)</f>
        <v/>
      </c>
      <c r="AS69" s="118" t="str">
        <f>IF(Regulated_Operation!B91="","",Regulated_Operation!B91)</f>
        <v/>
      </c>
      <c r="AT69" s="118" t="str">
        <f>IF(Regulated_Operation!C91="","",Regulated_Operation!C91)</f>
        <v/>
      </c>
      <c r="AU69" s="118" t="str">
        <f>IF(Regulated_Operation!D91="","",Regulated_Operation!D91)</f>
        <v/>
      </c>
      <c r="AV69" s="118" t="str">
        <f t="shared" si="36"/>
        <v/>
      </c>
      <c r="AW69" s="119" t="str">
        <f>IF(COUNTIF(AV$2:AV69,AV69)=1,AV69,"")</f>
        <v/>
      </c>
      <c r="AX69" s="118" t="str">
        <f t="shared" si="37"/>
        <v/>
      </c>
      <c r="AY69" s="118" t="str">
        <f t="shared" si="38"/>
        <v/>
      </c>
      <c r="AZ69" s="118" t="str">
        <f t="shared" si="39"/>
        <v/>
      </c>
      <c r="BA69" s="118" t="str">
        <f t="shared" si="40"/>
        <v/>
      </c>
    </row>
    <row r="70" spans="9:53" x14ac:dyDescent="0.35">
      <c r="I70" s="118" t="str">
        <f>+IF(N70="","",MAX(I$1:I69)+1)</f>
        <v/>
      </c>
      <c r="J70" s="118" t="str">
        <f>IF(Deviation_Detail!B92="","",Deviation_Detail!B92)</f>
        <v/>
      </c>
      <c r="K70" s="118" t="str">
        <f>IF(Deviation_Detail!C92="","",Deviation_Detail!C92)</f>
        <v/>
      </c>
      <c r="L70" s="118" t="str">
        <f>IF(Deviation_Detail!E92="","",Deviation_Detail!E92)</f>
        <v/>
      </c>
      <c r="M70" s="118" t="str">
        <f t="shared" si="23"/>
        <v/>
      </c>
      <c r="N70" s="119" t="str">
        <f>IF(COUNTIF(M$2:M70,M70)=1,M70,"")</f>
        <v/>
      </c>
      <c r="O70" s="118" t="str">
        <f t="shared" si="24"/>
        <v/>
      </c>
      <c r="P70" s="118" t="str">
        <f t="shared" si="25"/>
        <v/>
      </c>
      <c r="Q70" s="118" t="str">
        <f t="shared" si="26"/>
        <v/>
      </c>
      <c r="R70" s="118" t="str">
        <f t="shared" si="27"/>
        <v/>
      </c>
      <c r="T70" s="118" t="str">
        <f>+IF(Y70="","",MAX(T$1:T69)+1)</f>
        <v/>
      </c>
      <c r="U70" s="118" t="str">
        <f>IF(CPMS_Info!B92="","",CPMS_Info!B92)</f>
        <v/>
      </c>
      <c r="V70" s="118" t="str">
        <f>IF(CPMS_Info!C92="","",CPMS_Info!C92)</f>
        <v/>
      </c>
      <c r="W70" s="118" t="str">
        <f>IF(CPMS_Info!D92="","",CPMS_Info!D92)</f>
        <v/>
      </c>
      <c r="X70" s="118" t="str">
        <f t="shared" si="21"/>
        <v/>
      </c>
      <c r="Y70" s="119" t="str">
        <f>IF(COUNTIF(X$2:X70,X70)=1,X70,"")</f>
        <v/>
      </c>
      <c r="Z70" s="118" t="str">
        <f t="shared" si="22"/>
        <v/>
      </c>
      <c r="AA70" s="118" t="str">
        <f t="shared" si="28"/>
        <v/>
      </c>
      <c r="AB70" s="118" t="str">
        <f t="shared" si="29"/>
        <v/>
      </c>
      <c r="AC70" s="118" t="str">
        <f t="shared" si="30"/>
        <v/>
      </c>
      <c r="AG70" s="118" t="str">
        <f>+IF(AL70="","",MAX(AG$1:AG69)+1)</f>
        <v/>
      </c>
      <c r="AH70" s="118" t="str">
        <f>IF(CPMS_Detail!B92="","",CPMS_Detail!B92)</f>
        <v/>
      </c>
      <c r="AI70" s="118" t="str">
        <f>IF(CPMS_Detail!C92="","",CPMS_Detail!C92)</f>
        <v/>
      </c>
      <c r="AJ70" s="118" t="str">
        <f>IF(CPMS_Detail!D92="","",CPMS_Detail!D92)</f>
        <v/>
      </c>
      <c r="AK70" s="118" t="str">
        <f t="shared" si="31"/>
        <v/>
      </c>
      <c r="AL70" s="119" t="str">
        <f>IF(COUNTIF(AK$2:AK70,AK70)=1,AK70,"")</f>
        <v/>
      </c>
      <c r="AM70" s="118" t="str">
        <f t="shared" si="32"/>
        <v/>
      </c>
      <c r="AN70" s="118" t="str">
        <f t="shared" si="33"/>
        <v/>
      </c>
      <c r="AO70" s="118" t="str">
        <f t="shared" si="34"/>
        <v/>
      </c>
      <c r="AP70" s="118" t="str">
        <f t="shared" si="35"/>
        <v/>
      </c>
      <c r="AR70" s="118" t="str">
        <f>+IF(AW70="","",MAX(AR$1:AR69)+1)</f>
        <v/>
      </c>
      <c r="AS70" s="118" t="str">
        <f>IF(Regulated_Operation!B92="","",Regulated_Operation!B92)</f>
        <v/>
      </c>
      <c r="AT70" s="118" t="str">
        <f>IF(Regulated_Operation!C92="","",Regulated_Operation!C92)</f>
        <v/>
      </c>
      <c r="AU70" s="118" t="str">
        <f>IF(Regulated_Operation!D92="","",Regulated_Operation!D92)</f>
        <v/>
      </c>
      <c r="AV70" s="118" t="str">
        <f t="shared" si="36"/>
        <v/>
      </c>
      <c r="AW70" s="119" t="str">
        <f>IF(COUNTIF(AV$2:AV70,AV70)=1,AV70,"")</f>
        <v/>
      </c>
      <c r="AX70" s="118" t="str">
        <f t="shared" si="37"/>
        <v/>
      </c>
      <c r="AY70" s="118" t="str">
        <f t="shared" si="38"/>
        <v/>
      </c>
      <c r="AZ70" s="118" t="str">
        <f t="shared" si="39"/>
        <v/>
      </c>
      <c r="BA70" s="118" t="str">
        <f t="shared" si="40"/>
        <v/>
      </c>
    </row>
    <row r="71" spans="9:53" x14ac:dyDescent="0.35">
      <c r="I71" s="118" t="str">
        <f>+IF(N71="","",MAX(I$1:I70)+1)</f>
        <v/>
      </c>
      <c r="J71" s="118" t="str">
        <f>IF(Deviation_Detail!B93="","",Deviation_Detail!B93)</f>
        <v/>
      </c>
      <c r="K71" s="118" t="str">
        <f>IF(Deviation_Detail!C93="","",Deviation_Detail!C93)</f>
        <v/>
      </c>
      <c r="L71" s="118" t="str">
        <f>IF(Deviation_Detail!E93="","",Deviation_Detail!E93)</f>
        <v/>
      </c>
      <c r="M71" s="118" t="str">
        <f t="shared" si="23"/>
        <v/>
      </c>
      <c r="N71" s="119" t="str">
        <f>IF(COUNTIF(M$2:M71,M71)=1,M71,"")</f>
        <v/>
      </c>
      <c r="O71" s="118" t="str">
        <f t="shared" si="24"/>
        <v/>
      </c>
      <c r="P71" s="118" t="str">
        <f t="shared" si="25"/>
        <v/>
      </c>
      <c r="Q71" s="118" t="str">
        <f t="shared" si="26"/>
        <v/>
      </c>
      <c r="R71" s="118" t="str">
        <f t="shared" si="27"/>
        <v/>
      </c>
      <c r="T71" s="118" t="str">
        <f>+IF(Y71="","",MAX(T$1:T70)+1)</f>
        <v/>
      </c>
      <c r="U71" s="118" t="str">
        <f>IF(CPMS_Info!B93="","",CPMS_Info!B93)</f>
        <v/>
      </c>
      <c r="V71" s="118" t="str">
        <f>IF(CPMS_Info!C93="","",CPMS_Info!C93)</f>
        <v/>
      </c>
      <c r="W71" s="118" t="str">
        <f>IF(CPMS_Info!D93="","",CPMS_Info!D93)</f>
        <v/>
      </c>
      <c r="X71" s="118" t="str">
        <f t="shared" si="21"/>
        <v/>
      </c>
      <c r="Y71" s="119" t="str">
        <f>IF(COUNTIF(X$2:X71,X71)=1,X71,"")</f>
        <v/>
      </c>
      <c r="Z71" s="118" t="str">
        <f t="shared" si="22"/>
        <v/>
      </c>
      <c r="AA71" s="118" t="str">
        <f t="shared" si="28"/>
        <v/>
      </c>
      <c r="AB71" s="118" t="str">
        <f t="shared" si="29"/>
        <v/>
      </c>
      <c r="AC71" s="118" t="str">
        <f t="shared" si="30"/>
        <v/>
      </c>
      <c r="AG71" s="118" t="str">
        <f>+IF(AL71="","",MAX(AG$1:AG70)+1)</f>
        <v/>
      </c>
      <c r="AH71" s="118" t="str">
        <f>IF(CPMS_Detail!B93="","",CPMS_Detail!B93)</f>
        <v/>
      </c>
      <c r="AI71" s="118" t="str">
        <f>IF(CPMS_Detail!C93="","",CPMS_Detail!C93)</f>
        <v/>
      </c>
      <c r="AJ71" s="118" t="str">
        <f>IF(CPMS_Detail!D93="","",CPMS_Detail!D93)</f>
        <v/>
      </c>
      <c r="AK71" s="118" t="str">
        <f t="shared" si="31"/>
        <v/>
      </c>
      <c r="AL71" s="119" t="str">
        <f>IF(COUNTIF(AK$2:AK71,AK71)=1,AK71,"")</f>
        <v/>
      </c>
      <c r="AM71" s="118" t="str">
        <f t="shared" si="32"/>
        <v/>
      </c>
      <c r="AN71" s="118" t="str">
        <f t="shared" si="33"/>
        <v/>
      </c>
      <c r="AO71" s="118" t="str">
        <f t="shared" si="34"/>
        <v/>
      </c>
      <c r="AP71" s="118" t="str">
        <f t="shared" si="35"/>
        <v/>
      </c>
      <c r="AR71" s="118" t="str">
        <f>+IF(AW71="","",MAX(AR$1:AR70)+1)</f>
        <v/>
      </c>
      <c r="AS71" s="118" t="str">
        <f>IF(Regulated_Operation!B93="","",Regulated_Operation!B93)</f>
        <v/>
      </c>
      <c r="AT71" s="118" t="str">
        <f>IF(Regulated_Operation!C93="","",Regulated_Operation!C93)</f>
        <v/>
      </c>
      <c r="AU71" s="118" t="str">
        <f>IF(Regulated_Operation!D93="","",Regulated_Operation!D93)</f>
        <v/>
      </c>
      <c r="AV71" s="118" t="str">
        <f t="shared" si="36"/>
        <v/>
      </c>
      <c r="AW71" s="119" t="str">
        <f>IF(COUNTIF(AV$2:AV71,AV71)=1,AV71,"")</f>
        <v/>
      </c>
      <c r="AX71" s="118" t="str">
        <f t="shared" si="37"/>
        <v/>
      </c>
      <c r="AY71" s="118" t="str">
        <f t="shared" si="38"/>
        <v/>
      </c>
      <c r="AZ71" s="118" t="str">
        <f t="shared" si="39"/>
        <v/>
      </c>
      <c r="BA71" s="118" t="str">
        <f t="shared" si="40"/>
        <v/>
      </c>
    </row>
    <row r="72" spans="9:53" x14ac:dyDescent="0.35">
      <c r="I72" s="118" t="str">
        <f>+IF(N72="","",MAX(I$1:I71)+1)</f>
        <v/>
      </c>
      <c r="J72" s="118" t="str">
        <f>IF(Deviation_Detail!B94="","",Deviation_Detail!B94)</f>
        <v/>
      </c>
      <c r="K72" s="118" t="str">
        <f>IF(Deviation_Detail!C94="","",Deviation_Detail!C94)</f>
        <v/>
      </c>
      <c r="L72" s="118" t="str">
        <f>IF(Deviation_Detail!E94="","",Deviation_Detail!E94)</f>
        <v/>
      </c>
      <c r="M72" s="118" t="str">
        <f t="shared" si="23"/>
        <v/>
      </c>
      <c r="N72" s="119" t="str">
        <f>IF(COUNTIF(M$2:M72,M72)=1,M72,"")</f>
        <v/>
      </c>
      <c r="O72" s="118" t="str">
        <f t="shared" si="24"/>
        <v/>
      </c>
      <c r="P72" s="118" t="str">
        <f t="shared" si="25"/>
        <v/>
      </c>
      <c r="Q72" s="118" t="str">
        <f t="shared" si="26"/>
        <v/>
      </c>
      <c r="R72" s="118" t="str">
        <f t="shared" si="27"/>
        <v/>
      </c>
      <c r="T72" s="118" t="str">
        <f>+IF(Y72="","",MAX(T$1:T71)+1)</f>
        <v/>
      </c>
      <c r="U72" s="118" t="str">
        <f>IF(CPMS_Info!B94="","",CPMS_Info!B94)</f>
        <v/>
      </c>
      <c r="V72" s="118" t="str">
        <f>IF(CPMS_Info!C94="","",CPMS_Info!C94)</f>
        <v/>
      </c>
      <c r="W72" s="118" t="str">
        <f>IF(CPMS_Info!D94="","",CPMS_Info!D94)</f>
        <v/>
      </c>
      <c r="X72" s="118" t="str">
        <f t="shared" si="21"/>
        <v/>
      </c>
      <c r="Y72" s="119" t="str">
        <f>IF(COUNTIF(X$2:X72,X72)=1,X72,"")</f>
        <v/>
      </c>
      <c r="Z72" s="118" t="str">
        <f t="shared" si="22"/>
        <v/>
      </c>
      <c r="AA72" s="118" t="str">
        <f t="shared" si="28"/>
        <v/>
      </c>
      <c r="AB72" s="118" t="str">
        <f t="shared" si="29"/>
        <v/>
      </c>
      <c r="AC72" s="118" t="str">
        <f t="shared" si="30"/>
        <v/>
      </c>
      <c r="AG72" s="118" t="str">
        <f>+IF(AL72="","",MAX(AG$1:AG71)+1)</f>
        <v/>
      </c>
      <c r="AH72" s="118" t="str">
        <f>IF(CPMS_Detail!B94="","",CPMS_Detail!B94)</f>
        <v/>
      </c>
      <c r="AI72" s="118" t="str">
        <f>IF(CPMS_Detail!C94="","",CPMS_Detail!C94)</f>
        <v/>
      </c>
      <c r="AJ72" s="118" t="str">
        <f>IF(CPMS_Detail!D94="","",CPMS_Detail!D94)</f>
        <v/>
      </c>
      <c r="AK72" s="118" t="str">
        <f t="shared" si="31"/>
        <v/>
      </c>
      <c r="AL72" s="119" t="str">
        <f>IF(COUNTIF(AK$2:AK72,AK72)=1,AK72,"")</f>
        <v/>
      </c>
      <c r="AM72" s="118" t="str">
        <f t="shared" si="32"/>
        <v/>
      </c>
      <c r="AN72" s="118" t="str">
        <f t="shared" si="33"/>
        <v/>
      </c>
      <c r="AO72" s="118" t="str">
        <f t="shared" si="34"/>
        <v/>
      </c>
      <c r="AP72" s="118" t="str">
        <f t="shared" si="35"/>
        <v/>
      </c>
      <c r="AR72" s="118" t="str">
        <f>+IF(AW72="","",MAX(AR$1:AR71)+1)</f>
        <v/>
      </c>
      <c r="AS72" s="118" t="str">
        <f>IF(Regulated_Operation!B94="","",Regulated_Operation!B94)</f>
        <v/>
      </c>
      <c r="AT72" s="118" t="str">
        <f>IF(Regulated_Operation!C94="","",Regulated_Operation!C94)</f>
        <v/>
      </c>
      <c r="AU72" s="118" t="str">
        <f>IF(Regulated_Operation!D94="","",Regulated_Operation!D94)</f>
        <v/>
      </c>
      <c r="AV72" s="118" t="str">
        <f t="shared" si="36"/>
        <v/>
      </c>
      <c r="AW72" s="119" t="str">
        <f>IF(COUNTIF(AV$2:AV72,AV72)=1,AV72,"")</f>
        <v/>
      </c>
      <c r="AX72" s="118" t="str">
        <f t="shared" si="37"/>
        <v/>
      </c>
      <c r="AY72" s="118" t="str">
        <f t="shared" si="38"/>
        <v/>
      </c>
      <c r="AZ72" s="118" t="str">
        <f t="shared" si="39"/>
        <v/>
      </c>
      <c r="BA72" s="118" t="str">
        <f t="shared" si="40"/>
        <v/>
      </c>
    </row>
    <row r="73" spans="9:53" x14ac:dyDescent="0.35">
      <c r="I73" s="118" t="str">
        <f>+IF(N73="","",MAX(I$1:I72)+1)</f>
        <v/>
      </c>
      <c r="J73" s="118" t="str">
        <f>IF(Deviation_Detail!B95="","",Deviation_Detail!B95)</f>
        <v/>
      </c>
      <c r="K73" s="118" t="str">
        <f>IF(Deviation_Detail!C95="","",Deviation_Detail!C95)</f>
        <v/>
      </c>
      <c r="L73" s="118" t="str">
        <f>IF(Deviation_Detail!E95="","",Deviation_Detail!E95)</f>
        <v/>
      </c>
      <c r="M73" s="118" t="str">
        <f t="shared" si="23"/>
        <v/>
      </c>
      <c r="N73" s="119" t="str">
        <f>IF(COUNTIF(M$2:M73,M73)=1,M73,"")</f>
        <v/>
      </c>
      <c r="O73" s="118" t="str">
        <f t="shared" si="24"/>
        <v/>
      </c>
      <c r="P73" s="118" t="str">
        <f t="shared" si="25"/>
        <v/>
      </c>
      <c r="Q73" s="118" t="str">
        <f t="shared" si="26"/>
        <v/>
      </c>
      <c r="R73" s="118" t="str">
        <f t="shared" si="27"/>
        <v/>
      </c>
      <c r="T73" s="118" t="str">
        <f>+IF(Y73="","",MAX(T$1:T72)+1)</f>
        <v/>
      </c>
      <c r="U73" s="118" t="str">
        <f>IF(CPMS_Info!B95="","",CPMS_Info!B95)</f>
        <v/>
      </c>
      <c r="V73" s="118" t="str">
        <f>IF(CPMS_Info!C95="","",CPMS_Info!C95)</f>
        <v/>
      </c>
      <c r="W73" s="118" t="str">
        <f>IF(CPMS_Info!D95="","",CPMS_Info!D95)</f>
        <v/>
      </c>
      <c r="X73" s="118" t="str">
        <f t="shared" si="21"/>
        <v/>
      </c>
      <c r="Y73" s="119" t="str">
        <f>IF(COUNTIF(X$2:X73,X73)=1,X73,"")</f>
        <v/>
      </c>
      <c r="Z73" s="118" t="str">
        <f t="shared" si="22"/>
        <v/>
      </c>
      <c r="AA73" s="118" t="str">
        <f t="shared" si="28"/>
        <v/>
      </c>
      <c r="AB73" s="118" t="str">
        <f t="shared" si="29"/>
        <v/>
      </c>
      <c r="AC73" s="118" t="str">
        <f t="shared" si="30"/>
        <v/>
      </c>
      <c r="AG73" s="118" t="str">
        <f>+IF(AL73="","",MAX(AG$1:AG72)+1)</f>
        <v/>
      </c>
      <c r="AH73" s="118" t="str">
        <f>IF(CPMS_Detail!B95="","",CPMS_Detail!B95)</f>
        <v/>
      </c>
      <c r="AI73" s="118" t="str">
        <f>IF(CPMS_Detail!C95="","",CPMS_Detail!C95)</f>
        <v/>
      </c>
      <c r="AJ73" s="118" t="str">
        <f>IF(CPMS_Detail!D95="","",CPMS_Detail!D95)</f>
        <v/>
      </c>
      <c r="AK73" s="118" t="str">
        <f t="shared" si="31"/>
        <v/>
      </c>
      <c r="AL73" s="119" t="str">
        <f>IF(COUNTIF(AK$2:AK73,AK73)=1,AK73,"")</f>
        <v/>
      </c>
      <c r="AM73" s="118" t="str">
        <f t="shared" si="32"/>
        <v/>
      </c>
      <c r="AN73" s="118" t="str">
        <f t="shared" si="33"/>
        <v/>
      </c>
      <c r="AO73" s="118" t="str">
        <f t="shared" si="34"/>
        <v/>
      </c>
      <c r="AP73" s="118" t="str">
        <f t="shared" si="35"/>
        <v/>
      </c>
      <c r="AR73" s="118" t="str">
        <f>+IF(AW73="","",MAX(AR$1:AR72)+1)</f>
        <v/>
      </c>
      <c r="AS73" s="118" t="str">
        <f>IF(Regulated_Operation!B95="","",Regulated_Operation!B95)</f>
        <v/>
      </c>
      <c r="AT73" s="118" t="str">
        <f>IF(Regulated_Operation!C95="","",Regulated_Operation!C95)</f>
        <v/>
      </c>
      <c r="AU73" s="118" t="str">
        <f>IF(Regulated_Operation!D95="","",Regulated_Operation!D95)</f>
        <v/>
      </c>
      <c r="AV73" s="118" t="str">
        <f t="shared" si="36"/>
        <v/>
      </c>
      <c r="AW73" s="119" t="str">
        <f>IF(COUNTIF(AV$2:AV73,AV73)=1,AV73,"")</f>
        <v/>
      </c>
      <c r="AX73" s="118" t="str">
        <f t="shared" si="37"/>
        <v/>
      </c>
      <c r="AY73" s="118" t="str">
        <f t="shared" si="38"/>
        <v/>
      </c>
      <c r="AZ73" s="118" t="str">
        <f t="shared" si="39"/>
        <v/>
      </c>
      <c r="BA73" s="118" t="str">
        <f t="shared" si="40"/>
        <v/>
      </c>
    </row>
    <row r="74" spans="9:53" x14ac:dyDescent="0.35">
      <c r="I74" s="118" t="str">
        <f>+IF(N74="","",MAX(I$1:I73)+1)</f>
        <v/>
      </c>
      <c r="J74" s="118" t="str">
        <f>IF(Deviation_Detail!B96="","",Deviation_Detail!B96)</f>
        <v/>
      </c>
      <c r="K74" s="118" t="str">
        <f>IF(Deviation_Detail!C96="","",Deviation_Detail!C96)</f>
        <v/>
      </c>
      <c r="L74" s="118" t="str">
        <f>IF(Deviation_Detail!E96="","",Deviation_Detail!E96)</f>
        <v/>
      </c>
      <c r="M74" s="118" t="str">
        <f t="shared" si="23"/>
        <v/>
      </c>
      <c r="N74" s="119" t="str">
        <f>IF(COUNTIF(M$2:M74,M74)=1,M74,"")</f>
        <v/>
      </c>
      <c r="O74" s="118" t="str">
        <f t="shared" si="24"/>
        <v/>
      </c>
      <c r="P74" s="118" t="str">
        <f t="shared" si="25"/>
        <v/>
      </c>
      <c r="Q74" s="118" t="str">
        <f t="shared" si="26"/>
        <v/>
      </c>
      <c r="R74" s="118" t="str">
        <f t="shared" si="27"/>
        <v/>
      </c>
      <c r="T74" s="118" t="str">
        <f>+IF(Y74="","",MAX(T$1:T73)+1)</f>
        <v/>
      </c>
      <c r="U74" s="118" t="str">
        <f>IF(CPMS_Info!B96="","",CPMS_Info!B96)</f>
        <v/>
      </c>
      <c r="V74" s="118" t="str">
        <f>IF(CPMS_Info!C96="","",CPMS_Info!C96)</f>
        <v/>
      </c>
      <c r="W74" s="118" t="str">
        <f>IF(CPMS_Info!D96="","",CPMS_Info!D96)</f>
        <v/>
      </c>
      <c r="X74" s="118" t="str">
        <f t="shared" si="21"/>
        <v/>
      </c>
      <c r="Y74" s="119" t="str">
        <f>IF(COUNTIF(X$2:X74,X74)=1,X74,"")</f>
        <v/>
      </c>
      <c r="Z74" s="118" t="str">
        <f t="shared" si="22"/>
        <v/>
      </c>
      <c r="AA74" s="118" t="str">
        <f t="shared" si="28"/>
        <v/>
      </c>
      <c r="AB74" s="118" t="str">
        <f t="shared" si="29"/>
        <v/>
      </c>
      <c r="AC74" s="118" t="str">
        <f t="shared" si="30"/>
        <v/>
      </c>
      <c r="AG74" s="118" t="str">
        <f>+IF(AL74="","",MAX(AG$1:AG73)+1)</f>
        <v/>
      </c>
      <c r="AH74" s="118" t="str">
        <f>IF(CPMS_Detail!B96="","",CPMS_Detail!B96)</f>
        <v/>
      </c>
      <c r="AI74" s="118" t="str">
        <f>IF(CPMS_Detail!C96="","",CPMS_Detail!C96)</f>
        <v/>
      </c>
      <c r="AJ74" s="118" t="str">
        <f>IF(CPMS_Detail!D96="","",CPMS_Detail!D96)</f>
        <v/>
      </c>
      <c r="AK74" s="118" t="str">
        <f t="shared" si="31"/>
        <v/>
      </c>
      <c r="AL74" s="119" t="str">
        <f>IF(COUNTIF(AK$2:AK74,AK74)=1,AK74,"")</f>
        <v/>
      </c>
      <c r="AM74" s="118" t="str">
        <f t="shared" si="32"/>
        <v/>
      </c>
      <c r="AN74" s="118" t="str">
        <f t="shared" si="33"/>
        <v/>
      </c>
      <c r="AO74" s="118" t="str">
        <f t="shared" si="34"/>
        <v/>
      </c>
      <c r="AP74" s="118" t="str">
        <f t="shared" si="35"/>
        <v/>
      </c>
      <c r="AR74" s="118" t="str">
        <f>+IF(AW74="","",MAX(AR$1:AR73)+1)</f>
        <v/>
      </c>
      <c r="AS74" s="118" t="str">
        <f>IF(Regulated_Operation!B96="","",Regulated_Operation!B96)</f>
        <v/>
      </c>
      <c r="AT74" s="118" t="str">
        <f>IF(Regulated_Operation!C96="","",Regulated_Operation!C96)</f>
        <v/>
      </c>
      <c r="AU74" s="118" t="str">
        <f>IF(Regulated_Operation!D96="","",Regulated_Operation!D96)</f>
        <v/>
      </c>
      <c r="AV74" s="118" t="str">
        <f t="shared" si="36"/>
        <v/>
      </c>
      <c r="AW74" s="119" t="str">
        <f>IF(COUNTIF(AV$2:AV74,AV74)=1,AV74,"")</f>
        <v/>
      </c>
      <c r="AX74" s="118" t="str">
        <f t="shared" si="37"/>
        <v/>
      </c>
      <c r="AY74" s="118" t="str">
        <f t="shared" si="38"/>
        <v/>
      </c>
      <c r="AZ74" s="118" t="str">
        <f t="shared" si="39"/>
        <v/>
      </c>
      <c r="BA74" s="118" t="str">
        <f t="shared" si="40"/>
        <v/>
      </c>
    </row>
    <row r="75" spans="9:53" x14ac:dyDescent="0.35">
      <c r="I75" s="118" t="str">
        <f>+IF(N75="","",MAX(I$1:I74)+1)</f>
        <v/>
      </c>
      <c r="J75" s="118" t="str">
        <f>IF(Deviation_Detail!B97="","",Deviation_Detail!B97)</f>
        <v/>
      </c>
      <c r="K75" s="118" t="str">
        <f>IF(Deviation_Detail!C97="","",Deviation_Detail!C97)</f>
        <v/>
      </c>
      <c r="L75" s="118" t="str">
        <f>IF(Deviation_Detail!E97="","",Deviation_Detail!E97)</f>
        <v/>
      </c>
      <c r="M75" s="118" t="str">
        <f t="shared" si="23"/>
        <v/>
      </c>
      <c r="N75" s="119" t="str">
        <f>IF(COUNTIF(M$2:M75,M75)=1,M75,"")</f>
        <v/>
      </c>
      <c r="O75" s="118" t="str">
        <f t="shared" si="24"/>
        <v/>
      </c>
      <c r="P75" s="118" t="str">
        <f t="shared" si="25"/>
        <v/>
      </c>
      <c r="Q75" s="118" t="str">
        <f t="shared" si="26"/>
        <v/>
      </c>
      <c r="R75" s="118" t="str">
        <f t="shared" si="27"/>
        <v/>
      </c>
      <c r="T75" s="118" t="str">
        <f>+IF(Y75="","",MAX(T$1:T74)+1)</f>
        <v/>
      </c>
      <c r="U75" s="118" t="str">
        <f>IF(CPMS_Info!B97="","",CPMS_Info!B97)</f>
        <v/>
      </c>
      <c r="V75" s="118" t="str">
        <f>IF(CPMS_Info!C97="","",CPMS_Info!C97)</f>
        <v/>
      </c>
      <c r="W75" s="118" t="str">
        <f>IF(CPMS_Info!D97="","",CPMS_Info!D97)</f>
        <v/>
      </c>
      <c r="X75" s="118" t="str">
        <f t="shared" si="21"/>
        <v/>
      </c>
      <c r="Y75" s="119" t="str">
        <f>IF(COUNTIF(X$2:X75,X75)=1,X75,"")</f>
        <v/>
      </c>
      <c r="Z75" s="118" t="str">
        <f t="shared" si="22"/>
        <v/>
      </c>
      <c r="AA75" s="118" t="str">
        <f t="shared" si="28"/>
        <v/>
      </c>
      <c r="AB75" s="118" t="str">
        <f t="shared" si="29"/>
        <v/>
      </c>
      <c r="AC75" s="118" t="str">
        <f t="shared" si="30"/>
        <v/>
      </c>
      <c r="AG75" s="118" t="str">
        <f>+IF(AL75="","",MAX(AG$1:AG74)+1)</f>
        <v/>
      </c>
      <c r="AH75" s="118" t="str">
        <f>IF(CPMS_Detail!B97="","",CPMS_Detail!B97)</f>
        <v/>
      </c>
      <c r="AI75" s="118" t="str">
        <f>IF(CPMS_Detail!C97="","",CPMS_Detail!C97)</f>
        <v/>
      </c>
      <c r="AJ75" s="118" t="str">
        <f>IF(CPMS_Detail!D97="","",CPMS_Detail!D97)</f>
        <v/>
      </c>
      <c r="AK75" s="118" t="str">
        <f t="shared" si="31"/>
        <v/>
      </c>
      <c r="AL75" s="119" t="str">
        <f>IF(COUNTIF(AK$2:AK75,AK75)=1,AK75,"")</f>
        <v/>
      </c>
      <c r="AM75" s="118" t="str">
        <f t="shared" si="32"/>
        <v/>
      </c>
      <c r="AN75" s="118" t="str">
        <f t="shared" si="33"/>
        <v/>
      </c>
      <c r="AO75" s="118" t="str">
        <f t="shared" si="34"/>
        <v/>
      </c>
      <c r="AP75" s="118" t="str">
        <f t="shared" si="35"/>
        <v/>
      </c>
      <c r="AR75" s="118" t="str">
        <f>+IF(AW75="","",MAX(AR$1:AR74)+1)</f>
        <v/>
      </c>
      <c r="AS75" s="118" t="str">
        <f>IF(Regulated_Operation!B97="","",Regulated_Operation!B97)</f>
        <v/>
      </c>
      <c r="AT75" s="118" t="str">
        <f>IF(Regulated_Operation!C97="","",Regulated_Operation!C97)</f>
        <v/>
      </c>
      <c r="AU75" s="118" t="str">
        <f>IF(Regulated_Operation!D97="","",Regulated_Operation!D97)</f>
        <v/>
      </c>
      <c r="AV75" s="118" t="str">
        <f t="shared" si="36"/>
        <v/>
      </c>
      <c r="AW75" s="119" t="str">
        <f>IF(COUNTIF(AV$2:AV75,AV75)=1,AV75,"")</f>
        <v/>
      </c>
      <c r="AX75" s="118" t="str">
        <f t="shared" si="37"/>
        <v/>
      </c>
      <c r="AY75" s="118" t="str">
        <f t="shared" si="38"/>
        <v/>
      </c>
      <c r="AZ75" s="118" t="str">
        <f t="shared" si="39"/>
        <v/>
      </c>
      <c r="BA75" s="118" t="str">
        <f t="shared" si="40"/>
        <v/>
      </c>
    </row>
    <row r="76" spans="9:53" x14ac:dyDescent="0.35">
      <c r="I76" s="118" t="str">
        <f>+IF(N76="","",MAX(I$1:I75)+1)</f>
        <v/>
      </c>
      <c r="J76" s="118" t="str">
        <f>IF(Deviation_Detail!B98="","",Deviation_Detail!B98)</f>
        <v/>
      </c>
      <c r="K76" s="118" t="str">
        <f>IF(Deviation_Detail!C98="","",Deviation_Detail!C98)</f>
        <v/>
      </c>
      <c r="L76" s="118" t="str">
        <f>IF(Deviation_Detail!E98="","",Deviation_Detail!E98)</f>
        <v/>
      </c>
      <c r="M76" s="118" t="str">
        <f t="shared" si="23"/>
        <v/>
      </c>
      <c r="N76" s="119" t="str">
        <f>IF(COUNTIF(M$2:M76,M76)=1,M76,"")</f>
        <v/>
      </c>
      <c r="O76" s="118" t="str">
        <f t="shared" si="24"/>
        <v/>
      </c>
      <c r="P76" s="118" t="str">
        <f t="shared" si="25"/>
        <v/>
      </c>
      <c r="Q76" s="118" t="str">
        <f t="shared" si="26"/>
        <v/>
      </c>
      <c r="R76" s="118" t="str">
        <f t="shared" si="27"/>
        <v/>
      </c>
      <c r="T76" s="118" t="str">
        <f>+IF(Y76="","",MAX(T$1:T75)+1)</f>
        <v/>
      </c>
      <c r="U76" s="118" t="str">
        <f>IF(CPMS_Info!B98="","",CPMS_Info!B98)</f>
        <v/>
      </c>
      <c r="V76" s="118" t="str">
        <f>IF(CPMS_Info!C98="","",CPMS_Info!C98)</f>
        <v/>
      </c>
      <c r="W76" s="118" t="str">
        <f>IF(CPMS_Info!D98="","",CPMS_Info!D98)</f>
        <v/>
      </c>
      <c r="X76" s="118" t="str">
        <f t="shared" si="21"/>
        <v/>
      </c>
      <c r="Y76" s="119" t="str">
        <f>IF(COUNTIF(X$2:X76,X76)=1,X76,"")</f>
        <v/>
      </c>
      <c r="Z76" s="118" t="str">
        <f t="shared" si="22"/>
        <v/>
      </c>
      <c r="AA76" s="118" t="str">
        <f t="shared" si="28"/>
        <v/>
      </c>
      <c r="AB76" s="118" t="str">
        <f t="shared" si="29"/>
        <v/>
      </c>
      <c r="AC76" s="118" t="str">
        <f t="shared" si="30"/>
        <v/>
      </c>
      <c r="AG76" s="118" t="str">
        <f>+IF(AL76="","",MAX(AG$1:AG75)+1)</f>
        <v/>
      </c>
      <c r="AH76" s="118" t="str">
        <f>IF(CPMS_Detail!B98="","",CPMS_Detail!B98)</f>
        <v/>
      </c>
      <c r="AI76" s="118" t="str">
        <f>IF(CPMS_Detail!C98="","",CPMS_Detail!C98)</f>
        <v/>
      </c>
      <c r="AJ76" s="118" t="str">
        <f>IF(CPMS_Detail!D98="","",CPMS_Detail!D98)</f>
        <v/>
      </c>
      <c r="AK76" s="118" t="str">
        <f t="shared" si="31"/>
        <v/>
      </c>
      <c r="AL76" s="119" t="str">
        <f>IF(COUNTIF(AK$2:AK76,AK76)=1,AK76,"")</f>
        <v/>
      </c>
      <c r="AM76" s="118" t="str">
        <f t="shared" si="32"/>
        <v/>
      </c>
      <c r="AN76" s="118" t="str">
        <f t="shared" si="33"/>
        <v/>
      </c>
      <c r="AO76" s="118" t="str">
        <f t="shared" si="34"/>
        <v/>
      </c>
      <c r="AP76" s="118" t="str">
        <f t="shared" si="35"/>
        <v/>
      </c>
      <c r="AR76" s="118" t="str">
        <f>+IF(AW76="","",MAX(AR$1:AR75)+1)</f>
        <v/>
      </c>
      <c r="AS76" s="118" t="str">
        <f>IF(Regulated_Operation!B98="","",Regulated_Operation!B98)</f>
        <v/>
      </c>
      <c r="AT76" s="118" t="str">
        <f>IF(Regulated_Operation!C98="","",Regulated_Operation!C98)</f>
        <v/>
      </c>
      <c r="AU76" s="118" t="str">
        <f>IF(Regulated_Operation!D98="","",Regulated_Operation!D98)</f>
        <v/>
      </c>
      <c r="AV76" s="118" t="str">
        <f t="shared" si="36"/>
        <v/>
      </c>
      <c r="AW76" s="119" t="str">
        <f>IF(COUNTIF(AV$2:AV76,AV76)=1,AV76,"")</f>
        <v/>
      </c>
      <c r="AX76" s="118" t="str">
        <f t="shared" si="37"/>
        <v/>
      </c>
      <c r="AY76" s="118" t="str">
        <f t="shared" si="38"/>
        <v/>
      </c>
      <c r="AZ76" s="118" t="str">
        <f t="shared" si="39"/>
        <v/>
      </c>
      <c r="BA76" s="118" t="str">
        <f t="shared" si="40"/>
        <v/>
      </c>
    </row>
    <row r="77" spans="9:53" x14ac:dyDescent="0.35">
      <c r="I77" s="118" t="str">
        <f>+IF(N77="","",MAX(I$1:I76)+1)</f>
        <v/>
      </c>
      <c r="J77" s="118" t="str">
        <f>IF(Deviation_Detail!B99="","",Deviation_Detail!B99)</f>
        <v/>
      </c>
      <c r="K77" s="118" t="str">
        <f>IF(Deviation_Detail!C99="","",Deviation_Detail!C99)</f>
        <v/>
      </c>
      <c r="L77" s="118" t="str">
        <f>IF(Deviation_Detail!E99="","",Deviation_Detail!E99)</f>
        <v/>
      </c>
      <c r="M77" s="118" t="str">
        <f t="shared" si="23"/>
        <v/>
      </c>
      <c r="N77" s="119" t="str">
        <f>IF(COUNTIF(M$2:M77,M77)=1,M77,"")</f>
        <v/>
      </c>
      <c r="O77" s="118" t="str">
        <f t="shared" si="24"/>
        <v/>
      </c>
      <c r="P77" s="118" t="str">
        <f t="shared" si="25"/>
        <v/>
      </c>
      <c r="Q77" s="118" t="str">
        <f t="shared" si="26"/>
        <v/>
      </c>
      <c r="R77" s="118" t="str">
        <f t="shared" si="27"/>
        <v/>
      </c>
      <c r="T77" s="118" t="str">
        <f>+IF(Y77="","",MAX(T$1:T76)+1)</f>
        <v/>
      </c>
      <c r="U77" s="118" t="str">
        <f>IF(CPMS_Info!B99="","",CPMS_Info!B99)</f>
        <v/>
      </c>
      <c r="V77" s="118" t="str">
        <f>IF(CPMS_Info!C99="","",CPMS_Info!C99)</f>
        <v/>
      </c>
      <c r="W77" s="118" t="str">
        <f>IF(CPMS_Info!D99="","",CPMS_Info!D99)</f>
        <v/>
      </c>
      <c r="X77" s="118" t="str">
        <f t="shared" si="21"/>
        <v/>
      </c>
      <c r="Y77" s="119" t="str">
        <f>IF(COUNTIF(X$2:X77,X77)=1,X77,"")</f>
        <v/>
      </c>
      <c r="Z77" s="118" t="str">
        <f t="shared" si="22"/>
        <v/>
      </c>
      <c r="AA77" s="118" t="str">
        <f t="shared" si="28"/>
        <v/>
      </c>
      <c r="AB77" s="118" t="str">
        <f t="shared" si="29"/>
        <v/>
      </c>
      <c r="AC77" s="118" t="str">
        <f t="shared" si="30"/>
        <v/>
      </c>
      <c r="AG77" s="118" t="str">
        <f>+IF(AL77="","",MAX(AG$1:AG76)+1)</f>
        <v/>
      </c>
      <c r="AH77" s="118" t="str">
        <f>IF(CPMS_Detail!B99="","",CPMS_Detail!B99)</f>
        <v/>
      </c>
      <c r="AI77" s="118" t="str">
        <f>IF(CPMS_Detail!C99="","",CPMS_Detail!C99)</f>
        <v/>
      </c>
      <c r="AJ77" s="118" t="str">
        <f>IF(CPMS_Detail!D99="","",CPMS_Detail!D99)</f>
        <v/>
      </c>
      <c r="AK77" s="118" t="str">
        <f t="shared" si="31"/>
        <v/>
      </c>
      <c r="AL77" s="119" t="str">
        <f>IF(COUNTIF(AK$2:AK77,AK77)=1,AK77,"")</f>
        <v/>
      </c>
      <c r="AM77" s="118" t="str">
        <f t="shared" si="32"/>
        <v/>
      </c>
      <c r="AN77" s="118" t="str">
        <f t="shared" si="33"/>
        <v/>
      </c>
      <c r="AO77" s="118" t="str">
        <f t="shared" si="34"/>
        <v/>
      </c>
      <c r="AP77" s="118" t="str">
        <f t="shared" si="35"/>
        <v/>
      </c>
      <c r="AR77" s="118" t="str">
        <f>+IF(AW77="","",MAX(AR$1:AR76)+1)</f>
        <v/>
      </c>
      <c r="AS77" s="118" t="str">
        <f>IF(Regulated_Operation!B99="","",Regulated_Operation!B99)</f>
        <v/>
      </c>
      <c r="AT77" s="118" t="str">
        <f>IF(Regulated_Operation!C99="","",Regulated_Operation!C99)</f>
        <v/>
      </c>
      <c r="AU77" s="118" t="str">
        <f>IF(Regulated_Operation!D99="","",Regulated_Operation!D99)</f>
        <v/>
      </c>
      <c r="AV77" s="118" t="str">
        <f t="shared" si="36"/>
        <v/>
      </c>
      <c r="AW77" s="119" t="str">
        <f>IF(COUNTIF(AV$2:AV77,AV77)=1,AV77,"")</f>
        <v/>
      </c>
      <c r="AX77" s="118" t="str">
        <f t="shared" si="37"/>
        <v/>
      </c>
      <c r="AY77" s="118" t="str">
        <f t="shared" si="38"/>
        <v/>
      </c>
      <c r="AZ77" s="118" t="str">
        <f t="shared" si="39"/>
        <v/>
      </c>
      <c r="BA77" s="118" t="str">
        <f t="shared" si="40"/>
        <v/>
      </c>
    </row>
    <row r="78" spans="9:53" x14ac:dyDescent="0.35">
      <c r="I78" s="118" t="str">
        <f>+IF(N78="","",MAX(I$1:I77)+1)</f>
        <v/>
      </c>
      <c r="J78" s="118" t="str">
        <f>IF(Deviation_Detail!B100="","",Deviation_Detail!B100)</f>
        <v/>
      </c>
      <c r="K78" s="118" t="str">
        <f>IF(Deviation_Detail!C100="","",Deviation_Detail!C100)</f>
        <v/>
      </c>
      <c r="L78" s="118" t="str">
        <f>IF(Deviation_Detail!E100="","",Deviation_Detail!E100)</f>
        <v/>
      </c>
      <c r="M78" s="118" t="str">
        <f t="shared" si="23"/>
        <v/>
      </c>
      <c r="N78" s="119" t="str">
        <f>IF(COUNTIF(M$2:M78,M78)=1,M78,"")</f>
        <v/>
      </c>
      <c r="O78" s="118" t="str">
        <f t="shared" si="24"/>
        <v/>
      </c>
      <c r="P78" s="118" t="str">
        <f t="shared" si="25"/>
        <v/>
      </c>
      <c r="Q78" s="118" t="str">
        <f t="shared" si="26"/>
        <v/>
      </c>
      <c r="R78" s="118" t="str">
        <f t="shared" si="27"/>
        <v/>
      </c>
      <c r="T78" s="118" t="str">
        <f>+IF(Y78="","",MAX(T$1:T77)+1)</f>
        <v/>
      </c>
      <c r="U78" s="118" t="str">
        <f>IF(CPMS_Info!B100="","",CPMS_Info!B100)</f>
        <v/>
      </c>
      <c r="V78" s="118" t="str">
        <f>IF(CPMS_Info!C100="","",CPMS_Info!C100)</f>
        <v/>
      </c>
      <c r="W78" s="118" t="str">
        <f>IF(CPMS_Info!D100="","",CPMS_Info!D100)</f>
        <v/>
      </c>
      <c r="X78" s="118" t="str">
        <f t="shared" si="21"/>
        <v/>
      </c>
      <c r="Y78" s="119" t="str">
        <f>IF(COUNTIF(X$2:X78,X78)=1,X78,"")</f>
        <v/>
      </c>
      <c r="Z78" s="118" t="str">
        <f t="shared" si="22"/>
        <v/>
      </c>
      <c r="AA78" s="118" t="str">
        <f t="shared" si="28"/>
        <v/>
      </c>
      <c r="AB78" s="118" t="str">
        <f t="shared" si="29"/>
        <v/>
      </c>
      <c r="AC78" s="118" t="str">
        <f t="shared" si="30"/>
        <v/>
      </c>
      <c r="AG78" s="118" t="str">
        <f>+IF(AL78="","",MAX(AG$1:AG77)+1)</f>
        <v/>
      </c>
      <c r="AH78" s="118" t="str">
        <f>IF(CPMS_Detail!B100="","",CPMS_Detail!B100)</f>
        <v/>
      </c>
      <c r="AI78" s="118" t="str">
        <f>IF(CPMS_Detail!C100="","",CPMS_Detail!C100)</f>
        <v/>
      </c>
      <c r="AJ78" s="118" t="str">
        <f>IF(CPMS_Detail!D100="","",CPMS_Detail!D100)</f>
        <v/>
      </c>
      <c r="AK78" s="118" t="str">
        <f t="shared" si="31"/>
        <v/>
      </c>
      <c r="AL78" s="119" t="str">
        <f>IF(COUNTIF(AK$2:AK78,AK78)=1,AK78,"")</f>
        <v/>
      </c>
      <c r="AM78" s="118" t="str">
        <f t="shared" si="32"/>
        <v/>
      </c>
      <c r="AN78" s="118" t="str">
        <f t="shared" si="33"/>
        <v/>
      </c>
      <c r="AO78" s="118" t="str">
        <f t="shared" si="34"/>
        <v/>
      </c>
      <c r="AP78" s="118" t="str">
        <f t="shared" si="35"/>
        <v/>
      </c>
      <c r="AR78" s="118" t="str">
        <f>+IF(AW78="","",MAX(AR$1:AR77)+1)</f>
        <v/>
      </c>
      <c r="AS78" s="118" t="str">
        <f>IF(Regulated_Operation!B100="","",Regulated_Operation!B100)</f>
        <v/>
      </c>
      <c r="AT78" s="118" t="str">
        <f>IF(Regulated_Operation!C100="","",Regulated_Operation!C100)</f>
        <v/>
      </c>
      <c r="AU78" s="118" t="str">
        <f>IF(Regulated_Operation!D100="","",Regulated_Operation!D100)</f>
        <v/>
      </c>
      <c r="AV78" s="118" t="str">
        <f t="shared" si="36"/>
        <v/>
      </c>
      <c r="AW78" s="119" t="str">
        <f>IF(COUNTIF(AV$2:AV78,AV78)=1,AV78,"")</f>
        <v/>
      </c>
      <c r="AX78" s="118" t="str">
        <f t="shared" si="37"/>
        <v/>
      </c>
      <c r="AY78" s="118" t="str">
        <f t="shared" si="38"/>
        <v/>
      </c>
      <c r="AZ78" s="118" t="str">
        <f t="shared" si="39"/>
        <v/>
      </c>
      <c r="BA78" s="118" t="str">
        <f t="shared" si="40"/>
        <v/>
      </c>
    </row>
    <row r="79" spans="9:53" x14ac:dyDescent="0.35">
      <c r="I79" s="118" t="str">
        <f>+IF(N79="","",MAX(I$1:I78)+1)</f>
        <v/>
      </c>
      <c r="J79" s="118" t="str">
        <f>IF(Deviation_Detail!B101="","",Deviation_Detail!B101)</f>
        <v/>
      </c>
      <c r="K79" s="118" t="str">
        <f>IF(Deviation_Detail!C101="","",Deviation_Detail!C101)</f>
        <v/>
      </c>
      <c r="L79" s="118" t="str">
        <f>IF(Deviation_Detail!E101="","",Deviation_Detail!E101)</f>
        <v/>
      </c>
      <c r="M79" s="118" t="str">
        <f t="shared" si="23"/>
        <v/>
      </c>
      <c r="N79" s="119" t="str">
        <f>IF(COUNTIF(M$2:M79,M79)=1,M79,"")</f>
        <v/>
      </c>
      <c r="O79" s="118" t="str">
        <f t="shared" si="24"/>
        <v/>
      </c>
      <c r="P79" s="118" t="str">
        <f t="shared" si="25"/>
        <v/>
      </c>
      <c r="Q79" s="118" t="str">
        <f t="shared" si="26"/>
        <v/>
      </c>
      <c r="R79" s="118" t="str">
        <f t="shared" si="27"/>
        <v/>
      </c>
      <c r="T79" s="118" t="str">
        <f>+IF(Y79="","",MAX(T$1:T78)+1)</f>
        <v/>
      </c>
      <c r="U79" s="118" t="str">
        <f>IF(CPMS_Info!B101="","",CPMS_Info!B101)</f>
        <v/>
      </c>
      <c r="V79" s="118" t="str">
        <f>IF(CPMS_Info!C101="","",CPMS_Info!C101)</f>
        <v/>
      </c>
      <c r="W79" s="118" t="str">
        <f>IF(CPMS_Info!D101="","",CPMS_Info!D101)</f>
        <v/>
      </c>
      <c r="X79" s="118" t="str">
        <f t="shared" si="21"/>
        <v/>
      </c>
      <c r="Y79" s="119" t="str">
        <f>IF(COUNTIF(X$2:X79,X79)=1,X79,"")</f>
        <v/>
      </c>
      <c r="Z79" s="118" t="str">
        <f t="shared" si="22"/>
        <v/>
      </c>
      <c r="AA79" s="118" t="str">
        <f t="shared" si="28"/>
        <v/>
      </c>
      <c r="AB79" s="118" t="str">
        <f t="shared" si="29"/>
        <v/>
      </c>
      <c r="AC79" s="118" t="str">
        <f t="shared" si="30"/>
        <v/>
      </c>
      <c r="AG79" s="118" t="str">
        <f>+IF(AL79="","",MAX(AG$1:AG78)+1)</f>
        <v/>
      </c>
      <c r="AH79" s="118" t="str">
        <f>IF(CPMS_Detail!B101="","",CPMS_Detail!B101)</f>
        <v/>
      </c>
      <c r="AI79" s="118" t="str">
        <f>IF(CPMS_Detail!C101="","",CPMS_Detail!C101)</f>
        <v/>
      </c>
      <c r="AJ79" s="118" t="str">
        <f>IF(CPMS_Detail!D101="","",CPMS_Detail!D101)</f>
        <v/>
      </c>
      <c r="AK79" s="118" t="str">
        <f t="shared" si="31"/>
        <v/>
      </c>
      <c r="AL79" s="119" t="str">
        <f>IF(COUNTIF(AK$2:AK79,AK79)=1,AK79,"")</f>
        <v/>
      </c>
      <c r="AM79" s="118" t="str">
        <f t="shared" si="32"/>
        <v/>
      </c>
      <c r="AN79" s="118" t="str">
        <f t="shared" si="33"/>
        <v/>
      </c>
      <c r="AO79" s="118" t="str">
        <f t="shared" si="34"/>
        <v/>
      </c>
      <c r="AP79" s="118" t="str">
        <f t="shared" si="35"/>
        <v/>
      </c>
      <c r="AR79" s="118" t="str">
        <f>+IF(AW79="","",MAX(AR$1:AR78)+1)</f>
        <v/>
      </c>
      <c r="AS79" s="118" t="str">
        <f>IF(Regulated_Operation!B101="","",Regulated_Operation!B101)</f>
        <v/>
      </c>
      <c r="AT79" s="118" t="str">
        <f>IF(Regulated_Operation!C101="","",Regulated_Operation!C101)</f>
        <v/>
      </c>
      <c r="AU79" s="118" t="str">
        <f>IF(Regulated_Operation!D101="","",Regulated_Operation!D101)</f>
        <v/>
      </c>
      <c r="AV79" s="118" t="str">
        <f t="shared" si="36"/>
        <v/>
      </c>
      <c r="AW79" s="119" t="str">
        <f>IF(COUNTIF(AV$2:AV79,AV79)=1,AV79,"")</f>
        <v/>
      </c>
      <c r="AX79" s="118" t="str">
        <f t="shared" si="37"/>
        <v/>
      </c>
      <c r="AY79" s="118" t="str">
        <f t="shared" si="38"/>
        <v/>
      </c>
      <c r="AZ79" s="118" t="str">
        <f t="shared" si="39"/>
        <v/>
      </c>
      <c r="BA79" s="118" t="str">
        <f t="shared" si="40"/>
        <v/>
      </c>
    </row>
    <row r="80" spans="9:53" x14ac:dyDescent="0.35">
      <c r="I80" s="118" t="str">
        <f>+IF(N80="","",MAX(I$1:I79)+1)</f>
        <v/>
      </c>
      <c r="J80" s="118" t="str">
        <f>IF(Deviation_Detail!B102="","",Deviation_Detail!B102)</f>
        <v/>
      </c>
      <c r="K80" s="118" t="str">
        <f>IF(Deviation_Detail!C102="","",Deviation_Detail!C102)</f>
        <v/>
      </c>
      <c r="L80" s="118" t="str">
        <f>IF(Deviation_Detail!E102="","",Deviation_Detail!E102)</f>
        <v/>
      </c>
      <c r="M80" s="118" t="str">
        <f t="shared" si="23"/>
        <v/>
      </c>
      <c r="N80" s="119" t="str">
        <f>IF(COUNTIF(M$2:M80,M80)=1,M80,"")</f>
        <v/>
      </c>
      <c r="O80" s="118" t="str">
        <f t="shared" si="24"/>
        <v/>
      </c>
      <c r="P80" s="118" t="str">
        <f t="shared" si="25"/>
        <v/>
      </c>
      <c r="Q80" s="118" t="str">
        <f t="shared" si="26"/>
        <v/>
      </c>
      <c r="R80" s="118" t="str">
        <f t="shared" si="27"/>
        <v/>
      </c>
      <c r="T80" s="118" t="str">
        <f>+IF(Y80="","",MAX(T$1:T79)+1)</f>
        <v/>
      </c>
      <c r="U80" s="118" t="str">
        <f>IF(CPMS_Info!B102="","",CPMS_Info!B102)</f>
        <v/>
      </c>
      <c r="V80" s="118" t="str">
        <f>IF(CPMS_Info!C102="","",CPMS_Info!C102)</f>
        <v/>
      </c>
      <c r="W80" s="118" t="str">
        <f>IF(CPMS_Info!D102="","",CPMS_Info!D102)</f>
        <v/>
      </c>
      <c r="X80" s="118" t="str">
        <f t="shared" si="21"/>
        <v/>
      </c>
      <c r="Y80" s="119" t="str">
        <f>IF(COUNTIF(X$2:X80,X80)=1,X80,"")</f>
        <v/>
      </c>
      <c r="Z80" s="118" t="str">
        <f t="shared" si="22"/>
        <v/>
      </c>
      <c r="AA80" s="118" t="str">
        <f t="shared" si="28"/>
        <v/>
      </c>
      <c r="AB80" s="118" t="str">
        <f t="shared" si="29"/>
        <v/>
      </c>
      <c r="AC80" s="118" t="str">
        <f t="shared" si="30"/>
        <v/>
      </c>
      <c r="AG80" s="118" t="str">
        <f>+IF(AL80="","",MAX(AG$1:AG79)+1)</f>
        <v/>
      </c>
      <c r="AH80" s="118" t="str">
        <f>IF(CPMS_Detail!B102="","",CPMS_Detail!B102)</f>
        <v/>
      </c>
      <c r="AI80" s="118" t="str">
        <f>IF(CPMS_Detail!C102="","",CPMS_Detail!C102)</f>
        <v/>
      </c>
      <c r="AJ80" s="118" t="str">
        <f>IF(CPMS_Detail!D102="","",CPMS_Detail!D102)</f>
        <v/>
      </c>
      <c r="AK80" s="118" t="str">
        <f t="shared" si="31"/>
        <v/>
      </c>
      <c r="AL80" s="119" t="str">
        <f>IF(COUNTIF(AK$2:AK80,AK80)=1,AK80,"")</f>
        <v/>
      </c>
      <c r="AM80" s="118" t="str">
        <f t="shared" si="32"/>
        <v/>
      </c>
      <c r="AN80" s="118" t="str">
        <f t="shared" si="33"/>
        <v/>
      </c>
      <c r="AO80" s="118" t="str">
        <f t="shared" si="34"/>
        <v/>
      </c>
      <c r="AP80" s="118" t="str">
        <f t="shared" si="35"/>
        <v/>
      </c>
      <c r="AR80" s="118" t="str">
        <f>+IF(AW80="","",MAX(AR$1:AR79)+1)</f>
        <v/>
      </c>
      <c r="AS80" s="118" t="str">
        <f>IF(Regulated_Operation!B102="","",Regulated_Operation!B102)</f>
        <v/>
      </c>
      <c r="AT80" s="118" t="str">
        <f>IF(Regulated_Operation!C102="","",Regulated_Operation!C102)</f>
        <v/>
      </c>
      <c r="AU80" s="118" t="str">
        <f>IF(Regulated_Operation!D102="","",Regulated_Operation!D102)</f>
        <v/>
      </c>
      <c r="AV80" s="118" t="str">
        <f t="shared" si="36"/>
        <v/>
      </c>
      <c r="AW80" s="119" t="str">
        <f>IF(COUNTIF(AV$2:AV80,AV80)=1,AV80,"")</f>
        <v/>
      </c>
      <c r="AX80" s="118" t="str">
        <f t="shared" si="37"/>
        <v/>
      </c>
      <c r="AY80" s="118" t="str">
        <f t="shared" si="38"/>
        <v/>
      </c>
      <c r="AZ80" s="118" t="str">
        <f t="shared" si="39"/>
        <v/>
      </c>
      <c r="BA80" s="118" t="str">
        <f t="shared" si="40"/>
        <v/>
      </c>
    </row>
    <row r="81" spans="9:53" x14ac:dyDescent="0.35">
      <c r="I81" s="118" t="str">
        <f>+IF(N81="","",MAX(I$1:I80)+1)</f>
        <v/>
      </c>
      <c r="J81" s="118" t="str">
        <f>IF(Deviation_Detail!B103="","",Deviation_Detail!B103)</f>
        <v/>
      </c>
      <c r="K81" s="118" t="str">
        <f>IF(Deviation_Detail!C103="","",Deviation_Detail!C103)</f>
        <v/>
      </c>
      <c r="L81" s="118" t="str">
        <f>IF(Deviation_Detail!E103="","",Deviation_Detail!E103)</f>
        <v/>
      </c>
      <c r="M81" s="118" t="str">
        <f t="shared" si="23"/>
        <v/>
      </c>
      <c r="N81" s="119" t="str">
        <f>IF(COUNTIF(M$2:M81,M81)=1,M81,"")</f>
        <v/>
      </c>
      <c r="O81" s="118" t="str">
        <f t="shared" si="24"/>
        <v/>
      </c>
      <c r="P81" s="118" t="str">
        <f t="shared" si="25"/>
        <v/>
      </c>
      <c r="Q81" s="118" t="str">
        <f t="shared" si="26"/>
        <v/>
      </c>
      <c r="R81" s="118" t="str">
        <f t="shared" si="27"/>
        <v/>
      </c>
      <c r="T81" s="118" t="str">
        <f>+IF(Y81="","",MAX(T$1:T80)+1)</f>
        <v/>
      </c>
      <c r="U81" s="118" t="str">
        <f>IF(CPMS_Info!B103="","",CPMS_Info!B103)</f>
        <v/>
      </c>
      <c r="V81" s="118" t="str">
        <f>IF(CPMS_Info!C103="","",CPMS_Info!C103)</f>
        <v/>
      </c>
      <c r="W81" s="118" t="str">
        <f>IF(CPMS_Info!D103="","",CPMS_Info!D103)</f>
        <v/>
      </c>
      <c r="X81" s="118" t="str">
        <f t="shared" si="21"/>
        <v/>
      </c>
      <c r="Y81" s="119" t="str">
        <f>IF(COUNTIF(X$2:X81,X81)=1,X81,"")</f>
        <v/>
      </c>
      <c r="Z81" s="118" t="str">
        <f t="shared" si="22"/>
        <v/>
      </c>
      <c r="AA81" s="118" t="str">
        <f t="shared" si="28"/>
        <v/>
      </c>
      <c r="AB81" s="118" t="str">
        <f t="shared" si="29"/>
        <v/>
      </c>
      <c r="AC81" s="118" t="str">
        <f t="shared" si="30"/>
        <v/>
      </c>
      <c r="AG81" s="118" t="str">
        <f>+IF(AL81="","",MAX(AG$1:AG80)+1)</f>
        <v/>
      </c>
      <c r="AH81" s="118" t="str">
        <f>IF(CPMS_Detail!B103="","",CPMS_Detail!B103)</f>
        <v/>
      </c>
      <c r="AI81" s="118" t="str">
        <f>IF(CPMS_Detail!C103="","",CPMS_Detail!C103)</f>
        <v/>
      </c>
      <c r="AJ81" s="118" t="str">
        <f>IF(CPMS_Detail!D103="","",CPMS_Detail!D103)</f>
        <v/>
      </c>
      <c r="AK81" s="118" t="str">
        <f t="shared" si="31"/>
        <v/>
      </c>
      <c r="AL81" s="119" t="str">
        <f>IF(COUNTIF(AK$2:AK81,AK81)=1,AK81,"")</f>
        <v/>
      </c>
      <c r="AM81" s="118" t="str">
        <f t="shared" si="32"/>
        <v/>
      </c>
      <c r="AN81" s="118" t="str">
        <f t="shared" si="33"/>
        <v/>
      </c>
      <c r="AO81" s="118" t="str">
        <f t="shared" si="34"/>
        <v/>
      </c>
      <c r="AP81" s="118" t="str">
        <f t="shared" si="35"/>
        <v/>
      </c>
      <c r="AR81" s="118" t="str">
        <f>+IF(AW81="","",MAX(AR$1:AR80)+1)</f>
        <v/>
      </c>
      <c r="AS81" s="118" t="str">
        <f>IF(Regulated_Operation!B103="","",Regulated_Operation!B103)</f>
        <v/>
      </c>
      <c r="AT81" s="118" t="str">
        <f>IF(Regulated_Operation!C103="","",Regulated_Operation!C103)</f>
        <v/>
      </c>
      <c r="AU81" s="118" t="str">
        <f>IF(Regulated_Operation!D103="","",Regulated_Operation!D103)</f>
        <v/>
      </c>
      <c r="AV81" s="118" t="str">
        <f t="shared" si="36"/>
        <v/>
      </c>
      <c r="AW81" s="119" t="str">
        <f>IF(COUNTIF(AV$2:AV81,AV81)=1,AV81,"")</f>
        <v/>
      </c>
      <c r="AX81" s="118" t="str">
        <f t="shared" si="37"/>
        <v/>
      </c>
      <c r="AY81" s="118" t="str">
        <f t="shared" si="38"/>
        <v/>
      </c>
      <c r="AZ81" s="118" t="str">
        <f t="shared" si="39"/>
        <v/>
      </c>
      <c r="BA81" s="118" t="str">
        <f t="shared" si="40"/>
        <v/>
      </c>
    </row>
    <row r="82" spans="9:53" x14ac:dyDescent="0.35">
      <c r="I82" s="118" t="str">
        <f>+IF(N82="","",MAX(I$1:I81)+1)</f>
        <v/>
      </c>
      <c r="J82" s="118" t="str">
        <f>IF(Deviation_Detail!B104="","",Deviation_Detail!B104)</f>
        <v/>
      </c>
      <c r="K82" s="118" t="str">
        <f>IF(Deviation_Detail!C104="","",Deviation_Detail!C104)</f>
        <v/>
      </c>
      <c r="L82" s="118" t="str">
        <f>IF(Deviation_Detail!E104="","",Deviation_Detail!E104)</f>
        <v/>
      </c>
      <c r="M82" s="118" t="str">
        <f t="shared" si="23"/>
        <v/>
      </c>
      <c r="N82" s="119" t="str">
        <f>IF(COUNTIF(M$2:M82,M82)=1,M82,"")</f>
        <v/>
      </c>
      <c r="O82" s="118" t="str">
        <f t="shared" si="24"/>
        <v/>
      </c>
      <c r="P82" s="118" t="str">
        <f t="shared" si="25"/>
        <v/>
      </c>
      <c r="Q82" s="118" t="str">
        <f t="shared" si="26"/>
        <v/>
      </c>
      <c r="R82" s="118" t="str">
        <f t="shared" si="27"/>
        <v/>
      </c>
      <c r="T82" s="118" t="str">
        <f>+IF(Y82="","",MAX(T$1:T81)+1)</f>
        <v/>
      </c>
      <c r="U82" s="118" t="str">
        <f>IF(CPMS_Info!B104="","",CPMS_Info!B104)</f>
        <v/>
      </c>
      <c r="V82" s="118" t="str">
        <f>IF(CPMS_Info!C104="","",CPMS_Info!C104)</f>
        <v/>
      </c>
      <c r="W82" s="118" t="str">
        <f>IF(CPMS_Info!D104="","",CPMS_Info!D104)</f>
        <v/>
      </c>
      <c r="X82" s="118" t="str">
        <f t="shared" si="21"/>
        <v/>
      </c>
      <c r="Y82" s="119" t="str">
        <f>IF(COUNTIF(X$2:X82,X82)=1,X82,"")</f>
        <v/>
      </c>
      <c r="Z82" s="118" t="str">
        <f t="shared" si="22"/>
        <v/>
      </c>
      <c r="AA82" s="118" t="str">
        <f t="shared" si="28"/>
        <v/>
      </c>
      <c r="AB82" s="118" t="str">
        <f t="shared" si="29"/>
        <v/>
      </c>
      <c r="AC82" s="118" t="str">
        <f t="shared" si="30"/>
        <v/>
      </c>
      <c r="AG82" s="118" t="str">
        <f>+IF(AL82="","",MAX(AG$1:AG81)+1)</f>
        <v/>
      </c>
      <c r="AH82" s="118" t="str">
        <f>IF(CPMS_Detail!B104="","",CPMS_Detail!B104)</f>
        <v/>
      </c>
      <c r="AI82" s="118" t="str">
        <f>IF(CPMS_Detail!C104="","",CPMS_Detail!C104)</f>
        <v/>
      </c>
      <c r="AJ82" s="118" t="str">
        <f>IF(CPMS_Detail!D104="","",CPMS_Detail!D104)</f>
        <v/>
      </c>
      <c r="AK82" s="118" t="str">
        <f t="shared" si="31"/>
        <v/>
      </c>
      <c r="AL82" s="119" t="str">
        <f>IF(COUNTIF(AK$2:AK82,AK82)=1,AK82,"")</f>
        <v/>
      </c>
      <c r="AM82" s="118" t="str">
        <f t="shared" si="32"/>
        <v/>
      </c>
      <c r="AN82" s="118" t="str">
        <f t="shared" si="33"/>
        <v/>
      </c>
      <c r="AO82" s="118" t="str">
        <f t="shared" si="34"/>
        <v/>
      </c>
      <c r="AP82" s="118" t="str">
        <f t="shared" si="35"/>
        <v/>
      </c>
      <c r="AR82" s="118" t="str">
        <f>+IF(AW82="","",MAX(AR$1:AR81)+1)</f>
        <v/>
      </c>
      <c r="AS82" s="118" t="str">
        <f>IF(Regulated_Operation!B104="","",Regulated_Operation!B104)</f>
        <v/>
      </c>
      <c r="AT82" s="118" t="str">
        <f>IF(Regulated_Operation!C104="","",Regulated_Operation!C104)</f>
        <v/>
      </c>
      <c r="AU82" s="118" t="str">
        <f>IF(Regulated_Operation!D104="","",Regulated_Operation!D104)</f>
        <v/>
      </c>
      <c r="AV82" s="118" t="str">
        <f t="shared" si="36"/>
        <v/>
      </c>
      <c r="AW82" s="119" t="str">
        <f>IF(COUNTIF(AV$2:AV82,AV82)=1,AV82,"")</f>
        <v/>
      </c>
      <c r="AX82" s="118" t="str">
        <f t="shared" si="37"/>
        <v/>
      </c>
      <c r="AY82" s="118" t="str">
        <f t="shared" si="38"/>
        <v/>
      </c>
      <c r="AZ82" s="118" t="str">
        <f t="shared" si="39"/>
        <v/>
      </c>
      <c r="BA82" s="118" t="str">
        <f t="shared" si="40"/>
        <v/>
      </c>
    </row>
    <row r="83" spans="9:53" x14ac:dyDescent="0.35">
      <c r="I83" s="118" t="str">
        <f>+IF(N83="","",MAX(I$1:I82)+1)</f>
        <v/>
      </c>
      <c r="J83" s="118" t="str">
        <f>IF(Deviation_Detail!B105="","",Deviation_Detail!B105)</f>
        <v/>
      </c>
      <c r="K83" s="118" t="str">
        <f>IF(Deviation_Detail!C105="","",Deviation_Detail!C105)</f>
        <v/>
      </c>
      <c r="L83" s="118" t="str">
        <f>IF(Deviation_Detail!E105="","",Deviation_Detail!E105)</f>
        <v/>
      </c>
      <c r="M83" s="118" t="str">
        <f t="shared" si="23"/>
        <v/>
      </c>
      <c r="N83" s="119" t="str">
        <f>IF(COUNTIF(M$2:M83,M83)=1,M83,"")</f>
        <v/>
      </c>
      <c r="O83" s="118" t="str">
        <f t="shared" si="24"/>
        <v/>
      </c>
      <c r="P83" s="118" t="str">
        <f t="shared" si="25"/>
        <v/>
      </c>
      <c r="Q83" s="118" t="str">
        <f t="shared" si="26"/>
        <v/>
      </c>
      <c r="R83" s="118" t="str">
        <f t="shared" si="27"/>
        <v/>
      </c>
      <c r="T83" s="118" t="str">
        <f>+IF(Y83="","",MAX(T$1:T82)+1)</f>
        <v/>
      </c>
      <c r="U83" s="118" t="str">
        <f>IF(CPMS_Info!B105="","",CPMS_Info!B105)</f>
        <v/>
      </c>
      <c r="V83" s="118" t="str">
        <f>IF(CPMS_Info!C105="","",CPMS_Info!C105)</f>
        <v/>
      </c>
      <c r="W83" s="118" t="str">
        <f>IF(CPMS_Info!D105="","",CPMS_Info!D105)</f>
        <v/>
      </c>
      <c r="X83" s="118" t="str">
        <f t="shared" si="21"/>
        <v/>
      </c>
      <c r="Y83" s="119" t="str">
        <f>IF(COUNTIF(X$2:X83,X83)=1,X83,"")</f>
        <v/>
      </c>
      <c r="Z83" s="118" t="str">
        <f t="shared" si="22"/>
        <v/>
      </c>
      <c r="AA83" s="118" t="str">
        <f t="shared" si="28"/>
        <v/>
      </c>
      <c r="AB83" s="118" t="str">
        <f t="shared" si="29"/>
        <v/>
      </c>
      <c r="AC83" s="118" t="str">
        <f t="shared" si="30"/>
        <v/>
      </c>
      <c r="AG83" s="118" t="str">
        <f>+IF(AL83="","",MAX(AG$1:AG82)+1)</f>
        <v/>
      </c>
      <c r="AH83" s="118" t="str">
        <f>IF(CPMS_Detail!B105="","",CPMS_Detail!B105)</f>
        <v/>
      </c>
      <c r="AI83" s="118" t="str">
        <f>IF(CPMS_Detail!C105="","",CPMS_Detail!C105)</f>
        <v/>
      </c>
      <c r="AJ83" s="118" t="str">
        <f>IF(CPMS_Detail!D105="","",CPMS_Detail!D105)</f>
        <v/>
      </c>
      <c r="AK83" s="118" t="str">
        <f t="shared" si="31"/>
        <v/>
      </c>
      <c r="AL83" s="119" t="str">
        <f>IF(COUNTIF(AK$2:AK83,AK83)=1,AK83,"")</f>
        <v/>
      </c>
      <c r="AM83" s="118" t="str">
        <f t="shared" si="32"/>
        <v/>
      </c>
      <c r="AN83" s="118" t="str">
        <f t="shared" si="33"/>
        <v/>
      </c>
      <c r="AO83" s="118" t="str">
        <f t="shared" si="34"/>
        <v/>
      </c>
      <c r="AP83" s="118" t="str">
        <f t="shared" si="35"/>
        <v/>
      </c>
      <c r="AR83" s="118" t="str">
        <f>+IF(AW83="","",MAX(AR$1:AR82)+1)</f>
        <v/>
      </c>
      <c r="AS83" s="118" t="str">
        <f>IF(Regulated_Operation!B105="","",Regulated_Operation!B105)</f>
        <v/>
      </c>
      <c r="AT83" s="118" t="str">
        <f>IF(Regulated_Operation!C105="","",Regulated_Operation!C105)</f>
        <v/>
      </c>
      <c r="AU83" s="118" t="str">
        <f>IF(Regulated_Operation!D105="","",Regulated_Operation!D105)</f>
        <v/>
      </c>
      <c r="AV83" s="118" t="str">
        <f t="shared" si="36"/>
        <v/>
      </c>
      <c r="AW83" s="119" t="str">
        <f>IF(COUNTIF(AV$2:AV83,AV83)=1,AV83,"")</f>
        <v/>
      </c>
      <c r="AX83" s="118" t="str">
        <f t="shared" si="37"/>
        <v/>
      </c>
      <c r="AY83" s="118" t="str">
        <f t="shared" si="38"/>
        <v/>
      </c>
      <c r="AZ83" s="118" t="str">
        <f t="shared" si="39"/>
        <v/>
      </c>
      <c r="BA83" s="118" t="str">
        <f t="shared" si="40"/>
        <v/>
      </c>
    </row>
    <row r="84" spans="9:53" x14ac:dyDescent="0.35">
      <c r="I84" s="118" t="str">
        <f>+IF(N84="","",MAX(I$1:I83)+1)</f>
        <v/>
      </c>
      <c r="J84" s="118" t="str">
        <f>IF(Deviation_Detail!B106="","",Deviation_Detail!B106)</f>
        <v/>
      </c>
      <c r="K84" s="118" t="str">
        <f>IF(Deviation_Detail!C106="","",Deviation_Detail!C106)</f>
        <v/>
      </c>
      <c r="L84" s="118" t="str">
        <f>IF(Deviation_Detail!E106="","",Deviation_Detail!E106)</f>
        <v/>
      </c>
      <c r="M84" s="118" t="str">
        <f t="shared" si="23"/>
        <v/>
      </c>
      <c r="N84" s="119" t="str">
        <f>IF(COUNTIF(M$2:M84,M84)=1,M84,"")</f>
        <v/>
      </c>
      <c r="O84" s="118" t="str">
        <f t="shared" si="24"/>
        <v/>
      </c>
      <c r="P84" s="118" t="str">
        <f t="shared" si="25"/>
        <v/>
      </c>
      <c r="Q84" s="118" t="str">
        <f t="shared" si="26"/>
        <v/>
      </c>
      <c r="R84" s="118" t="str">
        <f t="shared" si="27"/>
        <v/>
      </c>
      <c r="T84" s="118" t="str">
        <f>+IF(Y84="","",MAX(T$1:T83)+1)</f>
        <v/>
      </c>
      <c r="U84" s="118" t="str">
        <f>IF(CPMS_Info!B106="","",CPMS_Info!B106)</f>
        <v/>
      </c>
      <c r="V84" s="118" t="str">
        <f>IF(CPMS_Info!C106="","",CPMS_Info!C106)</f>
        <v/>
      </c>
      <c r="W84" s="118" t="str">
        <f>IF(CPMS_Info!D106="","",CPMS_Info!D106)</f>
        <v/>
      </c>
      <c r="X84" s="118" t="str">
        <f t="shared" si="21"/>
        <v/>
      </c>
      <c r="Y84" s="119" t="str">
        <f>IF(COUNTIF(X$2:X84,X84)=1,X84,"")</f>
        <v/>
      </c>
      <c r="Z84" s="118" t="str">
        <f t="shared" si="22"/>
        <v/>
      </c>
      <c r="AA84" s="118" t="str">
        <f t="shared" si="28"/>
        <v/>
      </c>
      <c r="AB84" s="118" t="str">
        <f t="shared" si="29"/>
        <v/>
      </c>
      <c r="AC84" s="118" t="str">
        <f t="shared" si="30"/>
        <v/>
      </c>
      <c r="AG84" s="118" t="str">
        <f>+IF(AL84="","",MAX(AG$1:AG83)+1)</f>
        <v/>
      </c>
      <c r="AH84" s="118" t="str">
        <f>IF(CPMS_Detail!B106="","",CPMS_Detail!B106)</f>
        <v/>
      </c>
      <c r="AI84" s="118" t="str">
        <f>IF(CPMS_Detail!C106="","",CPMS_Detail!C106)</f>
        <v/>
      </c>
      <c r="AJ84" s="118" t="str">
        <f>IF(CPMS_Detail!D106="","",CPMS_Detail!D106)</f>
        <v/>
      </c>
      <c r="AK84" s="118" t="str">
        <f t="shared" si="31"/>
        <v/>
      </c>
      <c r="AL84" s="119" t="str">
        <f>IF(COUNTIF(AK$2:AK84,AK84)=1,AK84,"")</f>
        <v/>
      </c>
      <c r="AM84" s="118" t="str">
        <f t="shared" si="32"/>
        <v/>
      </c>
      <c r="AN84" s="118" t="str">
        <f t="shared" si="33"/>
        <v/>
      </c>
      <c r="AO84" s="118" t="str">
        <f t="shared" si="34"/>
        <v/>
      </c>
      <c r="AP84" s="118" t="str">
        <f t="shared" si="35"/>
        <v/>
      </c>
      <c r="AR84" s="118" t="str">
        <f>+IF(AW84="","",MAX(AR$1:AR83)+1)</f>
        <v/>
      </c>
      <c r="AS84" s="118" t="str">
        <f>IF(Regulated_Operation!B106="","",Regulated_Operation!B106)</f>
        <v/>
      </c>
      <c r="AT84" s="118" t="str">
        <f>IF(Regulated_Operation!C106="","",Regulated_Operation!C106)</f>
        <v/>
      </c>
      <c r="AU84" s="118" t="str">
        <f>IF(Regulated_Operation!D106="","",Regulated_Operation!D106)</f>
        <v/>
      </c>
      <c r="AV84" s="118" t="str">
        <f t="shared" si="36"/>
        <v/>
      </c>
      <c r="AW84" s="119" t="str">
        <f>IF(COUNTIF(AV$2:AV84,AV84)=1,AV84,"")</f>
        <v/>
      </c>
      <c r="AX84" s="118" t="str">
        <f t="shared" si="37"/>
        <v/>
      </c>
      <c r="AY84" s="118" t="str">
        <f t="shared" si="38"/>
        <v/>
      </c>
      <c r="AZ84" s="118" t="str">
        <f t="shared" si="39"/>
        <v/>
      </c>
      <c r="BA84" s="118" t="str">
        <f t="shared" si="40"/>
        <v/>
      </c>
    </row>
    <row r="85" spans="9:53" x14ac:dyDescent="0.35">
      <c r="I85" s="118" t="str">
        <f>+IF(N85="","",MAX(I$1:I84)+1)</f>
        <v/>
      </c>
      <c r="J85" s="118" t="str">
        <f>IF(Deviation_Detail!B107="","",Deviation_Detail!B107)</f>
        <v/>
      </c>
      <c r="K85" s="118" t="str">
        <f>IF(Deviation_Detail!C107="","",Deviation_Detail!C107)</f>
        <v/>
      </c>
      <c r="L85" s="118" t="str">
        <f>IF(Deviation_Detail!E107="","",Deviation_Detail!E107)</f>
        <v/>
      </c>
      <c r="M85" s="118" t="str">
        <f t="shared" si="23"/>
        <v/>
      </c>
      <c r="N85" s="119" t="str">
        <f>IF(COUNTIF(M$2:M85,M85)=1,M85,"")</f>
        <v/>
      </c>
      <c r="O85" s="118" t="str">
        <f t="shared" si="24"/>
        <v/>
      </c>
      <c r="P85" s="118" t="str">
        <f t="shared" si="25"/>
        <v/>
      </c>
      <c r="Q85" s="118" t="str">
        <f t="shared" si="26"/>
        <v/>
      </c>
      <c r="R85" s="118" t="str">
        <f t="shared" si="27"/>
        <v/>
      </c>
      <c r="T85" s="118" t="str">
        <f>+IF(Y85="","",MAX(T$1:T84)+1)</f>
        <v/>
      </c>
      <c r="U85" s="118" t="str">
        <f>IF(CPMS_Info!B107="","",CPMS_Info!B107)</f>
        <v/>
      </c>
      <c r="V85" s="118" t="str">
        <f>IF(CPMS_Info!C107="","",CPMS_Info!C107)</f>
        <v/>
      </c>
      <c r="W85" s="118" t="str">
        <f>IF(CPMS_Info!D107="","",CPMS_Info!D107)</f>
        <v/>
      </c>
      <c r="X85" s="118" t="str">
        <f t="shared" si="21"/>
        <v/>
      </c>
      <c r="Y85" s="119" t="str">
        <f>IF(COUNTIF(X$2:X85,X85)=1,X85,"")</f>
        <v/>
      </c>
      <c r="Z85" s="118" t="str">
        <f t="shared" si="22"/>
        <v/>
      </c>
      <c r="AA85" s="118" t="str">
        <f t="shared" si="28"/>
        <v/>
      </c>
      <c r="AB85" s="118" t="str">
        <f t="shared" si="29"/>
        <v/>
      </c>
      <c r="AC85" s="118" t="str">
        <f t="shared" si="30"/>
        <v/>
      </c>
      <c r="AG85" s="118" t="str">
        <f>+IF(AL85="","",MAX(AG$1:AG84)+1)</f>
        <v/>
      </c>
      <c r="AH85" s="118" t="str">
        <f>IF(CPMS_Detail!B107="","",CPMS_Detail!B107)</f>
        <v/>
      </c>
      <c r="AI85" s="118" t="str">
        <f>IF(CPMS_Detail!C107="","",CPMS_Detail!C107)</f>
        <v/>
      </c>
      <c r="AJ85" s="118" t="str">
        <f>IF(CPMS_Detail!D107="","",CPMS_Detail!D107)</f>
        <v/>
      </c>
      <c r="AK85" s="118" t="str">
        <f t="shared" si="31"/>
        <v/>
      </c>
      <c r="AL85" s="119" t="str">
        <f>IF(COUNTIF(AK$2:AK85,AK85)=1,AK85,"")</f>
        <v/>
      </c>
      <c r="AM85" s="118" t="str">
        <f t="shared" si="32"/>
        <v/>
      </c>
      <c r="AN85" s="118" t="str">
        <f t="shared" si="33"/>
        <v/>
      </c>
      <c r="AO85" s="118" t="str">
        <f t="shared" si="34"/>
        <v/>
      </c>
      <c r="AP85" s="118" t="str">
        <f t="shared" si="35"/>
        <v/>
      </c>
      <c r="AR85" s="118" t="str">
        <f>+IF(AW85="","",MAX(AR$1:AR84)+1)</f>
        <v/>
      </c>
      <c r="AS85" s="118" t="str">
        <f>IF(Regulated_Operation!B107="","",Regulated_Operation!B107)</f>
        <v/>
      </c>
      <c r="AT85" s="118" t="str">
        <f>IF(Regulated_Operation!C107="","",Regulated_Operation!C107)</f>
        <v/>
      </c>
      <c r="AU85" s="118" t="str">
        <f>IF(Regulated_Operation!D107="","",Regulated_Operation!D107)</f>
        <v/>
      </c>
      <c r="AV85" s="118" t="str">
        <f t="shared" si="36"/>
        <v/>
      </c>
      <c r="AW85" s="119" t="str">
        <f>IF(COUNTIF(AV$2:AV85,AV85)=1,AV85,"")</f>
        <v/>
      </c>
      <c r="AX85" s="118" t="str">
        <f t="shared" si="37"/>
        <v/>
      </c>
      <c r="AY85" s="118" t="str">
        <f t="shared" si="38"/>
        <v/>
      </c>
      <c r="AZ85" s="118" t="str">
        <f t="shared" si="39"/>
        <v/>
      </c>
      <c r="BA85" s="118" t="str">
        <f t="shared" si="40"/>
        <v/>
      </c>
    </row>
    <row r="86" spans="9:53" x14ac:dyDescent="0.35">
      <c r="I86" s="118" t="str">
        <f>+IF(N86="","",MAX(I$1:I85)+1)</f>
        <v/>
      </c>
      <c r="J86" s="118" t="str">
        <f>IF(Deviation_Detail!B108="","",Deviation_Detail!B108)</f>
        <v/>
      </c>
      <c r="K86" s="118" t="str">
        <f>IF(Deviation_Detail!C108="","",Deviation_Detail!C108)</f>
        <v/>
      </c>
      <c r="L86" s="118" t="str">
        <f>IF(Deviation_Detail!E108="","",Deviation_Detail!E108)</f>
        <v/>
      </c>
      <c r="M86" s="118" t="str">
        <f t="shared" si="23"/>
        <v/>
      </c>
      <c r="N86" s="119" t="str">
        <f>IF(COUNTIF(M$2:M86,M86)=1,M86,"")</f>
        <v/>
      </c>
      <c r="O86" s="118" t="str">
        <f t="shared" si="24"/>
        <v/>
      </c>
      <c r="P86" s="118" t="str">
        <f t="shared" si="25"/>
        <v/>
      </c>
      <c r="Q86" s="118" t="str">
        <f t="shared" si="26"/>
        <v/>
      </c>
      <c r="R86" s="118" t="str">
        <f t="shared" si="27"/>
        <v/>
      </c>
      <c r="T86" s="118" t="str">
        <f>+IF(Y86="","",MAX(T$1:T85)+1)</f>
        <v/>
      </c>
      <c r="U86" s="118" t="str">
        <f>IF(CPMS_Info!B108="","",CPMS_Info!B108)</f>
        <v/>
      </c>
      <c r="V86" s="118" t="str">
        <f>IF(CPMS_Info!C108="","",CPMS_Info!C108)</f>
        <v/>
      </c>
      <c r="W86" s="118" t="str">
        <f>IF(CPMS_Info!D108="","",CPMS_Info!D108)</f>
        <v/>
      </c>
      <c r="X86" s="118" t="str">
        <f t="shared" si="21"/>
        <v/>
      </c>
      <c r="Y86" s="119" t="str">
        <f>IF(COUNTIF(X$2:X86,X86)=1,X86,"")</f>
        <v/>
      </c>
      <c r="Z86" s="118" t="str">
        <f t="shared" si="22"/>
        <v/>
      </c>
      <c r="AA86" s="118" t="str">
        <f t="shared" si="28"/>
        <v/>
      </c>
      <c r="AB86" s="118" t="str">
        <f t="shared" si="29"/>
        <v/>
      </c>
      <c r="AC86" s="118" t="str">
        <f t="shared" si="30"/>
        <v/>
      </c>
      <c r="AG86" s="118" t="str">
        <f>+IF(AL86="","",MAX(AG$1:AG85)+1)</f>
        <v/>
      </c>
      <c r="AH86" s="118" t="str">
        <f>IF(CPMS_Detail!B108="","",CPMS_Detail!B108)</f>
        <v/>
      </c>
      <c r="AI86" s="118" t="str">
        <f>IF(CPMS_Detail!C108="","",CPMS_Detail!C108)</f>
        <v/>
      </c>
      <c r="AJ86" s="118" t="str">
        <f>IF(CPMS_Detail!D108="","",CPMS_Detail!D108)</f>
        <v/>
      </c>
      <c r="AK86" s="118" t="str">
        <f t="shared" si="31"/>
        <v/>
      </c>
      <c r="AL86" s="119" t="str">
        <f>IF(COUNTIF(AK$2:AK86,AK86)=1,AK86,"")</f>
        <v/>
      </c>
      <c r="AM86" s="118" t="str">
        <f t="shared" si="32"/>
        <v/>
      </c>
      <c r="AN86" s="118" t="str">
        <f t="shared" si="33"/>
        <v/>
      </c>
      <c r="AO86" s="118" t="str">
        <f t="shared" si="34"/>
        <v/>
      </c>
      <c r="AP86" s="118" t="str">
        <f t="shared" si="35"/>
        <v/>
      </c>
      <c r="AR86" s="118" t="str">
        <f>+IF(AW86="","",MAX(AR$1:AR85)+1)</f>
        <v/>
      </c>
      <c r="AS86" s="118" t="str">
        <f>IF(Regulated_Operation!B108="","",Regulated_Operation!B108)</f>
        <v/>
      </c>
      <c r="AT86" s="118" t="str">
        <f>IF(Regulated_Operation!C108="","",Regulated_Operation!C108)</f>
        <v/>
      </c>
      <c r="AU86" s="118" t="str">
        <f>IF(Regulated_Operation!D108="","",Regulated_Operation!D108)</f>
        <v/>
      </c>
      <c r="AV86" s="118" t="str">
        <f t="shared" si="36"/>
        <v/>
      </c>
      <c r="AW86" s="119" t="str">
        <f>IF(COUNTIF(AV$2:AV86,AV86)=1,AV86,"")</f>
        <v/>
      </c>
      <c r="AX86" s="118" t="str">
        <f t="shared" si="37"/>
        <v/>
      </c>
      <c r="AY86" s="118" t="str">
        <f t="shared" si="38"/>
        <v/>
      </c>
      <c r="AZ86" s="118" t="str">
        <f t="shared" si="39"/>
        <v/>
      </c>
      <c r="BA86" s="118" t="str">
        <f t="shared" si="40"/>
        <v/>
      </c>
    </row>
    <row r="87" spans="9:53" x14ac:dyDescent="0.35">
      <c r="I87" s="118" t="str">
        <f>+IF(N87="","",MAX(I$1:I86)+1)</f>
        <v/>
      </c>
      <c r="J87" s="118" t="str">
        <f>IF(Deviation_Detail!B109="","",Deviation_Detail!B109)</f>
        <v/>
      </c>
      <c r="K87" s="118" t="str">
        <f>IF(Deviation_Detail!C109="","",Deviation_Detail!C109)</f>
        <v/>
      </c>
      <c r="L87" s="118" t="str">
        <f>IF(Deviation_Detail!E109="","",Deviation_Detail!E109)</f>
        <v/>
      </c>
      <c r="M87" s="118" t="str">
        <f t="shared" si="23"/>
        <v/>
      </c>
      <c r="N87" s="119" t="str">
        <f>IF(COUNTIF(M$2:M87,M87)=1,M87,"")</f>
        <v/>
      </c>
      <c r="O87" s="118" t="str">
        <f t="shared" si="24"/>
        <v/>
      </c>
      <c r="P87" s="118" t="str">
        <f t="shared" si="25"/>
        <v/>
      </c>
      <c r="Q87" s="118" t="str">
        <f t="shared" si="26"/>
        <v/>
      </c>
      <c r="R87" s="118" t="str">
        <f t="shared" si="27"/>
        <v/>
      </c>
      <c r="T87" s="118" t="str">
        <f>+IF(Y87="","",MAX(T$1:T86)+1)</f>
        <v/>
      </c>
      <c r="U87" s="118" t="str">
        <f>IF(CPMS_Info!B109="","",CPMS_Info!B109)</f>
        <v/>
      </c>
      <c r="V87" s="118" t="str">
        <f>IF(CPMS_Info!C109="","",CPMS_Info!C109)</f>
        <v/>
      </c>
      <c r="W87" s="118" t="str">
        <f>IF(CPMS_Info!D109="","",CPMS_Info!D109)</f>
        <v/>
      </c>
      <c r="X87" s="118" t="str">
        <f t="shared" si="21"/>
        <v/>
      </c>
      <c r="Y87" s="119" t="str">
        <f>IF(COUNTIF(X$2:X87,X87)=1,X87,"")</f>
        <v/>
      </c>
      <c r="Z87" s="118" t="str">
        <f t="shared" si="22"/>
        <v/>
      </c>
      <c r="AA87" s="118" t="str">
        <f t="shared" si="28"/>
        <v/>
      </c>
      <c r="AB87" s="118" t="str">
        <f t="shared" si="29"/>
        <v/>
      </c>
      <c r="AC87" s="118" t="str">
        <f t="shared" si="30"/>
        <v/>
      </c>
      <c r="AG87" s="118" t="str">
        <f>+IF(AL87="","",MAX(AG$1:AG86)+1)</f>
        <v/>
      </c>
      <c r="AH87" s="118" t="str">
        <f>IF(CPMS_Detail!B109="","",CPMS_Detail!B109)</f>
        <v/>
      </c>
      <c r="AI87" s="118" t="str">
        <f>IF(CPMS_Detail!C109="","",CPMS_Detail!C109)</f>
        <v/>
      </c>
      <c r="AJ87" s="118" t="str">
        <f>IF(CPMS_Detail!D109="","",CPMS_Detail!D109)</f>
        <v/>
      </c>
      <c r="AK87" s="118" t="str">
        <f t="shared" si="31"/>
        <v/>
      </c>
      <c r="AL87" s="119" t="str">
        <f>IF(COUNTIF(AK$2:AK87,AK87)=1,AK87,"")</f>
        <v/>
      </c>
      <c r="AM87" s="118" t="str">
        <f t="shared" si="32"/>
        <v/>
      </c>
      <c r="AN87" s="118" t="str">
        <f t="shared" si="33"/>
        <v/>
      </c>
      <c r="AO87" s="118" t="str">
        <f t="shared" si="34"/>
        <v/>
      </c>
      <c r="AP87" s="118" t="str">
        <f t="shared" si="35"/>
        <v/>
      </c>
      <c r="AR87" s="118" t="str">
        <f>+IF(AW87="","",MAX(AR$1:AR86)+1)</f>
        <v/>
      </c>
      <c r="AS87" s="118" t="str">
        <f>IF(Regulated_Operation!B109="","",Regulated_Operation!B109)</f>
        <v/>
      </c>
      <c r="AT87" s="118" t="str">
        <f>IF(Regulated_Operation!C109="","",Regulated_Operation!C109)</f>
        <v/>
      </c>
      <c r="AU87" s="118" t="str">
        <f>IF(Regulated_Operation!D109="","",Regulated_Operation!D109)</f>
        <v/>
      </c>
      <c r="AV87" s="118" t="str">
        <f t="shared" si="36"/>
        <v/>
      </c>
      <c r="AW87" s="119" t="str">
        <f>IF(COUNTIF(AV$2:AV87,AV87)=1,AV87,"")</f>
        <v/>
      </c>
      <c r="AX87" s="118" t="str">
        <f t="shared" si="37"/>
        <v/>
      </c>
      <c r="AY87" s="118" t="str">
        <f t="shared" si="38"/>
        <v/>
      </c>
      <c r="AZ87" s="118" t="str">
        <f t="shared" si="39"/>
        <v/>
      </c>
      <c r="BA87" s="118" t="str">
        <f t="shared" si="40"/>
        <v/>
      </c>
    </row>
    <row r="88" spans="9:53" x14ac:dyDescent="0.35">
      <c r="I88" s="118" t="str">
        <f>+IF(N88="","",MAX(I$1:I87)+1)</f>
        <v/>
      </c>
      <c r="J88" s="118" t="str">
        <f>IF(Deviation_Detail!B110="","",Deviation_Detail!B110)</f>
        <v/>
      </c>
      <c r="K88" s="118" t="str">
        <f>IF(Deviation_Detail!C110="","",Deviation_Detail!C110)</f>
        <v/>
      </c>
      <c r="L88" s="118" t="str">
        <f>IF(Deviation_Detail!E110="","",Deviation_Detail!E110)</f>
        <v/>
      </c>
      <c r="M88" s="118" t="str">
        <f t="shared" si="23"/>
        <v/>
      </c>
      <c r="N88" s="119" t="str">
        <f>IF(COUNTIF(M$2:M88,M88)=1,M88,"")</f>
        <v/>
      </c>
      <c r="O88" s="118" t="str">
        <f t="shared" si="24"/>
        <v/>
      </c>
      <c r="P88" s="118" t="str">
        <f t="shared" si="25"/>
        <v/>
      </c>
      <c r="Q88" s="118" t="str">
        <f t="shared" si="26"/>
        <v/>
      </c>
      <c r="R88" s="118" t="str">
        <f t="shared" si="27"/>
        <v/>
      </c>
      <c r="T88" s="118" t="str">
        <f>+IF(Y88="","",MAX(T$1:T87)+1)</f>
        <v/>
      </c>
      <c r="U88" s="118" t="str">
        <f>IF(CPMS_Info!B110="","",CPMS_Info!B110)</f>
        <v/>
      </c>
      <c r="V88" s="118" t="str">
        <f>IF(CPMS_Info!C110="","",CPMS_Info!C110)</f>
        <v/>
      </c>
      <c r="W88" s="118" t="str">
        <f>IF(CPMS_Info!D110="","",CPMS_Info!D110)</f>
        <v/>
      </c>
      <c r="X88" s="118" t="str">
        <f t="shared" si="21"/>
        <v/>
      </c>
      <c r="Y88" s="119" t="str">
        <f>IF(COUNTIF(X$2:X88,X88)=1,X88,"")</f>
        <v/>
      </c>
      <c r="Z88" s="118" t="str">
        <f t="shared" si="22"/>
        <v/>
      </c>
      <c r="AA88" s="118" t="str">
        <f t="shared" si="28"/>
        <v/>
      </c>
      <c r="AB88" s="118" t="str">
        <f t="shared" si="29"/>
        <v/>
      </c>
      <c r="AC88" s="118" t="str">
        <f t="shared" si="30"/>
        <v/>
      </c>
      <c r="AG88" s="118" t="str">
        <f>+IF(AL88="","",MAX(AG$1:AG87)+1)</f>
        <v/>
      </c>
      <c r="AH88" s="118" t="str">
        <f>IF(CPMS_Detail!B110="","",CPMS_Detail!B110)</f>
        <v/>
      </c>
      <c r="AI88" s="118" t="str">
        <f>IF(CPMS_Detail!C110="","",CPMS_Detail!C110)</f>
        <v/>
      </c>
      <c r="AJ88" s="118" t="str">
        <f>IF(CPMS_Detail!D110="","",CPMS_Detail!D110)</f>
        <v/>
      </c>
      <c r="AK88" s="118" t="str">
        <f t="shared" si="31"/>
        <v/>
      </c>
      <c r="AL88" s="119" t="str">
        <f>IF(COUNTIF(AK$2:AK88,AK88)=1,AK88,"")</f>
        <v/>
      </c>
      <c r="AM88" s="118" t="str">
        <f t="shared" si="32"/>
        <v/>
      </c>
      <c r="AN88" s="118" t="str">
        <f t="shared" si="33"/>
        <v/>
      </c>
      <c r="AO88" s="118" t="str">
        <f t="shared" si="34"/>
        <v/>
      </c>
      <c r="AP88" s="118" t="str">
        <f t="shared" si="35"/>
        <v/>
      </c>
      <c r="AR88" s="118" t="str">
        <f>+IF(AW88="","",MAX(AR$1:AR87)+1)</f>
        <v/>
      </c>
      <c r="AS88" s="118" t="str">
        <f>IF(Regulated_Operation!B110="","",Regulated_Operation!B110)</f>
        <v/>
      </c>
      <c r="AT88" s="118" t="str">
        <f>IF(Regulated_Operation!C110="","",Regulated_Operation!C110)</f>
        <v/>
      </c>
      <c r="AU88" s="118" t="str">
        <f>IF(Regulated_Operation!D110="","",Regulated_Operation!D110)</f>
        <v/>
      </c>
      <c r="AV88" s="118" t="str">
        <f t="shared" si="36"/>
        <v/>
      </c>
      <c r="AW88" s="119" t="str">
        <f>IF(COUNTIF(AV$2:AV88,AV88)=1,AV88,"")</f>
        <v/>
      </c>
      <c r="AX88" s="118" t="str">
        <f t="shared" si="37"/>
        <v/>
      </c>
      <c r="AY88" s="118" t="str">
        <f t="shared" si="38"/>
        <v/>
      </c>
      <c r="AZ88" s="118" t="str">
        <f t="shared" si="39"/>
        <v/>
      </c>
      <c r="BA88" s="118" t="str">
        <f t="shared" si="40"/>
        <v/>
      </c>
    </row>
    <row r="89" spans="9:53" x14ac:dyDescent="0.35">
      <c r="I89" s="118" t="str">
        <f>+IF(N89="","",MAX(I$1:I88)+1)</f>
        <v/>
      </c>
      <c r="J89" s="118" t="str">
        <f>IF(Deviation_Detail!B111="","",Deviation_Detail!B111)</f>
        <v/>
      </c>
      <c r="K89" s="118" t="str">
        <f>IF(Deviation_Detail!C111="","",Deviation_Detail!C111)</f>
        <v/>
      </c>
      <c r="L89" s="118" t="str">
        <f>IF(Deviation_Detail!E111="","",Deviation_Detail!E111)</f>
        <v/>
      </c>
      <c r="M89" s="118" t="str">
        <f t="shared" si="23"/>
        <v/>
      </c>
      <c r="N89" s="119" t="str">
        <f>IF(COUNTIF(M$2:M89,M89)=1,M89,"")</f>
        <v/>
      </c>
      <c r="O89" s="118" t="str">
        <f t="shared" si="24"/>
        <v/>
      </c>
      <c r="P89" s="118" t="str">
        <f t="shared" si="25"/>
        <v/>
      </c>
      <c r="Q89" s="118" t="str">
        <f t="shared" si="26"/>
        <v/>
      </c>
      <c r="R89" s="118" t="str">
        <f t="shared" si="27"/>
        <v/>
      </c>
      <c r="T89" s="118" t="str">
        <f>+IF(Y89="","",MAX(T$1:T88)+1)</f>
        <v/>
      </c>
      <c r="U89" s="118" t="str">
        <f>IF(CPMS_Info!B111="","",CPMS_Info!B111)</f>
        <v/>
      </c>
      <c r="V89" s="118" t="str">
        <f>IF(CPMS_Info!C111="","",CPMS_Info!C111)</f>
        <v/>
      </c>
      <c r="W89" s="118" t="str">
        <f>IF(CPMS_Info!D111="","",CPMS_Info!D111)</f>
        <v/>
      </c>
      <c r="X89" s="118" t="str">
        <f t="shared" si="21"/>
        <v/>
      </c>
      <c r="Y89" s="119" t="str">
        <f>IF(COUNTIF(X$2:X89,X89)=1,X89,"")</f>
        <v/>
      </c>
      <c r="Z89" s="118" t="str">
        <f t="shared" si="22"/>
        <v/>
      </c>
      <c r="AA89" s="118" t="str">
        <f t="shared" si="28"/>
        <v/>
      </c>
      <c r="AB89" s="118" t="str">
        <f t="shared" si="29"/>
        <v/>
      </c>
      <c r="AC89" s="118" t="str">
        <f t="shared" si="30"/>
        <v/>
      </c>
      <c r="AG89" s="118" t="str">
        <f>+IF(AL89="","",MAX(AG$1:AG88)+1)</f>
        <v/>
      </c>
      <c r="AH89" s="118" t="str">
        <f>IF(CPMS_Detail!B111="","",CPMS_Detail!B111)</f>
        <v/>
      </c>
      <c r="AI89" s="118" t="str">
        <f>IF(CPMS_Detail!C111="","",CPMS_Detail!C111)</f>
        <v/>
      </c>
      <c r="AJ89" s="118" t="str">
        <f>IF(CPMS_Detail!D111="","",CPMS_Detail!D111)</f>
        <v/>
      </c>
      <c r="AK89" s="118" t="str">
        <f t="shared" si="31"/>
        <v/>
      </c>
      <c r="AL89" s="119" t="str">
        <f>IF(COUNTIF(AK$2:AK89,AK89)=1,AK89,"")</f>
        <v/>
      </c>
      <c r="AM89" s="118" t="str">
        <f t="shared" si="32"/>
        <v/>
      </c>
      <c r="AN89" s="118" t="str">
        <f t="shared" si="33"/>
        <v/>
      </c>
      <c r="AO89" s="118" t="str">
        <f t="shared" si="34"/>
        <v/>
      </c>
      <c r="AP89" s="118" t="str">
        <f t="shared" si="35"/>
        <v/>
      </c>
      <c r="AR89" s="118" t="str">
        <f>+IF(AW89="","",MAX(AR$1:AR88)+1)</f>
        <v/>
      </c>
      <c r="AS89" s="118" t="str">
        <f>IF(Regulated_Operation!B111="","",Regulated_Operation!B111)</f>
        <v/>
      </c>
      <c r="AT89" s="118" t="str">
        <f>IF(Regulated_Operation!C111="","",Regulated_Operation!C111)</f>
        <v/>
      </c>
      <c r="AU89" s="118" t="str">
        <f>IF(Regulated_Operation!D111="","",Regulated_Operation!D111)</f>
        <v/>
      </c>
      <c r="AV89" s="118" t="str">
        <f t="shared" si="36"/>
        <v/>
      </c>
      <c r="AW89" s="119" t="str">
        <f>IF(COUNTIF(AV$2:AV89,AV89)=1,AV89,"")</f>
        <v/>
      </c>
      <c r="AX89" s="118" t="str">
        <f t="shared" si="37"/>
        <v/>
      </c>
      <c r="AY89" s="118" t="str">
        <f t="shared" si="38"/>
        <v/>
      </c>
      <c r="AZ89" s="118" t="str">
        <f t="shared" si="39"/>
        <v/>
      </c>
      <c r="BA89" s="118" t="str">
        <f t="shared" si="40"/>
        <v/>
      </c>
    </row>
    <row r="90" spans="9:53" x14ac:dyDescent="0.35">
      <c r="I90" s="118" t="str">
        <f>+IF(N90="","",MAX(I$1:I89)+1)</f>
        <v/>
      </c>
      <c r="J90" s="118" t="str">
        <f>IF(Deviation_Detail!B112="","",Deviation_Detail!B112)</f>
        <v/>
      </c>
      <c r="K90" s="118" t="str">
        <f>IF(Deviation_Detail!C112="","",Deviation_Detail!C112)</f>
        <v/>
      </c>
      <c r="L90" s="118" t="str">
        <f>IF(Deviation_Detail!E112="","",Deviation_Detail!E112)</f>
        <v/>
      </c>
      <c r="M90" s="118" t="str">
        <f t="shared" si="23"/>
        <v/>
      </c>
      <c r="N90" s="119" t="str">
        <f>IF(COUNTIF(M$2:M90,M90)=1,M90,"")</f>
        <v/>
      </c>
      <c r="O90" s="118" t="str">
        <f t="shared" si="24"/>
        <v/>
      </c>
      <c r="P90" s="118" t="str">
        <f t="shared" si="25"/>
        <v/>
      </c>
      <c r="Q90" s="118" t="str">
        <f t="shared" si="26"/>
        <v/>
      </c>
      <c r="R90" s="118" t="str">
        <f t="shared" si="27"/>
        <v/>
      </c>
      <c r="T90" s="118" t="str">
        <f>+IF(Y90="","",MAX(T$1:T89)+1)</f>
        <v/>
      </c>
      <c r="U90" s="118" t="str">
        <f>IF(CPMS_Info!B112="","",CPMS_Info!B112)</f>
        <v/>
      </c>
      <c r="V90" s="118" t="str">
        <f>IF(CPMS_Info!C112="","",CPMS_Info!C112)</f>
        <v/>
      </c>
      <c r="W90" s="118" t="str">
        <f>IF(CPMS_Info!D112="","",CPMS_Info!D112)</f>
        <v/>
      </c>
      <c r="X90" s="118" t="str">
        <f t="shared" si="21"/>
        <v/>
      </c>
      <c r="Y90" s="119" t="str">
        <f>IF(COUNTIF(X$2:X90,X90)=1,X90,"")</f>
        <v/>
      </c>
      <c r="Z90" s="118" t="str">
        <f t="shared" si="22"/>
        <v/>
      </c>
      <c r="AA90" s="118" t="str">
        <f t="shared" si="28"/>
        <v/>
      </c>
      <c r="AB90" s="118" t="str">
        <f t="shared" si="29"/>
        <v/>
      </c>
      <c r="AC90" s="118" t="str">
        <f t="shared" si="30"/>
        <v/>
      </c>
      <c r="AG90" s="118" t="str">
        <f>+IF(AL90="","",MAX(AG$1:AG89)+1)</f>
        <v/>
      </c>
      <c r="AH90" s="118" t="str">
        <f>IF(CPMS_Detail!B112="","",CPMS_Detail!B112)</f>
        <v/>
      </c>
      <c r="AI90" s="118" t="str">
        <f>IF(CPMS_Detail!C112="","",CPMS_Detail!C112)</f>
        <v/>
      </c>
      <c r="AJ90" s="118" t="str">
        <f>IF(CPMS_Detail!D112="","",CPMS_Detail!D112)</f>
        <v/>
      </c>
      <c r="AK90" s="118" t="str">
        <f t="shared" si="31"/>
        <v/>
      </c>
      <c r="AL90" s="119" t="str">
        <f>IF(COUNTIF(AK$2:AK90,AK90)=1,AK90,"")</f>
        <v/>
      </c>
      <c r="AM90" s="118" t="str">
        <f t="shared" si="32"/>
        <v/>
      </c>
      <c r="AN90" s="118" t="str">
        <f t="shared" si="33"/>
        <v/>
      </c>
      <c r="AO90" s="118" t="str">
        <f t="shared" si="34"/>
        <v/>
      </c>
      <c r="AP90" s="118" t="str">
        <f t="shared" si="35"/>
        <v/>
      </c>
      <c r="AR90" s="118" t="str">
        <f>+IF(AW90="","",MAX(AR$1:AR89)+1)</f>
        <v/>
      </c>
      <c r="AS90" s="118" t="str">
        <f>IF(Regulated_Operation!B112="","",Regulated_Operation!B112)</f>
        <v/>
      </c>
      <c r="AT90" s="118" t="str">
        <f>IF(Regulated_Operation!C112="","",Regulated_Operation!C112)</f>
        <v/>
      </c>
      <c r="AU90" s="118" t="str">
        <f>IF(Regulated_Operation!D112="","",Regulated_Operation!D112)</f>
        <v/>
      </c>
      <c r="AV90" s="118" t="str">
        <f t="shared" si="36"/>
        <v/>
      </c>
      <c r="AW90" s="119" t="str">
        <f>IF(COUNTIF(AV$2:AV90,AV90)=1,AV90,"")</f>
        <v/>
      </c>
      <c r="AX90" s="118" t="str">
        <f t="shared" si="37"/>
        <v/>
      </c>
      <c r="AY90" s="118" t="str">
        <f t="shared" si="38"/>
        <v/>
      </c>
      <c r="AZ90" s="118" t="str">
        <f t="shared" si="39"/>
        <v/>
      </c>
      <c r="BA90" s="118" t="str">
        <f t="shared" si="40"/>
        <v/>
      </c>
    </row>
    <row r="91" spans="9:53" x14ac:dyDescent="0.35">
      <c r="I91" s="118" t="str">
        <f>+IF(N91="","",MAX(I$1:I90)+1)</f>
        <v/>
      </c>
      <c r="J91" s="118" t="str">
        <f>IF(Deviation_Detail!B113="","",Deviation_Detail!B113)</f>
        <v/>
      </c>
      <c r="K91" s="118" t="str">
        <f>IF(Deviation_Detail!C113="","",Deviation_Detail!C113)</f>
        <v/>
      </c>
      <c r="L91" s="118" t="str">
        <f>IF(Deviation_Detail!E113="","",Deviation_Detail!E113)</f>
        <v/>
      </c>
      <c r="M91" s="118" t="str">
        <f t="shared" si="23"/>
        <v/>
      </c>
      <c r="N91" s="119" t="str">
        <f>IF(COUNTIF(M$2:M91,M91)=1,M91,"")</f>
        <v/>
      </c>
      <c r="O91" s="118" t="str">
        <f t="shared" si="24"/>
        <v/>
      </c>
      <c r="P91" s="118" t="str">
        <f t="shared" si="25"/>
        <v/>
      </c>
      <c r="Q91" s="118" t="str">
        <f t="shared" si="26"/>
        <v/>
      </c>
      <c r="R91" s="118" t="str">
        <f t="shared" si="27"/>
        <v/>
      </c>
      <c r="T91" s="118" t="str">
        <f>+IF(Y91="","",MAX(T$1:T90)+1)</f>
        <v/>
      </c>
      <c r="U91" s="118" t="str">
        <f>IF(CPMS_Info!B113="","",CPMS_Info!B113)</f>
        <v/>
      </c>
      <c r="V91" s="118" t="str">
        <f>IF(CPMS_Info!C113="","",CPMS_Info!C113)</f>
        <v/>
      </c>
      <c r="W91" s="118" t="str">
        <f>IF(CPMS_Info!D113="","",CPMS_Info!D113)</f>
        <v/>
      </c>
      <c r="X91" s="118" t="str">
        <f t="shared" si="21"/>
        <v/>
      </c>
      <c r="Y91" s="119" t="str">
        <f>IF(COUNTIF(X$2:X91,X91)=1,X91,"")</f>
        <v/>
      </c>
      <c r="Z91" s="118" t="str">
        <f t="shared" si="22"/>
        <v/>
      </c>
      <c r="AA91" s="118" t="str">
        <f t="shared" si="28"/>
        <v/>
      </c>
      <c r="AB91" s="118" t="str">
        <f t="shared" si="29"/>
        <v/>
      </c>
      <c r="AC91" s="118" t="str">
        <f t="shared" si="30"/>
        <v/>
      </c>
      <c r="AG91" s="118" t="str">
        <f>+IF(AL91="","",MAX(AG$1:AG90)+1)</f>
        <v/>
      </c>
      <c r="AH91" s="118" t="str">
        <f>IF(CPMS_Detail!B113="","",CPMS_Detail!B113)</f>
        <v/>
      </c>
      <c r="AI91" s="118" t="str">
        <f>IF(CPMS_Detail!C113="","",CPMS_Detail!C113)</f>
        <v/>
      </c>
      <c r="AJ91" s="118" t="str">
        <f>IF(CPMS_Detail!D113="","",CPMS_Detail!D113)</f>
        <v/>
      </c>
      <c r="AK91" s="118" t="str">
        <f t="shared" si="31"/>
        <v/>
      </c>
      <c r="AL91" s="119" t="str">
        <f>IF(COUNTIF(AK$2:AK91,AK91)=1,AK91,"")</f>
        <v/>
      </c>
      <c r="AM91" s="118" t="str">
        <f t="shared" si="32"/>
        <v/>
      </c>
      <c r="AN91" s="118" t="str">
        <f t="shared" si="33"/>
        <v/>
      </c>
      <c r="AO91" s="118" t="str">
        <f t="shared" si="34"/>
        <v/>
      </c>
      <c r="AP91" s="118" t="str">
        <f t="shared" si="35"/>
        <v/>
      </c>
      <c r="AR91" s="118" t="str">
        <f>+IF(AW91="","",MAX(AR$1:AR90)+1)</f>
        <v/>
      </c>
      <c r="AS91" s="118" t="str">
        <f>IF(Regulated_Operation!B113="","",Regulated_Operation!B113)</f>
        <v/>
      </c>
      <c r="AT91" s="118" t="str">
        <f>IF(Regulated_Operation!C113="","",Regulated_Operation!C113)</f>
        <v/>
      </c>
      <c r="AU91" s="118" t="str">
        <f>IF(Regulated_Operation!D113="","",Regulated_Operation!D113)</f>
        <v/>
      </c>
      <c r="AV91" s="118" t="str">
        <f t="shared" si="36"/>
        <v/>
      </c>
      <c r="AW91" s="119" t="str">
        <f>IF(COUNTIF(AV$2:AV91,AV91)=1,AV91,"")</f>
        <v/>
      </c>
      <c r="AX91" s="118" t="str">
        <f t="shared" si="37"/>
        <v/>
      </c>
      <c r="AY91" s="118" t="str">
        <f t="shared" si="38"/>
        <v/>
      </c>
      <c r="AZ91" s="118" t="str">
        <f t="shared" si="39"/>
        <v/>
      </c>
      <c r="BA91" s="118" t="str">
        <f t="shared" si="40"/>
        <v/>
      </c>
    </row>
    <row r="92" spans="9:53" x14ac:dyDescent="0.35">
      <c r="I92" s="118" t="str">
        <f>+IF(N92="","",MAX(I$1:I91)+1)</f>
        <v/>
      </c>
      <c r="J92" s="118" t="str">
        <f>IF(Deviation_Detail!B114="","",Deviation_Detail!B114)</f>
        <v/>
      </c>
      <c r="K92" s="118" t="str">
        <f>IF(Deviation_Detail!C114="","",Deviation_Detail!C114)</f>
        <v/>
      </c>
      <c r="L92" s="118" t="str">
        <f>IF(Deviation_Detail!E114="","",Deviation_Detail!E114)</f>
        <v/>
      </c>
      <c r="M92" s="118" t="str">
        <f t="shared" si="23"/>
        <v/>
      </c>
      <c r="N92" s="119" t="str">
        <f>IF(COUNTIF(M$2:M92,M92)=1,M92,"")</f>
        <v/>
      </c>
      <c r="O92" s="118" t="str">
        <f t="shared" si="24"/>
        <v/>
      </c>
      <c r="P92" s="118" t="str">
        <f t="shared" si="25"/>
        <v/>
      </c>
      <c r="Q92" s="118" t="str">
        <f t="shared" si="26"/>
        <v/>
      </c>
      <c r="R92" s="118" t="str">
        <f t="shared" si="27"/>
        <v/>
      </c>
      <c r="T92" s="118" t="str">
        <f>+IF(Y92="","",MAX(T$1:T91)+1)</f>
        <v/>
      </c>
      <c r="U92" s="118" t="str">
        <f>IF(CPMS_Info!B114="","",CPMS_Info!B114)</f>
        <v/>
      </c>
      <c r="V92" s="118" t="str">
        <f>IF(CPMS_Info!C114="","",CPMS_Info!C114)</f>
        <v/>
      </c>
      <c r="W92" s="118" t="str">
        <f>IF(CPMS_Info!D114="","",CPMS_Info!D114)</f>
        <v/>
      </c>
      <c r="X92" s="118" t="str">
        <f t="shared" si="21"/>
        <v/>
      </c>
      <c r="Y92" s="119" t="str">
        <f>IF(COUNTIF(X$2:X92,X92)=1,X92,"")</f>
        <v/>
      </c>
      <c r="Z92" s="118" t="str">
        <f t="shared" si="22"/>
        <v/>
      </c>
      <c r="AA92" s="118" t="str">
        <f t="shared" si="28"/>
        <v/>
      </c>
      <c r="AB92" s="118" t="str">
        <f t="shared" si="29"/>
        <v/>
      </c>
      <c r="AC92" s="118" t="str">
        <f t="shared" si="30"/>
        <v/>
      </c>
      <c r="AG92" s="118" t="str">
        <f>+IF(AL92="","",MAX(AG$1:AG91)+1)</f>
        <v/>
      </c>
      <c r="AH92" s="118" t="str">
        <f>IF(CPMS_Detail!B114="","",CPMS_Detail!B114)</f>
        <v/>
      </c>
      <c r="AI92" s="118" t="str">
        <f>IF(CPMS_Detail!C114="","",CPMS_Detail!C114)</f>
        <v/>
      </c>
      <c r="AJ92" s="118" t="str">
        <f>IF(CPMS_Detail!D114="","",CPMS_Detail!D114)</f>
        <v/>
      </c>
      <c r="AK92" s="118" t="str">
        <f t="shared" si="31"/>
        <v/>
      </c>
      <c r="AL92" s="119" t="str">
        <f>IF(COUNTIF(AK$2:AK92,AK92)=1,AK92,"")</f>
        <v/>
      </c>
      <c r="AM92" s="118" t="str">
        <f t="shared" si="32"/>
        <v/>
      </c>
      <c r="AN92" s="118" t="str">
        <f t="shared" si="33"/>
        <v/>
      </c>
      <c r="AO92" s="118" t="str">
        <f t="shared" si="34"/>
        <v/>
      </c>
      <c r="AP92" s="118" t="str">
        <f t="shared" si="35"/>
        <v/>
      </c>
      <c r="AR92" s="118" t="str">
        <f>+IF(AW92="","",MAX(AR$1:AR91)+1)</f>
        <v/>
      </c>
      <c r="AS92" s="118" t="str">
        <f>IF(Regulated_Operation!B114="","",Regulated_Operation!B114)</f>
        <v/>
      </c>
      <c r="AT92" s="118" t="str">
        <f>IF(Regulated_Operation!C114="","",Regulated_Operation!C114)</f>
        <v/>
      </c>
      <c r="AU92" s="118" t="str">
        <f>IF(Regulated_Operation!D114="","",Regulated_Operation!D114)</f>
        <v/>
      </c>
      <c r="AV92" s="118" t="str">
        <f t="shared" si="36"/>
        <v/>
      </c>
      <c r="AW92" s="119" t="str">
        <f>IF(COUNTIF(AV$2:AV92,AV92)=1,AV92,"")</f>
        <v/>
      </c>
      <c r="AX92" s="118" t="str">
        <f t="shared" si="37"/>
        <v/>
      </c>
      <c r="AY92" s="118" t="str">
        <f t="shared" si="38"/>
        <v/>
      </c>
      <c r="AZ92" s="118" t="str">
        <f t="shared" si="39"/>
        <v/>
      </c>
      <c r="BA92" s="118" t="str">
        <f t="shared" si="40"/>
        <v/>
      </c>
    </row>
    <row r="93" spans="9:53" x14ac:dyDescent="0.35">
      <c r="I93" s="118" t="str">
        <f>+IF(N93="","",MAX(I$1:I92)+1)</f>
        <v/>
      </c>
      <c r="J93" s="118" t="str">
        <f>IF(Deviation_Detail!B115="","",Deviation_Detail!B115)</f>
        <v/>
      </c>
      <c r="K93" s="118" t="str">
        <f>IF(Deviation_Detail!C115="","",Deviation_Detail!C115)</f>
        <v/>
      </c>
      <c r="L93" s="118" t="str">
        <f>IF(Deviation_Detail!E115="","",Deviation_Detail!E115)</f>
        <v/>
      </c>
      <c r="M93" s="118" t="str">
        <f t="shared" si="23"/>
        <v/>
      </c>
      <c r="N93" s="119" t="str">
        <f>IF(COUNTIF(M$2:M93,M93)=1,M93,"")</f>
        <v/>
      </c>
      <c r="O93" s="118" t="str">
        <f t="shared" si="24"/>
        <v/>
      </c>
      <c r="P93" s="118" t="str">
        <f t="shared" si="25"/>
        <v/>
      </c>
      <c r="Q93" s="118" t="str">
        <f t="shared" si="26"/>
        <v/>
      </c>
      <c r="R93" s="118" t="str">
        <f t="shared" si="27"/>
        <v/>
      </c>
      <c r="T93" s="118" t="str">
        <f>+IF(Y93="","",MAX(T$1:T92)+1)</f>
        <v/>
      </c>
      <c r="U93" s="118" t="str">
        <f>IF(CPMS_Info!B115="","",CPMS_Info!B115)</f>
        <v/>
      </c>
      <c r="V93" s="118" t="str">
        <f>IF(CPMS_Info!C115="","",CPMS_Info!C115)</f>
        <v/>
      </c>
      <c r="W93" s="118" t="str">
        <f>IF(CPMS_Info!D115="","",CPMS_Info!D115)</f>
        <v/>
      </c>
      <c r="X93" s="118" t="str">
        <f t="shared" si="21"/>
        <v/>
      </c>
      <c r="Y93" s="119" t="str">
        <f>IF(COUNTIF(X$2:X93,X93)=1,X93,"")</f>
        <v/>
      </c>
      <c r="Z93" s="118" t="str">
        <f t="shared" si="22"/>
        <v/>
      </c>
      <c r="AA93" s="118" t="str">
        <f t="shared" si="28"/>
        <v/>
      </c>
      <c r="AB93" s="118" t="str">
        <f t="shared" si="29"/>
        <v/>
      </c>
      <c r="AC93" s="118" t="str">
        <f t="shared" si="30"/>
        <v/>
      </c>
      <c r="AG93" s="118" t="str">
        <f>+IF(AL93="","",MAX(AG$1:AG92)+1)</f>
        <v/>
      </c>
      <c r="AH93" s="118" t="str">
        <f>IF(CPMS_Detail!B115="","",CPMS_Detail!B115)</f>
        <v/>
      </c>
      <c r="AI93" s="118" t="str">
        <f>IF(CPMS_Detail!C115="","",CPMS_Detail!C115)</f>
        <v/>
      </c>
      <c r="AJ93" s="118" t="str">
        <f>IF(CPMS_Detail!D115="","",CPMS_Detail!D115)</f>
        <v/>
      </c>
      <c r="AK93" s="118" t="str">
        <f t="shared" si="31"/>
        <v/>
      </c>
      <c r="AL93" s="119" t="str">
        <f>IF(COUNTIF(AK$2:AK93,AK93)=1,AK93,"")</f>
        <v/>
      </c>
      <c r="AM93" s="118" t="str">
        <f t="shared" si="32"/>
        <v/>
      </c>
      <c r="AN93" s="118" t="str">
        <f t="shared" si="33"/>
        <v/>
      </c>
      <c r="AO93" s="118" t="str">
        <f t="shared" si="34"/>
        <v/>
      </c>
      <c r="AP93" s="118" t="str">
        <f t="shared" si="35"/>
        <v/>
      </c>
      <c r="AR93" s="118" t="str">
        <f>+IF(AW93="","",MAX(AR$1:AR92)+1)</f>
        <v/>
      </c>
      <c r="AS93" s="118" t="str">
        <f>IF(Regulated_Operation!B115="","",Regulated_Operation!B115)</f>
        <v/>
      </c>
      <c r="AT93" s="118" t="str">
        <f>IF(Regulated_Operation!C115="","",Regulated_Operation!C115)</f>
        <v/>
      </c>
      <c r="AU93" s="118" t="str">
        <f>IF(Regulated_Operation!D115="","",Regulated_Operation!D115)</f>
        <v/>
      </c>
      <c r="AV93" s="118" t="str">
        <f t="shared" si="36"/>
        <v/>
      </c>
      <c r="AW93" s="119" t="str">
        <f>IF(COUNTIF(AV$2:AV93,AV93)=1,AV93,"")</f>
        <v/>
      </c>
      <c r="AX93" s="118" t="str">
        <f t="shared" si="37"/>
        <v/>
      </c>
      <c r="AY93" s="118" t="str">
        <f t="shared" si="38"/>
        <v/>
      </c>
      <c r="AZ93" s="118" t="str">
        <f t="shared" si="39"/>
        <v/>
      </c>
      <c r="BA93" s="118" t="str">
        <f t="shared" si="40"/>
        <v/>
      </c>
    </row>
    <row r="94" spans="9:53" x14ac:dyDescent="0.35">
      <c r="I94" s="118" t="str">
        <f>+IF(N94="","",MAX(I$1:I93)+1)</f>
        <v/>
      </c>
      <c r="J94" s="118" t="str">
        <f>IF(Deviation_Detail!B116="","",Deviation_Detail!B116)</f>
        <v/>
      </c>
      <c r="K94" s="118" t="str">
        <f>IF(Deviation_Detail!C116="","",Deviation_Detail!C116)</f>
        <v/>
      </c>
      <c r="L94" s="118" t="str">
        <f>IF(Deviation_Detail!E116="","",Deviation_Detail!E116)</f>
        <v/>
      </c>
      <c r="M94" s="118" t="str">
        <f t="shared" si="23"/>
        <v/>
      </c>
      <c r="N94" s="119" t="str">
        <f>IF(COUNTIF(M$2:M94,M94)=1,M94,"")</f>
        <v/>
      </c>
      <c r="O94" s="118" t="str">
        <f t="shared" si="24"/>
        <v/>
      </c>
      <c r="P94" s="118" t="str">
        <f t="shared" si="25"/>
        <v/>
      </c>
      <c r="Q94" s="118" t="str">
        <f t="shared" si="26"/>
        <v/>
      </c>
      <c r="R94" s="118" t="str">
        <f t="shared" si="27"/>
        <v/>
      </c>
      <c r="T94" s="118" t="str">
        <f>+IF(Y94="","",MAX(T$1:T93)+1)</f>
        <v/>
      </c>
      <c r="U94" s="118" t="str">
        <f>IF(CPMS_Info!B116="","",CPMS_Info!B116)</f>
        <v/>
      </c>
      <c r="V94" s="118" t="str">
        <f>IF(CPMS_Info!C116="","",CPMS_Info!C116)</f>
        <v/>
      </c>
      <c r="W94" s="118" t="str">
        <f>IF(CPMS_Info!D116="","",CPMS_Info!D116)</f>
        <v/>
      </c>
      <c r="X94" s="118" t="str">
        <f t="shared" si="21"/>
        <v/>
      </c>
      <c r="Y94" s="119" t="str">
        <f>IF(COUNTIF(X$2:X94,X94)=1,X94,"")</f>
        <v/>
      </c>
      <c r="Z94" s="118" t="str">
        <f t="shared" si="22"/>
        <v/>
      </c>
      <c r="AA94" s="118" t="str">
        <f t="shared" si="28"/>
        <v/>
      </c>
      <c r="AB94" s="118" t="str">
        <f t="shared" si="29"/>
        <v/>
      </c>
      <c r="AC94" s="118" t="str">
        <f t="shared" si="30"/>
        <v/>
      </c>
      <c r="AG94" s="118" t="str">
        <f>+IF(AL94="","",MAX(AG$1:AG93)+1)</f>
        <v/>
      </c>
      <c r="AH94" s="118" t="str">
        <f>IF(CPMS_Detail!B116="","",CPMS_Detail!B116)</f>
        <v/>
      </c>
      <c r="AI94" s="118" t="str">
        <f>IF(CPMS_Detail!C116="","",CPMS_Detail!C116)</f>
        <v/>
      </c>
      <c r="AJ94" s="118" t="str">
        <f>IF(CPMS_Detail!D116="","",CPMS_Detail!D116)</f>
        <v/>
      </c>
      <c r="AK94" s="118" t="str">
        <f t="shared" si="31"/>
        <v/>
      </c>
      <c r="AL94" s="119" t="str">
        <f>IF(COUNTIF(AK$2:AK94,AK94)=1,AK94,"")</f>
        <v/>
      </c>
      <c r="AM94" s="118" t="str">
        <f t="shared" si="32"/>
        <v/>
      </c>
      <c r="AN94" s="118" t="str">
        <f t="shared" si="33"/>
        <v/>
      </c>
      <c r="AO94" s="118" t="str">
        <f t="shared" si="34"/>
        <v/>
      </c>
      <c r="AP94" s="118" t="str">
        <f t="shared" si="35"/>
        <v/>
      </c>
      <c r="AR94" s="118" t="str">
        <f>+IF(AW94="","",MAX(AR$1:AR93)+1)</f>
        <v/>
      </c>
      <c r="AS94" s="118" t="str">
        <f>IF(Regulated_Operation!B116="","",Regulated_Operation!B116)</f>
        <v/>
      </c>
      <c r="AT94" s="118" t="str">
        <f>IF(Regulated_Operation!C116="","",Regulated_Operation!C116)</f>
        <v/>
      </c>
      <c r="AU94" s="118" t="str">
        <f>IF(Regulated_Operation!D116="","",Regulated_Operation!D116)</f>
        <v/>
      </c>
      <c r="AV94" s="118" t="str">
        <f t="shared" si="36"/>
        <v/>
      </c>
      <c r="AW94" s="119" t="str">
        <f>IF(COUNTIF(AV$2:AV94,AV94)=1,AV94,"")</f>
        <v/>
      </c>
      <c r="AX94" s="118" t="str">
        <f t="shared" si="37"/>
        <v/>
      </c>
      <c r="AY94" s="118" t="str">
        <f t="shared" si="38"/>
        <v/>
      </c>
      <c r="AZ94" s="118" t="str">
        <f t="shared" si="39"/>
        <v/>
      </c>
      <c r="BA94" s="118" t="str">
        <f t="shared" si="40"/>
        <v/>
      </c>
    </row>
    <row r="95" spans="9:53" x14ac:dyDescent="0.35">
      <c r="I95" s="118" t="str">
        <f>+IF(N95="","",MAX(I$1:I94)+1)</f>
        <v/>
      </c>
      <c r="J95" s="118" t="str">
        <f>IF(Deviation_Detail!B117="","",Deviation_Detail!B117)</f>
        <v/>
      </c>
      <c r="K95" s="118" t="str">
        <f>IF(Deviation_Detail!C117="","",Deviation_Detail!C117)</f>
        <v/>
      </c>
      <c r="L95" s="118" t="str">
        <f>IF(Deviation_Detail!E117="","",Deviation_Detail!E117)</f>
        <v/>
      </c>
      <c r="M95" s="118" t="str">
        <f t="shared" si="23"/>
        <v/>
      </c>
      <c r="N95" s="119" t="str">
        <f>IF(COUNTIF(M$2:M95,M95)=1,M95,"")</f>
        <v/>
      </c>
      <c r="O95" s="118" t="str">
        <f t="shared" si="24"/>
        <v/>
      </c>
      <c r="P95" s="118" t="str">
        <f t="shared" si="25"/>
        <v/>
      </c>
      <c r="Q95" s="118" t="str">
        <f t="shared" si="26"/>
        <v/>
      </c>
      <c r="R95" s="118" t="str">
        <f t="shared" si="27"/>
        <v/>
      </c>
      <c r="T95" s="118" t="str">
        <f>+IF(Y95="","",MAX(T$1:T94)+1)</f>
        <v/>
      </c>
      <c r="U95" s="118" t="str">
        <f>IF(CPMS_Info!B117="","",CPMS_Info!B117)</f>
        <v/>
      </c>
      <c r="V95" s="118" t="str">
        <f>IF(CPMS_Info!C117="","",CPMS_Info!C117)</f>
        <v/>
      </c>
      <c r="W95" s="118" t="str">
        <f>IF(CPMS_Info!D117="","",CPMS_Info!D117)</f>
        <v/>
      </c>
      <c r="X95" s="118" t="str">
        <f t="shared" si="21"/>
        <v/>
      </c>
      <c r="Y95" s="119" t="str">
        <f>IF(COUNTIF(X$2:X95,X95)=1,X95,"")</f>
        <v/>
      </c>
      <c r="Z95" s="118" t="str">
        <f t="shared" si="22"/>
        <v/>
      </c>
      <c r="AA95" s="118" t="str">
        <f t="shared" si="28"/>
        <v/>
      </c>
      <c r="AB95" s="118" t="str">
        <f t="shared" si="29"/>
        <v/>
      </c>
      <c r="AC95" s="118" t="str">
        <f t="shared" si="30"/>
        <v/>
      </c>
      <c r="AG95" s="118" t="str">
        <f>+IF(AL95="","",MAX(AG$1:AG94)+1)</f>
        <v/>
      </c>
      <c r="AH95" s="118" t="str">
        <f>IF(CPMS_Detail!B117="","",CPMS_Detail!B117)</f>
        <v/>
      </c>
      <c r="AI95" s="118" t="str">
        <f>IF(CPMS_Detail!C117="","",CPMS_Detail!C117)</f>
        <v/>
      </c>
      <c r="AJ95" s="118" t="str">
        <f>IF(CPMS_Detail!D117="","",CPMS_Detail!D117)</f>
        <v/>
      </c>
      <c r="AK95" s="118" t="str">
        <f t="shared" si="31"/>
        <v/>
      </c>
      <c r="AL95" s="119" t="str">
        <f>IF(COUNTIF(AK$2:AK95,AK95)=1,AK95,"")</f>
        <v/>
      </c>
      <c r="AM95" s="118" t="str">
        <f t="shared" si="32"/>
        <v/>
      </c>
      <c r="AN95" s="118" t="str">
        <f t="shared" si="33"/>
        <v/>
      </c>
      <c r="AO95" s="118" t="str">
        <f t="shared" si="34"/>
        <v/>
      </c>
      <c r="AP95" s="118" t="str">
        <f t="shared" si="35"/>
        <v/>
      </c>
      <c r="AR95" s="118" t="str">
        <f>+IF(AW95="","",MAX(AR$1:AR94)+1)</f>
        <v/>
      </c>
      <c r="AS95" s="118" t="str">
        <f>IF(Regulated_Operation!B117="","",Regulated_Operation!B117)</f>
        <v/>
      </c>
      <c r="AT95" s="118" t="str">
        <f>IF(Regulated_Operation!C117="","",Regulated_Operation!C117)</f>
        <v/>
      </c>
      <c r="AU95" s="118" t="str">
        <f>IF(Regulated_Operation!D117="","",Regulated_Operation!D117)</f>
        <v/>
      </c>
      <c r="AV95" s="118" t="str">
        <f t="shared" si="36"/>
        <v/>
      </c>
      <c r="AW95" s="119" t="str">
        <f>IF(COUNTIF(AV$2:AV95,AV95)=1,AV95,"")</f>
        <v/>
      </c>
      <c r="AX95" s="118" t="str">
        <f t="shared" si="37"/>
        <v/>
      </c>
      <c r="AY95" s="118" t="str">
        <f t="shared" si="38"/>
        <v/>
      </c>
      <c r="AZ95" s="118" t="str">
        <f t="shared" si="39"/>
        <v/>
      </c>
      <c r="BA95" s="118" t="str">
        <f t="shared" si="40"/>
        <v/>
      </c>
    </row>
    <row r="96" spans="9:53" x14ac:dyDescent="0.35">
      <c r="I96" s="118" t="str">
        <f>+IF(N96="","",MAX(I$1:I95)+1)</f>
        <v/>
      </c>
      <c r="J96" s="118" t="str">
        <f>IF(Deviation_Detail!B118="","",Deviation_Detail!B118)</f>
        <v/>
      </c>
      <c r="K96" s="118" t="str">
        <f>IF(Deviation_Detail!C118="","",Deviation_Detail!C118)</f>
        <v/>
      </c>
      <c r="L96" s="118" t="str">
        <f>IF(Deviation_Detail!E118="","",Deviation_Detail!E118)</f>
        <v/>
      </c>
      <c r="M96" s="118" t="str">
        <f t="shared" si="23"/>
        <v/>
      </c>
      <c r="N96" s="119" t="str">
        <f>IF(COUNTIF(M$2:M96,M96)=1,M96,"")</f>
        <v/>
      </c>
      <c r="O96" s="118" t="str">
        <f t="shared" si="24"/>
        <v/>
      </c>
      <c r="P96" s="118" t="str">
        <f t="shared" si="25"/>
        <v/>
      </c>
      <c r="Q96" s="118" t="str">
        <f t="shared" si="26"/>
        <v/>
      </c>
      <c r="R96" s="118" t="str">
        <f t="shared" si="27"/>
        <v/>
      </c>
      <c r="T96" s="118" t="str">
        <f>+IF(Y96="","",MAX(T$1:T95)+1)</f>
        <v/>
      </c>
      <c r="U96" s="118" t="str">
        <f>IF(CPMS_Info!B118="","",CPMS_Info!B118)</f>
        <v/>
      </c>
      <c r="V96" s="118" t="str">
        <f>IF(CPMS_Info!C118="","",CPMS_Info!C118)</f>
        <v/>
      </c>
      <c r="W96" s="118" t="str">
        <f>IF(CPMS_Info!D118="","",CPMS_Info!D118)</f>
        <v/>
      </c>
      <c r="X96" s="118" t="str">
        <f t="shared" si="21"/>
        <v/>
      </c>
      <c r="Y96" s="119" t="str">
        <f>IF(COUNTIF(X$2:X96,X96)=1,X96,"")</f>
        <v/>
      </c>
      <c r="Z96" s="118" t="str">
        <f t="shared" si="22"/>
        <v/>
      </c>
      <c r="AA96" s="118" t="str">
        <f t="shared" si="28"/>
        <v/>
      </c>
      <c r="AB96" s="118" t="str">
        <f t="shared" si="29"/>
        <v/>
      </c>
      <c r="AC96" s="118" t="str">
        <f t="shared" si="30"/>
        <v/>
      </c>
      <c r="AG96" s="118" t="str">
        <f>+IF(AL96="","",MAX(AG$1:AG95)+1)</f>
        <v/>
      </c>
      <c r="AH96" s="118" t="str">
        <f>IF(CPMS_Detail!B118="","",CPMS_Detail!B118)</f>
        <v/>
      </c>
      <c r="AI96" s="118" t="str">
        <f>IF(CPMS_Detail!C118="","",CPMS_Detail!C118)</f>
        <v/>
      </c>
      <c r="AJ96" s="118" t="str">
        <f>IF(CPMS_Detail!D118="","",CPMS_Detail!D118)</f>
        <v/>
      </c>
      <c r="AK96" s="118" t="str">
        <f t="shared" si="31"/>
        <v/>
      </c>
      <c r="AL96" s="119" t="str">
        <f>IF(COUNTIF(AK$2:AK96,AK96)=1,AK96,"")</f>
        <v/>
      </c>
      <c r="AM96" s="118" t="str">
        <f t="shared" si="32"/>
        <v/>
      </c>
      <c r="AN96" s="118" t="str">
        <f t="shared" si="33"/>
        <v/>
      </c>
      <c r="AO96" s="118" t="str">
        <f t="shared" si="34"/>
        <v/>
      </c>
      <c r="AP96" s="118" t="str">
        <f t="shared" si="35"/>
        <v/>
      </c>
      <c r="AR96" s="118" t="str">
        <f>+IF(AW96="","",MAX(AR$1:AR95)+1)</f>
        <v/>
      </c>
      <c r="AS96" s="118" t="str">
        <f>IF(Regulated_Operation!B118="","",Regulated_Operation!B118)</f>
        <v/>
      </c>
      <c r="AT96" s="118" t="str">
        <f>IF(Regulated_Operation!C118="","",Regulated_Operation!C118)</f>
        <v/>
      </c>
      <c r="AU96" s="118" t="str">
        <f>IF(Regulated_Operation!D118="","",Regulated_Operation!D118)</f>
        <v/>
      </c>
      <c r="AV96" s="118" t="str">
        <f t="shared" si="36"/>
        <v/>
      </c>
      <c r="AW96" s="119" t="str">
        <f>IF(COUNTIF(AV$2:AV96,AV96)=1,AV96,"")</f>
        <v/>
      </c>
      <c r="AX96" s="118" t="str">
        <f t="shared" si="37"/>
        <v/>
      </c>
      <c r="AY96" s="118" t="str">
        <f t="shared" si="38"/>
        <v/>
      </c>
      <c r="AZ96" s="118" t="str">
        <f t="shared" si="39"/>
        <v/>
      </c>
      <c r="BA96" s="118" t="str">
        <f t="shared" si="40"/>
        <v/>
      </c>
    </row>
    <row r="97" spans="9:53" x14ac:dyDescent="0.35">
      <c r="I97" s="118" t="str">
        <f>+IF(N97="","",MAX(I$1:I96)+1)</f>
        <v/>
      </c>
      <c r="J97" s="118" t="str">
        <f>IF(Deviation_Detail!B119="","",Deviation_Detail!B119)</f>
        <v/>
      </c>
      <c r="K97" s="118" t="str">
        <f>IF(Deviation_Detail!C119="","",Deviation_Detail!C119)</f>
        <v/>
      </c>
      <c r="L97" s="118" t="str">
        <f>IF(Deviation_Detail!E119="","",Deviation_Detail!E119)</f>
        <v/>
      </c>
      <c r="M97" s="118" t="str">
        <f t="shared" si="23"/>
        <v/>
      </c>
      <c r="N97" s="119" t="str">
        <f>IF(COUNTIF(M$2:M97,M97)=1,M97,"")</f>
        <v/>
      </c>
      <c r="O97" s="118" t="str">
        <f t="shared" si="24"/>
        <v/>
      </c>
      <c r="P97" s="118" t="str">
        <f t="shared" si="25"/>
        <v/>
      </c>
      <c r="Q97" s="118" t="str">
        <f t="shared" si="26"/>
        <v/>
      </c>
      <c r="R97" s="118" t="str">
        <f t="shared" si="27"/>
        <v/>
      </c>
      <c r="T97" s="118" t="str">
        <f>+IF(Y97="","",MAX(T$1:T96)+1)</f>
        <v/>
      </c>
      <c r="U97" s="118" t="str">
        <f>IF(CPMS_Info!B119="","",CPMS_Info!B119)</f>
        <v/>
      </c>
      <c r="V97" s="118" t="str">
        <f>IF(CPMS_Info!C119="","",CPMS_Info!C119)</f>
        <v/>
      </c>
      <c r="W97" s="118" t="str">
        <f>IF(CPMS_Info!D119="","",CPMS_Info!D119)</f>
        <v/>
      </c>
      <c r="X97" s="118" t="str">
        <f t="shared" si="21"/>
        <v/>
      </c>
      <c r="Y97" s="119" t="str">
        <f>IF(COUNTIF(X$2:X97,X97)=1,X97,"")</f>
        <v/>
      </c>
      <c r="Z97" s="118" t="str">
        <f t="shared" si="22"/>
        <v/>
      </c>
      <c r="AA97" s="118" t="str">
        <f t="shared" si="28"/>
        <v/>
      </c>
      <c r="AB97" s="118" t="str">
        <f t="shared" si="29"/>
        <v/>
      </c>
      <c r="AC97" s="118" t="str">
        <f t="shared" si="30"/>
        <v/>
      </c>
      <c r="AG97" s="118" t="str">
        <f>+IF(AL97="","",MAX(AG$1:AG96)+1)</f>
        <v/>
      </c>
      <c r="AH97" s="118" t="str">
        <f>IF(CPMS_Detail!B119="","",CPMS_Detail!B119)</f>
        <v/>
      </c>
      <c r="AI97" s="118" t="str">
        <f>IF(CPMS_Detail!C119="","",CPMS_Detail!C119)</f>
        <v/>
      </c>
      <c r="AJ97" s="118" t="str">
        <f>IF(CPMS_Detail!D119="","",CPMS_Detail!D119)</f>
        <v/>
      </c>
      <c r="AK97" s="118" t="str">
        <f t="shared" si="31"/>
        <v/>
      </c>
      <c r="AL97" s="119" t="str">
        <f>IF(COUNTIF(AK$2:AK97,AK97)=1,AK97,"")</f>
        <v/>
      </c>
      <c r="AM97" s="118" t="str">
        <f t="shared" si="32"/>
        <v/>
      </c>
      <c r="AN97" s="118" t="str">
        <f t="shared" si="33"/>
        <v/>
      </c>
      <c r="AO97" s="118" t="str">
        <f t="shared" si="34"/>
        <v/>
      </c>
      <c r="AP97" s="118" t="str">
        <f t="shared" si="35"/>
        <v/>
      </c>
      <c r="AR97" s="118" t="str">
        <f>+IF(AW97="","",MAX(AR$1:AR96)+1)</f>
        <v/>
      </c>
      <c r="AS97" s="118" t="str">
        <f>IF(Regulated_Operation!B119="","",Regulated_Operation!B119)</f>
        <v/>
      </c>
      <c r="AT97" s="118" t="str">
        <f>IF(Regulated_Operation!C119="","",Regulated_Operation!C119)</f>
        <v/>
      </c>
      <c r="AU97" s="118" t="str">
        <f>IF(Regulated_Operation!D119="","",Regulated_Operation!D119)</f>
        <v/>
      </c>
      <c r="AV97" s="118" t="str">
        <f t="shared" si="36"/>
        <v/>
      </c>
      <c r="AW97" s="119" t="str">
        <f>IF(COUNTIF(AV$2:AV97,AV97)=1,AV97,"")</f>
        <v/>
      </c>
      <c r="AX97" s="118" t="str">
        <f t="shared" si="37"/>
        <v/>
      </c>
      <c r="AY97" s="118" t="str">
        <f t="shared" si="38"/>
        <v/>
      </c>
      <c r="AZ97" s="118" t="str">
        <f t="shared" si="39"/>
        <v/>
      </c>
      <c r="BA97" s="118" t="str">
        <f t="shared" si="40"/>
        <v/>
      </c>
    </row>
    <row r="98" spans="9:53" x14ac:dyDescent="0.35">
      <c r="I98" s="118" t="str">
        <f>+IF(N98="","",MAX(I$1:I97)+1)</f>
        <v/>
      </c>
      <c r="J98" s="118" t="str">
        <f>IF(Deviation_Detail!B120="","",Deviation_Detail!B120)</f>
        <v/>
      </c>
      <c r="K98" s="118" t="str">
        <f>IF(Deviation_Detail!C120="","",Deviation_Detail!C120)</f>
        <v/>
      </c>
      <c r="L98" s="118" t="str">
        <f>IF(Deviation_Detail!E120="","",Deviation_Detail!E120)</f>
        <v/>
      </c>
      <c r="M98" s="118" t="str">
        <f t="shared" si="23"/>
        <v/>
      </c>
      <c r="N98" s="119" t="str">
        <f>IF(COUNTIF(M$2:M98,M98)=1,M98,"")</f>
        <v/>
      </c>
      <c r="O98" s="118" t="str">
        <f t="shared" si="24"/>
        <v/>
      </c>
      <c r="P98" s="118" t="str">
        <f t="shared" si="25"/>
        <v/>
      </c>
      <c r="Q98" s="118" t="str">
        <f t="shared" si="26"/>
        <v/>
      </c>
      <c r="R98" s="118" t="str">
        <f t="shared" si="27"/>
        <v/>
      </c>
      <c r="T98" s="118" t="str">
        <f>+IF(Y98="","",MAX(T$1:T97)+1)</f>
        <v/>
      </c>
      <c r="U98" s="118" t="str">
        <f>IF(CPMS_Info!B120="","",CPMS_Info!B120)</f>
        <v/>
      </c>
      <c r="V98" s="118" t="str">
        <f>IF(CPMS_Info!C120="","",CPMS_Info!C120)</f>
        <v/>
      </c>
      <c r="W98" s="118" t="str">
        <f>IF(CPMS_Info!D120="","",CPMS_Info!D120)</f>
        <v/>
      </c>
      <c r="X98" s="118" t="str">
        <f t="shared" si="21"/>
        <v/>
      </c>
      <c r="Y98" s="119" t="str">
        <f>IF(COUNTIF(X$2:X98,X98)=1,X98,"")</f>
        <v/>
      </c>
      <c r="Z98" s="118" t="str">
        <f t="shared" si="22"/>
        <v/>
      </c>
      <c r="AA98" s="118" t="str">
        <f t="shared" si="28"/>
        <v/>
      </c>
      <c r="AB98" s="118" t="str">
        <f t="shared" si="29"/>
        <v/>
      </c>
      <c r="AC98" s="118" t="str">
        <f t="shared" si="30"/>
        <v/>
      </c>
      <c r="AG98" s="118" t="str">
        <f>+IF(AL98="","",MAX(AG$1:AG97)+1)</f>
        <v/>
      </c>
      <c r="AH98" s="118" t="str">
        <f>IF(CPMS_Detail!B120="","",CPMS_Detail!B120)</f>
        <v/>
      </c>
      <c r="AI98" s="118" t="str">
        <f>IF(CPMS_Detail!C120="","",CPMS_Detail!C120)</f>
        <v/>
      </c>
      <c r="AJ98" s="118" t="str">
        <f>IF(CPMS_Detail!D120="","",CPMS_Detail!D120)</f>
        <v/>
      </c>
      <c r="AK98" s="118" t="str">
        <f t="shared" si="31"/>
        <v/>
      </c>
      <c r="AL98" s="119" t="str">
        <f>IF(COUNTIF(AK$2:AK98,AK98)=1,AK98,"")</f>
        <v/>
      </c>
      <c r="AM98" s="118" t="str">
        <f t="shared" si="32"/>
        <v/>
      </c>
      <c r="AN98" s="118" t="str">
        <f t="shared" si="33"/>
        <v/>
      </c>
      <c r="AO98" s="118" t="str">
        <f t="shared" si="34"/>
        <v/>
      </c>
      <c r="AP98" s="118" t="str">
        <f t="shared" si="35"/>
        <v/>
      </c>
      <c r="AR98" s="118" t="str">
        <f>+IF(AW98="","",MAX(AR$1:AR97)+1)</f>
        <v/>
      </c>
      <c r="AS98" s="118" t="str">
        <f>IF(Regulated_Operation!B120="","",Regulated_Operation!B120)</f>
        <v/>
      </c>
      <c r="AT98" s="118" t="str">
        <f>IF(Regulated_Operation!C120="","",Regulated_Operation!C120)</f>
        <v/>
      </c>
      <c r="AU98" s="118" t="str">
        <f>IF(Regulated_Operation!D120="","",Regulated_Operation!D120)</f>
        <v/>
      </c>
      <c r="AV98" s="118" t="str">
        <f t="shared" si="36"/>
        <v/>
      </c>
      <c r="AW98" s="119" t="str">
        <f>IF(COUNTIF(AV$2:AV98,AV98)=1,AV98,"")</f>
        <v/>
      </c>
      <c r="AX98" s="118" t="str">
        <f t="shared" si="37"/>
        <v/>
      </c>
      <c r="AY98" s="118" t="str">
        <f t="shared" si="38"/>
        <v/>
      </c>
      <c r="AZ98" s="118" t="str">
        <f t="shared" si="39"/>
        <v/>
      </c>
      <c r="BA98" s="118" t="str">
        <f t="shared" si="40"/>
        <v/>
      </c>
    </row>
    <row r="99" spans="9:53" x14ac:dyDescent="0.35">
      <c r="I99" s="118" t="str">
        <f>+IF(N99="","",MAX(I$1:I98)+1)</f>
        <v/>
      </c>
      <c r="J99" s="118" t="str">
        <f>IF(Deviation_Detail!B121="","",Deviation_Detail!B121)</f>
        <v/>
      </c>
      <c r="K99" s="118" t="str">
        <f>IF(Deviation_Detail!C121="","",Deviation_Detail!C121)</f>
        <v/>
      </c>
      <c r="L99" s="118" t="str">
        <f>IF(Deviation_Detail!E121="","",Deviation_Detail!E121)</f>
        <v/>
      </c>
      <c r="M99" s="118" t="str">
        <f t="shared" si="23"/>
        <v/>
      </c>
      <c r="N99" s="119" t="str">
        <f>IF(COUNTIF(M$2:M99,M99)=1,M99,"")</f>
        <v/>
      </c>
      <c r="O99" s="118" t="str">
        <f t="shared" si="24"/>
        <v/>
      </c>
      <c r="P99" s="118" t="str">
        <f t="shared" si="25"/>
        <v/>
      </c>
      <c r="Q99" s="118" t="str">
        <f t="shared" si="26"/>
        <v/>
      </c>
      <c r="R99" s="118" t="str">
        <f t="shared" si="27"/>
        <v/>
      </c>
      <c r="T99" s="118" t="str">
        <f>+IF(Y99="","",MAX(T$1:T98)+1)</f>
        <v/>
      </c>
      <c r="U99" s="118" t="str">
        <f>IF(CPMS_Info!B121="","",CPMS_Info!B121)</f>
        <v/>
      </c>
      <c r="V99" s="118" t="str">
        <f>IF(CPMS_Info!C121="","",CPMS_Info!C121)</f>
        <v/>
      </c>
      <c r="W99" s="118" t="str">
        <f>IF(CPMS_Info!D121="","",CPMS_Info!D121)</f>
        <v/>
      </c>
      <c r="X99" s="118" t="str">
        <f t="shared" si="21"/>
        <v/>
      </c>
      <c r="Y99" s="119" t="str">
        <f>IF(COUNTIF(X$2:X99,X99)=1,X99,"")</f>
        <v/>
      </c>
      <c r="Z99" s="118" t="str">
        <f t="shared" si="22"/>
        <v/>
      </c>
      <c r="AA99" s="118" t="str">
        <f t="shared" si="28"/>
        <v/>
      </c>
      <c r="AB99" s="118" t="str">
        <f t="shared" si="29"/>
        <v/>
      </c>
      <c r="AC99" s="118" t="str">
        <f t="shared" si="30"/>
        <v/>
      </c>
      <c r="AG99" s="118" t="str">
        <f>+IF(AL99="","",MAX(AG$1:AG98)+1)</f>
        <v/>
      </c>
      <c r="AH99" s="118" t="str">
        <f>IF(CPMS_Detail!B121="","",CPMS_Detail!B121)</f>
        <v/>
      </c>
      <c r="AI99" s="118" t="str">
        <f>IF(CPMS_Detail!C121="","",CPMS_Detail!C121)</f>
        <v/>
      </c>
      <c r="AJ99" s="118" t="str">
        <f>IF(CPMS_Detail!D121="","",CPMS_Detail!D121)</f>
        <v/>
      </c>
      <c r="AK99" s="118" t="str">
        <f t="shared" si="31"/>
        <v/>
      </c>
      <c r="AL99" s="119" t="str">
        <f>IF(COUNTIF(AK$2:AK99,AK99)=1,AK99,"")</f>
        <v/>
      </c>
      <c r="AM99" s="118" t="str">
        <f t="shared" si="32"/>
        <v/>
      </c>
      <c r="AN99" s="118" t="str">
        <f t="shared" si="33"/>
        <v/>
      </c>
      <c r="AO99" s="118" t="str">
        <f t="shared" si="34"/>
        <v/>
      </c>
      <c r="AP99" s="118" t="str">
        <f t="shared" si="35"/>
        <v/>
      </c>
      <c r="AR99" s="118" t="str">
        <f>+IF(AW99="","",MAX(AR$1:AR98)+1)</f>
        <v/>
      </c>
      <c r="AS99" s="118" t="str">
        <f>IF(Regulated_Operation!B121="","",Regulated_Operation!B121)</f>
        <v/>
      </c>
      <c r="AT99" s="118" t="str">
        <f>IF(Regulated_Operation!C121="","",Regulated_Operation!C121)</f>
        <v/>
      </c>
      <c r="AU99" s="118" t="str">
        <f>IF(Regulated_Operation!D121="","",Regulated_Operation!D121)</f>
        <v/>
      </c>
      <c r="AV99" s="118" t="str">
        <f t="shared" si="36"/>
        <v/>
      </c>
      <c r="AW99" s="119" t="str">
        <f>IF(COUNTIF(AV$2:AV99,AV99)=1,AV99,"")</f>
        <v/>
      </c>
      <c r="AX99" s="118" t="str">
        <f t="shared" si="37"/>
        <v/>
      </c>
      <c r="AY99" s="118" t="str">
        <f t="shared" si="38"/>
        <v/>
      </c>
      <c r="AZ99" s="118" t="str">
        <f t="shared" si="39"/>
        <v/>
      </c>
      <c r="BA99" s="118" t="str">
        <f t="shared" si="40"/>
        <v/>
      </c>
    </row>
    <row r="100" spans="9:53" x14ac:dyDescent="0.35">
      <c r="I100" s="118" t="str">
        <f>+IF(N100="","",MAX(I$1:I99)+1)</f>
        <v/>
      </c>
      <c r="J100" s="118" t="str">
        <f>IF(Deviation_Detail!B122="","",Deviation_Detail!B122)</f>
        <v/>
      </c>
      <c r="K100" s="118" t="str">
        <f>IF(Deviation_Detail!C122="","",Deviation_Detail!C122)</f>
        <v/>
      </c>
      <c r="L100" s="118" t="str">
        <f>IF(Deviation_Detail!E122="","",Deviation_Detail!E122)</f>
        <v/>
      </c>
      <c r="M100" s="118" t="str">
        <f t="shared" si="23"/>
        <v/>
      </c>
      <c r="N100" s="119" t="str">
        <f>IF(COUNTIF(M$2:M100,M100)=1,M100,"")</f>
        <v/>
      </c>
      <c r="O100" s="118" t="str">
        <f t="shared" si="24"/>
        <v/>
      </c>
      <c r="P100" s="118" t="str">
        <f t="shared" si="25"/>
        <v/>
      </c>
      <c r="Q100" s="118" t="str">
        <f t="shared" si="26"/>
        <v/>
      </c>
      <c r="R100" s="118" t="str">
        <f t="shared" si="27"/>
        <v/>
      </c>
      <c r="T100" s="118" t="str">
        <f>+IF(Y100="","",MAX(T$1:T99)+1)</f>
        <v/>
      </c>
      <c r="U100" s="118" t="str">
        <f>IF(CPMS_Info!B122="","",CPMS_Info!B122)</f>
        <v/>
      </c>
      <c r="V100" s="118" t="str">
        <f>IF(CPMS_Info!C122="","",CPMS_Info!C122)</f>
        <v/>
      </c>
      <c r="W100" s="118" t="str">
        <f>IF(CPMS_Info!D122="","",CPMS_Info!D122)</f>
        <v/>
      </c>
      <c r="X100" s="118" t="str">
        <f t="shared" si="21"/>
        <v/>
      </c>
      <c r="Y100" s="119" t="str">
        <f>IF(COUNTIF(X$2:X100,X100)=1,X100,"")</f>
        <v/>
      </c>
      <c r="Z100" s="118" t="str">
        <f t="shared" si="22"/>
        <v/>
      </c>
      <c r="AA100" s="118" t="str">
        <f t="shared" si="28"/>
        <v/>
      </c>
      <c r="AB100" s="118" t="str">
        <f t="shared" si="29"/>
        <v/>
      </c>
      <c r="AC100" s="118" t="str">
        <f t="shared" si="30"/>
        <v/>
      </c>
      <c r="AG100" s="118" t="str">
        <f>+IF(AL100="","",MAX(AG$1:AG99)+1)</f>
        <v/>
      </c>
      <c r="AH100" s="118" t="str">
        <f>IF(CPMS_Detail!B122="","",CPMS_Detail!B122)</f>
        <v/>
      </c>
      <c r="AI100" s="118" t="str">
        <f>IF(CPMS_Detail!C122="","",CPMS_Detail!C122)</f>
        <v/>
      </c>
      <c r="AJ100" s="118" t="str">
        <f>IF(CPMS_Detail!D122="","",CPMS_Detail!D122)</f>
        <v/>
      </c>
      <c r="AK100" s="118" t="str">
        <f t="shared" si="31"/>
        <v/>
      </c>
      <c r="AL100" s="119" t="str">
        <f>IF(COUNTIF(AK$2:AK100,AK100)=1,AK100,"")</f>
        <v/>
      </c>
      <c r="AM100" s="118" t="str">
        <f t="shared" si="32"/>
        <v/>
      </c>
      <c r="AN100" s="118" t="str">
        <f t="shared" si="33"/>
        <v/>
      </c>
      <c r="AO100" s="118" t="str">
        <f t="shared" si="34"/>
        <v/>
      </c>
      <c r="AP100" s="118" t="str">
        <f t="shared" si="35"/>
        <v/>
      </c>
      <c r="AR100" s="118" t="str">
        <f>+IF(AW100="","",MAX(AR$1:AR99)+1)</f>
        <v/>
      </c>
      <c r="AS100" s="118" t="str">
        <f>IF(Regulated_Operation!B122="","",Regulated_Operation!B122)</f>
        <v/>
      </c>
      <c r="AT100" s="118" t="str">
        <f>IF(Regulated_Operation!C122="","",Regulated_Operation!C122)</f>
        <v/>
      </c>
      <c r="AU100" s="118" t="str">
        <f>IF(Regulated_Operation!D122="","",Regulated_Operation!D122)</f>
        <v/>
      </c>
      <c r="AV100" s="118" t="str">
        <f t="shared" si="36"/>
        <v/>
      </c>
      <c r="AW100" s="119" t="str">
        <f>IF(COUNTIF(AV$2:AV100,AV100)=1,AV100,"")</f>
        <v/>
      </c>
      <c r="AX100" s="118" t="str">
        <f t="shared" si="37"/>
        <v/>
      </c>
      <c r="AY100" s="118" t="str">
        <f t="shared" si="38"/>
        <v/>
      </c>
      <c r="AZ100" s="118" t="str">
        <f t="shared" si="39"/>
        <v/>
      </c>
      <c r="BA100" s="118" t="str">
        <f t="shared" si="40"/>
        <v/>
      </c>
    </row>
    <row r="101" spans="9:53" x14ac:dyDescent="0.35">
      <c r="I101" s="118" t="str">
        <f>+IF(N101="","",MAX(I$1:I100)+1)</f>
        <v/>
      </c>
      <c r="J101" s="118" t="str">
        <f>IF(Deviation_Detail!B123="","",Deviation_Detail!B123)</f>
        <v/>
      </c>
      <c r="K101" s="118" t="str">
        <f>IF(Deviation_Detail!C123="","",Deviation_Detail!C123)</f>
        <v/>
      </c>
      <c r="L101" s="118" t="str">
        <f>IF(Deviation_Detail!E123="","",Deviation_Detail!E123)</f>
        <v/>
      </c>
      <c r="M101" s="118" t="str">
        <f t="shared" si="23"/>
        <v/>
      </c>
      <c r="N101" s="119" t="str">
        <f>IF(COUNTIF(M$2:M101,M101)=1,M101,"")</f>
        <v/>
      </c>
      <c r="O101" s="118" t="str">
        <f t="shared" si="24"/>
        <v/>
      </c>
      <c r="P101" s="118" t="str">
        <f t="shared" si="25"/>
        <v/>
      </c>
      <c r="Q101" s="118" t="str">
        <f t="shared" si="26"/>
        <v/>
      </c>
      <c r="R101" s="118" t="str">
        <f t="shared" si="27"/>
        <v/>
      </c>
      <c r="T101" s="118" t="str">
        <f>+IF(Y101="","",MAX(T$1:T100)+1)</f>
        <v/>
      </c>
      <c r="U101" s="118" t="str">
        <f>IF(CPMS_Info!B123="","",CPMS_Info!B123)</f>
        <v/>
      </c>
      <c r="V101" s="118" t="str">
        <f>IF(CPMS_Info!C123="","",CPMS_Info!C123)</f>
        <v/>
      </c>
      <c r="W101" s="118" t="str">
        <f>IF(CPMS_Info!D123="","",CPMS_Info!D123)</f>
        <v/>
      </c>
      <c r="X101" s="118" t="str">
        <f t="shared" si="21"/>
        <v/>
      </c>
      <c r="Y101" s="119" t="str">
        <f>IF(COUNTIF(X$2:X101,X101)=1,X101,"")</f>
        <v/>
      </c>
      <c r="Z101" s="118" t="str">
        <f t="shared" si="22"/>
        <v/>
      </c>
      <c r="AA101" s="118" t="str">
        <f t="shared" si="28"/>
        <v/>
      </c>
      <c r="AB101" s="118" t="str">
        <f t="shared" si="29"/>
        <v/>
      </c>
      <c r="AC101" s="118" t="str">
        <f t="shared" si="30"/>
        <v/>
      </c>
      <c r="AG101" s="118" t="str">
        <f>+IF(AL101="","",MAX(AG$1:AG100)+1)</f>
        <v/>
      </c>
      <c r="AH101" s="118" t="str">
        <f>IF(CPMS_Detail!B123="","",CPMS_Detail!B123)</f>
        <v/>
      </c>
      <c r="AI101" s="118" t="str">
        <f>IF(CPMS_Detail!C123="","",CPMS_Detail!C123)</f>
        <v/>
      </c>
      <c r="AJ101" s="118" t="str">
        <f>IF(CPMS_Detail!D123="","",CPMS_Detail!D123)</f>
        <v/>
      </c>
      <c r="AK101" s="118" t="str">
        <f t="shared" si="31"/>
        <v/>
      </c>
      <c r="AL101" s="119" t="str">
        <f>IF(COUNTIF(AK$2:AK101,AK101)=1,AK101,"")</f>
        <v/>
      </c>
      <c r="AM101" s="118" t="str">
        <f t="shared" si="32"/>
        <v/>
      </c>
      <c r="AN101" s="118" t="str">
        <f t="shared" si="33"/>
        <v/>
      </c>
      <c r="AO101" s="118" t="str">
        <f t="shared" si="34"/>
        <v/>
      </c>
      <c r="AP101" s="118" t="str">
        <f t="shared" si="35"/>
        <v/>
      </c>
      <c r="AR101" s="118" t="str">
        <f>+IF(AW101="","",MAX(AR$1:AR100)+1)</f>
        <v/>
      </c>
      <c r="AS101" s="118" t="str">
        <f>IF(Regulated_Operation!B123="","",Regulated_Operation!B123)</f>
        <v/>
      </c>
      <c r="AT101" s="118" t="str">
        <f>IF(Regulated_Operation!C123="","",Regulated_Operation!C123)</f>
        <v/>
      </c>
      <c r="AU101" s="118" t="str">
        <f>IF(Regulated_Operation!D123="","",Regulated_Operation!D123)</f>
        <v/>
      </c>
      <c r="AV101" s="118" t="str">
        <f t="shared" si="36"/>
        <v/>
      </c>
      <c r="AW101" s="119" t="str">
        <f>IF(COUNTIF(AV$2:AV101,AV101)=1,AV101,"")</f>
        <v/>
      </c>
      <c r="AX101" s="118" t="str">
        <f t="shared" si="37"/>
        <v/>
      </c>
      <c r="AY101" s="118" t="str">
        <f t="shared" si="38"/>
        <v/>
      </c>
      <c r="AZ101" s="118" t="str">
        <f t="shared" si="39"/>
        <v/>
      </c>
      <c r="BA101" s="118" t="str">
        <f t="shared" si="40"/>
        <v/>
      </c>
    </row>
    <row r="102" spans="9:53" x14ac:dyDescent="0.35">
      <c r="I102" s="118" t="str">
        <f>+IF(N102="","",MAX(I$1:I101)+1)</f>
        <v/>
      </c>
      <c r="J102" s="118" t="str">
        <f>IF(Deviation_Detail!B124="","",Deviation_Detail!B124)</f>
        <v/>
      </c>
      <c r="K102" s="118" t="str">
        <f>IF(Deviation_Detail!C124="","",Deviation_Detail!C124)</f>
        <v/>
      </c>
      <c r="L102" s="118" t="str">
        <f>IF(Deviation_Detail!E124="","",Deviation_Detail!E124)</f>
        <v/>
      </c>
      <c r="M102" s="118" t="str">
        <f t="shared" si="23"/>
        <v/>
      </c>
      <c r="N102" s="119" t="str">
        <f>IF(COUNTIF(M$2:M102,M102)=1,M102,"")</f>
        <v/>
      </c>
      <c r="O102" s="118" t="str">
        <f t="shared" si="24"/>
        <v/>
      </c>
      <c r="P102" s="118" t="str">
        <f t="shared" si="25"/>
        <v/>
      </c>
      <c r="Q102" s="118" t="str">
        <f t="shared" si="26"/>
        <v/>
      </c>
      <c r="R102" s="118" t="str">
        <f t="shared" si="27"/>
        <v/>
      </c>
      <c r="T102" s="118" t="str">
        <f>+IF(Y102="","",MAX(T$1:T101)+1)</f>
        <v/>
      </c>
      <c r="U102" s="118" t="str">
        <f>IF(CPMS_Info!B124="","",CPMS_Info!B124)</f>
        <v/>
      </c>
      <c r="V102" s="118" t="str">
        <f>IF(CPMS_Info!C124="","",CPMS_Info!C124)</f>
        <v/>
      </c>
      <c r="W102" s="118" t="str">
        <f>IF(CPMS_Info!D124="","",CPMS_Info!D124)</f>
        <v/>
      </c>
      <c r="X102" s="118" t="str">
        <f t="shared" si="21"/>
        <v/>
      </c>
      <c r="Y102" s="119" t="str">
        <f>IF(COUNTIF(X$2:X102,X102)=1,X102,"")</f>
        <v/>
      </c>
      <c r="Z102" s="118" t="str">
        <f t="shared" si="22"/>
        <v/>
      </c>
      <c r="AA102" s="118" t="str">
        <f t="shared" si="28"/>
        <v/>
      </c>
      <c r="AB102" s="118" t="str">
        <f t="shared" si="29"/>
        <v/>
      </c>
      <c r="AC102" s="118" t="str">
        <f t="shared" si="30"/>
        <v/>
      </c>
      <c r="AG102" s="118" t="str">
        <f>+IF(AL102="","",MAX(AG$1:AG101)+1)</f>
        <v/>
      </c>
      <c r="AH102" s="118" t="str">
        <f>IF(CPMS_Detail!B124="","",CPMS_Detail!B124)</f>
        <v/>
      </c>
      <c r="AI102" s="118" t="str">
        <f>IF(CPMS_Detail!C124="","",CPMS_Detail!C124)</f>
        <v/>
      </c>
      <c r="AJ102" s="118" t="str">
        <f>IF(CPMS_Detail!D124="","",CPMS_Detail!D124)</f>
        <v/>
      </c>
      <c r="AK102" s="118" t="str">
        <f t="shared" si="31"/>
        <v/>
      </c>
      <c r="AL102" s="119" t="str">
        <f>IF(COUNTIF(AK$2:AK102,AK102)=1,AK102,"")</f>
        <v/>
      </c>
      <c r="AM102" s="118" t="str">
        <f t="shared" si="32"/>
        <v/>
      </c>
      <c r="AN102" s="118" t="str">
        <f t="shared" si="33"/>
        <v/>
      </c>
      <c r="AO102" s="118" t="str">
        <f t="shared" si="34"/>
        <v/>
      </c>
      <c r="AP102" s="118" t="str">
        <f t="shared" si="35"/>
        <v/>
      </c>
      <c r="AR102" s="118" t="str">
        <f>+IF(AW102="","",MAX(AR$1:AR101)+1)</f>
        <v/>
      </c>
      <c r="AS102" s="118" t="str">
        <f>IF(Regulated_Operation!B124="","",Regulated_Operation!B124)</f>
        <v/>
      </c>
      <c r="AT102" s="118" t="str">
        <f>IF(Regulated_Operation!C124="","",Regulated_Operation!C124)</f>
        <v/>
      </c>
      <c r="AU102" s="118" t="str">
        <f>IF(Regulated_Operation!D124="","",Regulated_Operation!D124)</f>
        <v/>
      </c>
      <c r="AV102" s="118" t="str">
        <f t="shared" si="36"/>
        <v/>
      </c>
      <c r="AW102" s="119" t="str">
        <f>IF(COUNTIF(AV$2:AV102,AV102)=1,AV102,"")</f>
        <v/>
      </c>
      <c r="AX102" s="118" t="str">
        <f t="shared" si="37"/>
        <v/>
      </c>
      <c r="AY102" s="118" t="str">
        <f t="shared" si="38"/>
        <v/>
      </c>
      <c r="AZ102" s="118" t="str">
        <f t="shared" si="39"/>
        <v/>
      </c>
      <c r="BA102" s="118" t="str">
        <f t="shared" si="40"/>
        <v/>
      </c>
    </row>
    <row r="103" spans="9:53" x14ac:dyDescent="0.35">
      <c r="I103" s="118" t="str">
        <f>+IF(N103="","",MAX(I$1:I102)+1)</f>
        <v/>
      </c>
      <c r="J103" s="118" t="str">
        <f>IF(Deviation_Detail!B125="","",Deviation_Detail!B125)</f>
        <v/>
      </c>
      <c r="K103" s="118" t="str">
        <f>IF(Deviation_Detail!C125="","",Deviation_Detail!C125)</f>
        <v/>
      </c>
      <c r="L103" s="118" t="str">
        <f>IF(Deviation_Detail!E125="","",Deviation_Detail!E125)</f>
        <v/>
      </c>
      <c r="M103" s="118" t="str">
        <f t="shared" si="23"/>
        <v/>
      </c>
      <c r="N103" s="119" t="str">
        <f>IF(COUNTIF(M$2:M103,M103)=1,M103,"")</f>
        <v/>
      </c>
      <c r="O103" s="118" t="str">
        <f t="shared" si="24"/>
        <v/>
      </c>
      <c r="P103" s="118" t="str">
        <f t="shared" si="25"/>
        <v/>
      </c>
      <c r="Q103" s="118" t="str">
        <f t="shared" si="26"/>
        <v/>
      </c>
      <c r="R103" s="118" t="str">
        <f t="shared" si="27"/>
        <v/>
      </c>
      <c r="T103" s="118" t="str">
        <f>+IF(Y103="","",MAX(T$1:T102)+1)</f>
        <v/>
      </c>
      <c r="U103" s="118" t="str">
        <f>IF(CPMS_Info!B125="","",CPMS_Info!B125)</f>
        <v/>
      </c>
      <c r="V103" s="118" t="str">
        <f>IF(CPMS_Info!C125="","",CPMS_Info!C125)</f>
        <v/>
      </c>
      <c r="W103" s="118" t="str">
        <f>IF(CPMS_Info!D125="","",CPMS_Info!D125)</f>
        <v/>
      </c>
      <c r="X103" s="118" t="str">
        <f t="shared" si="21"/>
        <v/>
      </c>
      <c r="Y103" s="119" t="str">
        <f>IF(COUNTIF(X$2:X103,X103)=1,X103,"")</f>
        <v/>
      </c>
      <c r="Z103" s="118" t="str">
        <f t="shared" si="22"/>
        <v/>
      </c>
      <c r="AA103" s="118" t="str">
        <f t="shared" si="28"/>
        <v/>
      </c>
      <c r="AB103" s="118" t="str">
        <f t="shared" si="29"/>
        <v/>
      </c>
      <c r="AC103" s="118" t="str">
        <f t="shared" si="30"/>
        <v/>
      </c>
      <c r="AG103" s="118" t="str">
        <f>+IF(AL103="","",MAX(AG$1:AG102)+1)</f>
        <v/>
      </c>
      <c r="AH103" s="118" t="str">
        <f>IF(CPMS_Detail!B125="","",CPMS_Detail!B125)</f>
        <v/>
      </c>
      <c r="AI103" s="118" t="str">
        <f>IF(CPMS_Detail!C125="","",CPMS_Detail!C125)</f>
        <v/>
      </c>
      <c r="AJ103" s="118" t="str">
        <f>IF(CPMS_Detail!D125="","",CPMS_Detail!D125)</f>
        <v/>
      </c>
      <c r="AK103" s="118" t="str">
        <f t="shared" si="31"/>
        <v/>
      </c>
      <c r="AL103" s="119" t="str">
        <f>IF(COUNTIF(AK$2:AK103,AK103)=1,AK103,"")</f>
        <v/>
      </c>
      <c r="AM103" s="118" t="str">
        <f t="shared" si="32"/>
        <v/>
      </c>
      <c r="AN103" s="118" t="str">
        <f t="shared" si="33"/>
        <v/>
      </c>
      <c r="AO103" s="118" t="str">
        <f t="shared" si="34"/>
        <v/>
      </c>
      <c r="AP103" s="118" t="str">
        <f t="shared" si="35"/>
        <v/>
      </c>
      <c r="AR103" s="118" t="str">
        <f>+IF(AW103="","",MAX(AR$1:AR102)+1)</f>
        <v/>
      </c>
      <c r="AS103" s="118" t="str">
        <f>IF(Regulated_Operation!B125="","",Regulated_Operation!B125)</f>
        <v/>
      </c>
      <c r="AT103" s="118" t="str">
        <f>IF(Regulated_Operation!C125="","",Regulated_Operation!C125)</f>
        <v/>
      </c>
      <c r="AU103" s="118" t="str">
        <f>IF(Regulated_Operation!D125="","",Regulated_Operation!D125)</f>
        <v/>
      </c>
      <c r="AV103" s="118" t="str">
        <f t="shared" si="36"/>
        <v/>
      </c>
      <c r="AW103" s="119" t="str">
        <f>IF(COUNTIF(AV$2:AV103,AV103)=1,AV103,"")</f>
        <v/>
      </c>
      <c r="AX103" s="118" t="str">
        <f t="shared" si="37"/>
        <v/>
      </c>
      <c r="AY103" s="118" t="str">
        <f t="shared" si="38"/>
        <v/>
      </c>
      <c r="AZ103" s="118" t="str">
        <f t="shared" si="39"/>
        <v/>
      </c>
      <c r="BA103" s="118" t="str">
        <f t="shared" si="40"/>
        <v/>
      </c>
    </row>
    <row r="104" spans="9:53" x14ac:dyDescent="0.35">
      <c r="I104" s="118" t="str">
        <f>+IF(N104="","",MAX(I$1:I103)+1)</f>
        <v/>
      </c>
      <c r="J104" s="118" t="str">
        <f>IF(Deviation_Detail!B126="","",Deviation_Detail!B126)</f>
        <v/>
      </c>
      <c r="K104" s="118" t="str">
        <f>IF(Deviation_Detail!C126="","",Deviation_Detail!C126)</f>
        <v/>
      </c>
      <c r="L104" s="118" t="str">
        <f>IF(Deviation_Detail!E126="","",Deviation_Detail!E126)</f>
        <v/>
      </c>
      <c r="M104" s="118" t="str">
        <f t="shared" si="23"/>
        <v/>
      </c>
      <c r="N104" s="119" t="str">
        <f>IF(COUNTIF(M$2:M104,M104)=1,M104,"")</f>
        <v/>
      </c>
      <c r="O104" s="118" t="str">
        <f t="shared" si="24"/>
        <v/>
      </c>
      <c r="P104" s="118" t="str">
        <f t="shared" si="25"/>
        <v/>
      </c>
      <c r="Q104" s="118" t="str">
        <f t="shared" si="26"/>
        <v/>
      </c>
      <c r="R104" s="118" t="str">
        <f t="shared" si="27"/>
        <v/>
      </c>
      <c r="T104" s="118" t="str">
        <f>+IF(Y104="","",MAX(T$1:T103)+1)</f>
        <v/>
      </c>
      <c r="U104" s="118" t="str">
        <f>IF(CPMS_Info!B126="","",CPMS_Info!B126)</f>
        <v/>
      </c>
      <c r="V104" s="118" t="str">
        <f>IF(CPMS_Info!C126="","",CPMS_Info!C126)</f>
        <v/>
      </c>
      <c r="W104" s="118" t="str">
        <f>IF(CPMS_Info!D126="","",CPMS_Info!D126)</f>
        <v/>
      </c>
      <c r="X104" s="118" t="str">
        <f t="shared" si="21"/>
        <v/>
      </c>
      <c r="Y104" s="119" t="str">
        <f>IF(COUNTIF(X$2:X104,X104)=1,X104,"")</f>
        <v/>
      </c>
      <c r="Z104" s="118" t="str">
        <f t="shared" si="22"/>
        <v/>
      </c>
      <c r="AA104" s="118" t="str">
        <f t="shared" si="28"/>
        <v/>
      </c>
      <c r="AB104" s="118" t="str">
        <f t="shared" si="29"/>
        <v/>
      </c>
      <c r="AC104" s="118" t="str">
        <f t="shared" si="30"/>
        <v/>
      </c>
      <c r="AG104" s="118" t="str">
        <f>+IF(AL104="","",MAX(AG$1:AG103)+1)</f>
        <v/>
      </c>
      <c r="AH104" s="118" t="str">
        <f>IF(CPMS_Detail!B126="","",CPMS_Detail!B126)</f>
        <v/>
      </c>
      <c r="AI104" s="118" t="str">
        <f>IF(CPMS_Detail!C126="","",CPMS_Detail!C126)</f>
        <v/>
      </c>
      <c r="AJ104" s="118" t="str">
        <f>IF(CPMS_Detail!D126="","",CPMS_Detail!D126)</f>
        <v/>
      </c>
      <c r="AK104" s="118" t="str">
        <f t="shared" si="31"/>
        <v/>
      </c>
      <c r="AL104" s="119" t="str">
        <f>IF(COUNTIF(AK$2:AK104,AK104)=1,AK104,"")</f>
        <v/>
      </c>
      <c r="AM104" s="118" t="str">
        <f t="shared" si="32"/>
        <v/>
      </c>
      <c r="AN104" s="118" t="str">
        <f t="shared" si="33"/>
        <v/>
      </c>
      <c r="AO104" s="118" t="str">
        <f t="shared" si="34"/>
        <v/>
      </c>
      <c r="AP104" s="118" t="str">
        <f t="shared" si="35"/>
        <v/>
      </c>
      <c r="AR104" s="118" t="str">
        <f>+IF(AW104="","",MAX(AR$1:AR103)+1)</f>
        <v/>
      </c>
      <c r="AS104" s="118" t="str">
        <f>IF(Regulated_Operation!B126="","",Regulated_Operation!B126)</f>
        <v/>
      </c>
      <c r="AT104" s="118" t="str">
        <f>IF(Regulated_Operation!C126="","",Regulated_Operation!C126)</f>
        <v/>
      </c>
      <c r="AU104" s="118" t="str">
        <f>IF(Regulated_Operation!D126="","",Regulated_Operation!D126)</f>
        <v/>
      </c>
      <c r="AV104" s="118" t="str">
        <f t="shared" si="36"/>
        <v/>
      </c>
      <c r="AW104" s="119" t="str">
        <f>IF(COUNTIF(AV$2:AV104,AV104)=1,AV104,"")</f>
        <v/>
      </c>
      <c r="AX104" s="118" t="str">
        <f t="shared" si="37"/>
        <v/>
      </c>
      <c r="AY104" s="118" t="str">
        <f t="shared" si="38"/>
        <v/>
      </c>
      <c r="AZ104" s="118" t="str">
        <f t="shared" si="39"/>
        <v/>
      </c>
      <c r="BA104" s="118" t="str">
        <f t="shared" si="40"/>
        <v/>
      </c>
    </row>
    <row r="105" spans="9:53" x14ac:dyDescent="0.35">
      <c r="I105" s="118" t="str">
        <f>+IF(N105="","",MAX(I$1:I104)+1)</f>
        <v/>
      </c>
      <c r="J105" s="118" t="str">
        <f>IF(Deviation_Detail!B127="","",Deviation_Detail!B127)</f>
        <v/>
      </c>
      <c r="K105" s="118" t="str">
        <f>IF(Deviation_Detail!C127="","",Deviation_Detail!C127)</f>
        <v/>
      </c>
      <c r="L105" s="118" t="str">
        <f>IF(Deviation_Detail!E127="","",Deviation_Detail!E127)</f>
        <v/>
      </c>
      <c r="M105" s="118" t="str">
        <f t="shared" si="23"/>
        <v/>
      </c>
      <c r="N105" s="119" t="str">
        <f>IF(COUNTIF(M$2:M105,M105)=1,M105,"")</f>
        <v/>
      </c>
      <c r="O105" s="118" t="str">
        <f t="shared" si="24"/>
        <v/>
      </c>
      <c r="P105" s="118" t="str">
        <f t="shared" si="25"/>
        <v/>
      </c>
      <c r="Q105" s="118" t="str">
        <f t="shared" si="26"/>
        <v/>
      </c>
      <c r="R105" s="118" t="str">
        <f t="shared" si="27"/>
        <v/>
      </c>
      <c r="T105" s="118" t="str">
        <f>+IF(Y105="","",MAX(T$1:T104)+1)</f>
        <v/>
      </c>
      <c r="U105" s="118" t="str">
        <f>IF(CPMS_Info!B127="","",CPMS_Info!B127)</f>
        <v/>
      </c>
      <c r="V105" s="118" t="str">
        <f>IF(CPMS_Info!C127="","",CPMS_Info!C127)</f>
        <v/>
      </c>
      <c r="W105" s="118" t="str">
        <f>IF(CPMS_Info!D127="","",CPMS_Info!D127)</f>
        <v/>
      </c>
      <c r="X105" s="118" t="str">
        <f t="shared" si="21"/>
        <v/>
      </c>
      <c r="Y105" s="119" t="str">
        <f>IF(COUNTIF(X$2:X105,X105)=1,X105,"")</f>
        <v/>
      </c>
      <c r="Z105" s="118" t="str">
        <f t="shared" si="22"/>
        <v/>
      </c>
      <c r="AA105" s="118" t="str">
        <f t="shared" si="28"/>
        <v/>
      </c>
      <c r="AB105" s="118" t="str">
        <f t="shared" si="29"/>
        <v/>
      </c>
      <c r="AC105" s="118" t="str">
        <f t="shared" si="30"/>
        <v/>
      </c>
      <c r="AG105" s="118" t="str">
        <f>+IF(AL105="","",MAX(AG$1:AG104)+1)</f>
        <v/>
      </c>
      <c r="AH105" s="118" t="str">
        <f>IF(CPMS_Detail!B127="","",CPMS_Detail!B127)</f>
        <v/>
      </c>
      <c r="AI105" s="118" t="str">
        <f>IF(CPMS_Detail!C127="","",CPMS_Detail!C127)</f>
        <v/>
      </c>
      <c r="AJ105" s="118" t="str">
        <f>IF(CPMS_Detail!D127="","",CPMS_Detail!D127)</f>
        <v/>
      </c>
      <c r="AK105" s="118" t="str">
        <f t="shared" si="31"/>
        <v/>
      </c>
      <c r="AL105" s="119" t="str">
        <f>IF(COUNTIF(AK$2:AK105,AK105)=1,AK105,"")</f>
        <v/>
      </c>
      <c r="AM105" s="118" t="str">
        <f t="shared" si="32"/>
        <v/>
      </c>
      <c r="AN105" s="118" t="str">
        <f t="shared" si="33"/>
        <v/>
      </c>
      <c r="AO105" s="118" t="str">
        <f t="shared" si="34"/>
        <v/>
      </c>
      <c r="AP105" s="118" t="str">
        <f t="shared" si="35"/>
        <v/>
      </c>
      <c r="AR105" s="118" t="str">
        <f>+IF(AW105="","",MAX(AR$1:AR104)+1)</f>
        <v/>
      </c>
      <c r="AS105" s="118" t="str">
        <f>IF(Regulated_Operation!B127="","",Regulated_Operation!B127)</f>
        <v/>
      </c>
      <c r="AT105" s="118" t="str">
        <f>IF(Regulated_Operation!C127="","",Regulated_Operation!C127)</f>
        <v/>
      </c>
      <c r="AU105" s="118" t="str">
        <f>IF(Regulated_Operation!D127="","",Regulated_Operation!D127)</f>
        <v/>
      </c>
      <c r="AV105" s="118" t="str">
        <f t="shared" si="36"/>
        <v/>
      </c>
      <c r="AW105" s="119" t="str">
        <f>IF(COUNTIF(AV$2:AV105,AV105)=1,AV105,"")</f>
        <v/>
      </c>
      <c r="AX105" s="118" t="str">
        <f t="shared" si="37"/>
        <v/>
      </c>
      <c r="AY105" s="118" t="str">
        <f t="shared" si="38"/>
        <v/>
      </c>
      <c r="AZ105" s="118" t="str">
        <f t="shared" si="39"/>
        <v/>
      </c>
      <c r="BA105" s="118" t="str">
        <f t="shared" si="40"/>
        <v/>
      </c>
    </row>
    <row r="106" spans="9:53" x14ac:dyDescent="0.35">
      <c r="I106" s="118" t="str">
        <f>+IF(N106="","",MAX(I$1:I105)+1)</f>
        <v/>
      </c>
      <c r="J106" s="118" t="str">
        <f>IF(Deviation_Detail!B128="","",Deviation_Detail!B128)</f>
        <v/>
      </c>
      <c r="K106" s="118" t="str">
        <f>IF(Deviation_Detail!C128="","",Deviation_Detail!C128)</f>
        <v/>
      </c>
      <c r="L106" s="118" t="str">
        <f>IF(Deviation_Detail!E128="","",Deviation_Detail!E128)</f>
        <v/>
      </c>
      <c r="M106" s="118" t="str">
        <f t="shared" si="23"/>
        <v/>
      </c>
      <c r="N106" s="119" t="str">
        <f>IF(COUNTIF(M$2:M106,M106)=1,M106,"")</f>
        <v/>
      </c>
      <c r="O106" s="118" t="str">
        <f t="shared" si="24"/>
        <v/>
      </c>
      <c r="P106" s="118" t="str">
        <f t="shared" si="25"/>
        <v/>
      </c>
      <c r="Q106" s="118" t="str">
        <f t="shared" si="26"/>
        <v/>
      </c>
      <c r="R106" s="118" t="str">
        <f t="shared" si="27"/>
        <v/>
      </c>
      <c r="T106" s="118" t="str">
        <f>+IF(Y106="","",MAX(T$1:T105)+1)</f>
        <v/>
      </c>
      <c r="U106" s="118" t="str">
        <f>IF(CPMS_Info!B128="","",CPMS_Info!B128)</f>
        <v/>
      </c>
      <c r="V106" s="118" t="str">
        <f>IF(CPMS_Info!C128="","",CPMS_Info!C128)</f>
        <v/>
      </c>
      <c r="W106" s="118" t="str">
        <f>IF(CPMS_Info!D128="","",CPMS_Info!D128)</f>
        <v/>
      </c>
      <c r="X106" s="118" t="str">
        <f t="shared" si="21"/>
        <v/>
      </c>
      <c r="Y106" s="119" t="str">
        <f>IF(COUNTIF(X$2:X106,X106)=1,X106,"")</f>
        <v/>
      </c>
      <c r="Z106" s="118" t="str">
        <f t="shared" si="22"/>
        <v/>
      </c>
      <c r="AA106" s="118" t="str">
        <f t="shared" si="28"/>
        <v/>
      </c>
      <c r="AB106" s="118" t="str">
        <f t="shared" si="29"/>
        <v/>
      </c>
      <c r="AC106" s="118" t="str">
        <f t="shared" si="30"/>
        <v/>
      </c>
      <c r="AG106" s="118" t="str">
        <f>+IF(AL106="","",MAX(AG$1:AG105)+1)</f>
        <v/>
      </c>
      <c r="AH106" s="118" t="str">
        <f>IF(CPMS_Detail!B128="","",CPMS_Detail!B128)</f>
        <v/>
      </c>
      <c r="AI106" s="118" t="str">
        <f>IF(CPMS_Detail!C128="","",CPMS_Detail!C128)</f>
        <v/>
      </c>
      <c r="AJ106" s="118" t="str">
        <f>IF(CPMS_Detail!D128="","",CPMS_Detail!D128)</f>
        <v/>
      </c>
      <c r="AK106" s="118" t="str">
        <f t="shared" si="31"/>
        <v/>
      </c>
      <c r="AL106" s="119" t="str">
        <f>IF(COUNTIF(AK$2:AK106,AK106)=1,AK106,"")</f>
        <v/>
      </c>
      <c r="AM106" s="118" t="str">
        <f t="shared" si="32"/>
        <v/>
      </c>
      <c r="AN106" s="118" t="str">
        <f t="shared" si="33"/>
        <v/>
      </c>
      <c r="AO106" s="118" t="str">
        <f t="shared" si="34"/>
        <v/>
      </c>
      <c r="AP106" s="118" t="str">
        <f t="shared" si="35"/>
        <v/>
      </c>
      <c r="AR106" s="118" t="str">
        <f>+IF(AW106="","",MAX(AR$1:AR105)+1)</f>
        <v/>
      </c>
      <c r="AS106" s="118" t="str">
        <f>IF(Regulated_Operation!B128="","",Regulated_Operation!B128)</f>
        <v/>
      </c>
      <c r="AT106" s="118" t="str">
        <f>IF(Regulated_Operation!C128="","",Regulated_Operation!C128)</f>
        <v/>
      </c>
      <c r="AU106" s="118" t="str">
        <f>IF(Regulated_Operation!D128="","",Regulated_Operation!D128)</f>
        <v/>
      </c>
      <c r="AV106" s="118" t="str">
        <f t="shared" si="36"/>
        <v/>
      </c>
      <c r="AW106" s="119" t="str">
        <f>IF(COUNTIF(AV$2:AV106,AV106)=1,AV106,"")</f>
        <v/>
      </c>
      <c r="AX106" s="118" t="str">
        <f t="shared" si="37"/>
        <v/>
      </c>
      <c r="AY106" s="118" t="str">
        <f t="shared" si="38"/>
        <v/>
      </c>
      <c r="AZ106" s="118" t="str">
        <f t="shared" si="39"/>
        <v/>
      </c>
      <c r="BA106" s="118" t="str">
        <f t="shared" si="40"/>
        <v/>
      </c>
    </row>
    <row r="107" spans="9:53" x14ac:dyDescent="0.35">
      <c r="I107" s="118" t="str">
        <f>+IF(N107="","",MAX(I$1:I106)+1)</f>
        <v/>
      </c>
      <c r="J107" s="118" t="str">
        <f>IF(Deviation_Detail!B129="","",Deviation_Detail!B129)</f>
        <v/>
      </c>
      <c r="K107" s="118" t="str">
        <f>IF(Deviation_Detail!C129="","",Deviation_Detail!C129)</f>
        <v/>
      </c>
      <c r="L107" s="118" t="str">
        <f>IF(Deviation_Detail!E129="","",Deviation_Detail!E129)</f>
        <v/>
      </c>
      <c r="M107" s="118" t="str">
        <f t="shared" si="23"/>
        <v/>
      </c>
      <c r="N107" s="119" t="str">
        <f>IF(COUNTIF(M$2:M107,M107)=1,M107,"")</f>
        <v/>
      </c>
      <c r="O107" s="118" t="str">
        <f t="shared" si="24"/>
        <v/>
      </c>
      <c r="P107" s="118" t="str">
        <f t="shared" si="25"/>
        <v/>
      </c>
      <c r="Q107" s="118" t="str">
        <f t="shared" si="26"/>
        <v/>
      </c>
      <c r="R107" s="118" t="str">
        <f t="shared" si="27"/>
        <v/>
      </c>
      <c r="T107" s="118" t="str">
        <f>+IF(Y107="","",MAX(T$1:T106)+1)</f>
        <v/>
      </c>
      <c r="U107" s="118" t="str">
        <f>IF(CPMS_Info!B129="","",CPMS_Info!B129)</f>
        <v/>
      </c>
      <c r="V107" s="118" t="str">
        <f>IF(CPMS_Info!C129="","",CPMS_Info!C129)</f>
        <v/>
      </c>
      <c r="W107" s="118" t="str">
        <f>IF(CPMS_Info!D129="","",CPMS_Info!D129)</f>
        <v/>
      </c>
      <c r="X107" s="118" t="str">
        <f t="shared" si="21"/>
        <v/>
      </c>
      <c r="Y107" s="119" t="str">
        <f>IF(COUNTIF(X$2:X107,X107)=1,X107,"")</f>
        <v/>
      </c>
      <c r="Z107" s="118" t="str">
        <f t="shared" si="22"/>
        <v/>
      </c>
      <c r="AA107" s="118" t="str">
        <f t="shared" si="28"/>
        <v/>
      </c>
      <c r="AB107" s="118" t="str">
        <f t="shared" si="29"/>
        <v/>
      </c>
      <c r="AC107" s="118" t="str">
        <f t="shared" si="30"/>
        <v/>
      </c>
      <c r="AG107" s="118" t="str">
        <f>+IF(AL107="","",MAX(AG$1:AG106)+1)</f>
        <v/>
      </c>
      <c r="AH107" s="118" t="str">
        <f>IF(CPMS_Detail!B129="","",CPMS_Detail!B129)</f>
        <v/>
      </c>
      <c r="AI107" s="118" t="str">
        <f>IF(CPMS_Detail!C129="","",CPMS_Detail!C129)</f>
        <v/>
      </c>
      <c r="AJ107" s="118" t="str">
        <f>IF(CPMS_Detail!D129="","",CPMS_Detail!D129)</f>
        <v/>
      </c>
      <c r="AK107" s="118" t="str">
        <f t="shared" si="31"/>
        <v/>
      </c>
      <c r="AL107" s="119" t="str">
        <f>IF(COUNTIF(AK$2:AK107,AK107)=1,AK107,"")</f>
        <v/>
      </c>
      <c r="AM107" s="118" t="str">
        <f t="shared" si="32"/>
        <v/>
      </c>
      <c r="AN107" s="118" t="str">
        <f t="shared" si="33"/>
        <v/>
      </c>
      <c r="AO107" s="118" t="str">
        <f t="shared" si="34"/>
        <v/>
      </c>
      <c r="AP107" s="118" t="str">
        <f t="shared" si="35"/>
        <v/>
      </c>
      <c r="AR107" s="118" t="str">
        <f>+IF(AW107="","",MAX(AR$1:AR106)+1)</f>
        <v/>
      </c>
      <c r="AS107" s="118" t="str">
        <f>IF(Regulated_Operation!B129="","",Regulated_Operation!B129)</f>
        <v/>
      </c>
      <c r="AT107" s="118" t="str">
        <f>IF(Regulated_Operation!C129="","",Regulated_Operation!C129)</f>
        <v/>
      </c>
      <c r="AU107" s="118" t="str">
        <f>IF(Regulated_Operation!D129="","",Regulated_Operation!D129)</f>
        <v/>
      </c>
      <c r="AV107" s="118" t="str">
        <f t="shared" si="36"/>
        <v/>
      </c>
      <c r="AW107" s="119" t="str">
        <f>IF(COUNTIF(AV$2:AV107,AV107)=1,AV107,"")</f>
        <v/>
      </c>
      <c r="AX107" s="118" t="str">
        <f t="shared" si="37"/>
        <v/>
      </c>
      <c r="AY107" s="118" t="str">
        <f t="shared" si="38"/>
        <v/>
      </c>
      <c r="AZ107" s="118" t="str">
        <f t="shared" si="39"/>
        <v/>
      </c>
      <c r="BA107" s="118" t="str">
        <f t="shared" si="40"/>
        <v/>
      </c>
    </row>
    <row r="108" spans="9:53" x14ac:dyDescent="0.35">
      <c r="I108" s="118" t="str">
        <f>+IF(N108="","",MAX(I$1:I107)+1)</f>
        <v/>
      </c>
      <c r="J108" s="118" t="str">
        <f>IF(Deviation_Detail!B130="","",Deviation_Detail!B130)</f>
        <v/>
      </c>
      <c r="K108" s="118" t="str">
        <f>IF(Deviation_Detail!C130="","",Deviation_Detail!C130)</f>
        <v/>
      </c>
      <c r="L108" s="118" t="str">
        <f>IF(Deviation_Detail!E130="","",Deviation_Detail!E130)</f>
        <v/>
      </c>
      <c r="M108" s="118" t="str">
        <f t="shared" si="23"/>
        <v/>
      </c>
      <c r="N108" s="119" t="str">
        <f>IF(COUNTIF(M$2:M108,M108)=1,M108,"")</f>
        <v/>
      </c>
      <c r="O108" s="118" t="str">
        <f t="shared" si="24"/>
        <v/>
      </c>
      <c r="P108" s="118" t="str">
        <f t="shared" si="25"/>
        <v/>
      </c>
      <c r="Q108" s="118" t="str">
        <f t="shared" si="26"/>
        <v/>
      </c>
      <c r="R108" s="118" t="str">
        <f t="shared" si="27"/>
        <v/>
      </c>
      <c r="T108" s="118" t="str">
        <f>+IF(Y108="","",MAX(T$1:T107)+1)</f>
        <v/>
      </c>
      <c r="U108" s="118" t="str">
        <f>IF(CPMS_Info!B130="","",CPMS_Info!B130)</f>
        <v/>
      </c>
      <c r="V108" s="118" t="str">
        <f>IF(CPMS_Info!C130="","",CPMS_Info!C130)</f>
        <v/>
      </c>
      <c r="W108" s="118" t="str">
        <f>IF(CPMS_Info!D130="","",CPMS_Info!D130)</f>
        <v/>
      </c>
      <c r="X108" s="118" t="str">
        <f t="shared" si="21"/>
        <v/>
      </c>
      <c r="Y108" s="119" t="str">
        <f>IF(COUNTIF(X$2:X108,X108)=1,X108,"")</f>
        <v/>
      </c>
      <c r="Z108" s="118" t="str">
        <f t="shared" si="22"/>
        <v/>
      </c>
      <c r="AA108" s="118" t="str">
        <f t="shared" si="28"/>
        <v/>
      </c>
      <c r="AB108" s="118" t="str">
        <f t="shared" si="29"/>
        <v/>
      </c>
      <c r="AC108" s="118" t="str">
        <f t="shared" si="30"/>
        <v/>
      </c>
      <c r="AG108" s="118" t="str">
        <f>+IF(AL108="","",MAX(AG$1:AG107)+1)</f>
        <v/>
      </c>
      <c r="AH108" s="118" t="str">
        <f>IF(CPMS_Detail!B130="","",CPMS_Detail!B130)</f>
        <v/>
      </c>
      <c r="AI108" s="118" t="str">
        <f>IF(CPMS_Detail!C130="","",CPMS_Detail!C130)</f>
        <v/>
      </c>
      <c r="AJ108" s="118" t="str">
        <f>IF(CPMS_Detail!D130="","",CPMS_Detail!D130)</f>
        <v/>
      </c>
      <c r="AK108" s="118" t="str">
        <f t="shared" si="31"/>
        <v/>
      </c>
      <c r="AL108" s="119" t="str">
        <f>IF(COUNTIF(AK$2:AK108,AK108)=1,AK108,"")</f>
        <v/>
      </c>
      <c r="AM108" s="118" t="str">
        <f t="shared" si="32"/>
        <v/>
      </c>
      <c r="AN108" s="118" t="str">
        <f t="shared" si="33"/>
        <v/>
      </c>
      <c r="AO108" s="118" t="str">
        <f t="shared" si="34"/>
        <v/>
      </c>
      <c r="AP108" s="118" t="str">
        <f t="shared" si="35"/>
        <v/>
      </c>
      <c r="AR108" s="118" t="str">
        <f>+IF(AW108="","",MAX(AR$1:AR107)+1)</f>
        <v/>
      </c>
      <c r="AS108" s="118" t="str">
        <f>IF(Regulated_Operation!B130="","",Regulated_Operation!B130)</f>
        <v/>
      </c>
      <c r="AT108" s="118" t="str">
        <f>IF(Regulated_Operation!C130="","",Regulated_Operation!C130)</f>
        <v/>
      </c>
      <c r="AU108" s="118" t="str">
        <f>IF(Regulated_Operation!D130="","",Regulated_Operation!D130)</f>
        <v/>
      </c>
      <c r="AV108" s="118" t="str">
        <f t="shared" si="36"/>
        <v/>
      </c>
      <c r="AW108" s="119" t="str">
        <f>IF(COUNTIF(AV$2:AV108,AV108)=1,AV108,"")</f>
        <v/>
      </c>
      <c r="AX108" s="118" t="str">
        <f t="shared" si="37"/>
        <v/>
      </c>
      <c r="AY108" s="118" t="str">
        <f t="shared" si="38"/>
        <v/>
      </c>
      <c r="AZ108" s="118" t="str">
        <f t="shared" si="39"/>
        <v/>
      </c>
      <c r="BA108" s="118" t="str">
        <f t="shared" si="40"/>
        <v/>
      </c>
    </row>
    <row r="109" spans="9:53" x14ac:dyDescent="0.35">
      <c r="I109" s="118" t="str">
        <f>+IF(N109="","",MAX(I$1:I108)+1)</f>
        <v/>
      </c>
      <c r="J109" s="118" t="str">
        <f>IF(Deviation_Detail!B131="","",Deviation_Detail!B131)</f>
        <v/>
      </c>
      <c r="K109" s="118" t="str">
        <f>IF(Deviation_Detail!C131="","",Deviation_Detail!C131)</f>
        <v/>
      </c>
      <c r="L109" s="118" t="str">
        <f>IF(Deviation_Detail!E131="","",Deviation_Detail!E131)</f>
        <v/>
      </c>
      <c r="M109" s="118" t="str">
        <f t="shared" si="23"/>
        <v/>
      </c>
      <c r="N109" s="119" t="str">
        <f>IF(COUNTIF(M$2:M109,M109)=1,M109,"")</f>
        <v/>
      </c>
      <c r="O109" s="118" t="str">
        <f t="shared" si="24"/>
        <v/>
      </c>
      <c r="P109" s="118" t="str">
        <f t="shared" si="25"/>
        <v/>
      </c>
      <c r="Q109" s="118" t="str">
        <f t="shared" si="26"/>
        <v/>
      </c>
      <c r="R109" s="118" t="str">
        <f t="shared" si="27"/>
        <v/>
      </c>
      <c r="T109" s="118" t="str">
        <f>+IF(Y109="","",MAX(T$1:T108)+1)</f>
        <v/>
      </c>
      <c r="U109" s="118" t="str">
        <f>IF(CPMS_Info!B131="","",CPMS_Info!B131)</f>
        <v/>
      </c>
      <c r="V109" s="118" t="str">
        <f>IF(CPMS_Info!C131="","",CPMS_Info!C131)</f>
        <v/>
      </c>
      <c r="W109" s="118" t="str">
        <f>IF(CPMS_Info!D131="","",CPMS_Info!D131)</f>
        <v/>
      </c>
      <c r="X109" s="118" t="str">
        <f t="shared" si="21"/>
        <v/>
      </c>
      <c r="Y109" s="119" t="str">
        <f>IF(COUNTIF(X$2:X109,X109)=1,X109,"")</f>
        <v/>
      </c>
      <c r="Z109" s="118" t="str">
        <f t="shared" si="22"/>
        <v/>
      </c>
      <c r="AA109" s="118" t="str">
        <f t="shared" si="28"/>
        <v/>
      </c>
      <c r="AB109" s="118" t="str">
        <f t="shared" si="29"/>
        <v/>
      </c>
      <c r="AC109" s="118" t="str">
        <f t="shared" si="30"/>
        <v/>
      </c>
      <c r="AG109" s="118" t="str">
        <f>+IF(AL109="","",MAX(AG$1:AG108)+1)</f>
        <v/>
      </c>
      <c r="AH109" s="118" t="str">
        <f>IF(CPMS_Detail!B131="","",CPMS_Detail!B131)</f>
        <v/>
      </c>
      <c r="AI109" s="118" t="str">
        <f>IF(CPMS_Detail!C131="","",CPMS_Detail!C131)</f>
        <v/>
      </c>
      <c r="AJ109" s="118" t="str">
        <f>IF(CPMS_Detail!D131="","",CPMS_Detail!D131)</f>
        <v/>
      </c>
      <c r="AK109" s="118" t="str">
        <f t="shared" si="31"/>
        <v/>
      </c>
      <c r="AL109" s="119" t="str">
        <f>IF(COUNTIF(AK$2:AK109,AK109)=1,AK109,"")</f>
        <v/>
      </c>
      <c r="AM109" s="118" t="str">
        <f t="shared" si="32"/>
        <v/>
      </c>
      <c r="AN109" s="118" t="str">
        <f t="shared" si="33"/>
        <v/>
      </c>
      <c r="AO109" s="118" t="str">
        <f t="shared" si="34"/>
        <v/>
      </c>
      <c r="AP109" s="118" t="str">
        <f t="shared" si="35"/>
        <v/>
      </c>
      <c r="AR109" s="118" t="str">
        <f>+IF(AW109="","",MAX(AR$1:AR108)+1)</f>
        <v/>
      </c>
      <c r="AS109" s="118" t="str">
        <f>IF(Regulated_Operation!B131="","",Regulated_Operation!B131)</f>
        <v/>
      </c>
      <c r="AT109" s="118" t="str">
        <f>IF(Regulated_Operation!C131="","",Regulated_Operation!C131)</f>
        <v/>
      </c>
      <c r="AU109" s="118" t="str">
        <f>IF(Regulated_Operation!D131="","",Regulated_Operation!D131)</f>
        <v/>
      </c>
      <c r="AV109" s="118" t="str">
        <f t="shared" si="36"/>
        <v/>
      </c>
      <c r="AW109" s="119" t="str">
        <f>IF(COUNTIF(AV$2:AV109,AV109)=1,AV109,"")</f>
        <v/>
      </c>
      <c r="AX109" s="118" t="str">
        <f t="shared" si="37"/>
        <v/>
      </c>
      <c r="AY109" s="118" t="str">
        <f t="shared" si="38"/>
        <v/>
      </c>
      <c r="AZ109" s="118" t="str">
        <f t="shared" si="39"/>
        <v/>
      </c>
      <c r="BA109" s="118" t="str">
        <f t="shared" si="40"/>
        <v/>
      </c>
    </row>
    <row r="110" spans="9:53" x14ac:dyDescent="0.35">
      <c r="I110" s="118" t="str">
        <f>+IF(N110="","",MAX(I$1:I109)+1)</f>
        <v/>
      </c>
      <c r="J110" s="118" t="str">
        <f>IF(Deviation_Detail!B132="","",Deviation_Detail!B132)</f>
        <v/>
      </c>
      <c r="K110" s="118" t="str">
        <f>IF(Deviation_Detail!C132="","",Deviation_Detail!C132)</f>
        <v/>
      </c>
      <c r="L110" s="118" t="str">
        <f>IF(Deviation_Detail!E132="","",Deviation_Detail!E132)</f>
        <v/>
      </c>
      <c r="M110" s="118" t="str">
        <f t="shared" si="23"/>
        <v/>
      </c>
      <c r="N110" s="119" t="str">
        <f>IF(COUNTIF(M$2:M110,M110)=1,M110,"")</f>
        <v/>
      </c>
      <c r="O110" s="118" t="str">
        <f t="shared" si="24"/>
        <v/>
      </c>
      <c r="P110" s="118" t="str">
        <f t="shared" si="25"/>
        <v/>
      </c>
      <c r="Q110" s="118" t="str">
        <f t="shared" si="26"/>
        <v/>
      </c>
      <c r="R110" s="118" t="str">
        <f t="shared" si="27"/>
        <v/>
      </c>
      <c r="T110" s="118" t="str">
        <f>+IF(Y110="","",MAX(T$1:T109)+1)</f>
        <v/>
      </c>
      <c r="U110" s="118" t="str">
        <f>IF(CPMS_Info!B132="","",CPMS_Info!B132)</f>
        <v/>
      </c>
      <c r="V110" s="118" t="str">
        <f>IF(CPMS_Info!C132="","",CPMS_Info!C132)</f>
        <v/>
      </c>
      <c r="W110" s="118" t="str">
        <f>IF(CPMS_Info!D132="","",CPMS_Info!D132)</f>
        <v/>
      </c>
      <c r="X110" s="118" t="str">
        <f t="shared" si="21"/>
        <v/>
      </c>
      <c r="Y110" s="119" t="str">
        <f>IF(COUNTIF(X$2:X110,X110)=1,X110,"")</f>
        <v/>
      </c>
      <c r="Z110" s="118" t="str">
        <f t="shared" si="22"/>
        <v/>
      </c>
      <c r="AA110" s="118" t="str">
        <f t="shared" si="28"/>
        <v/>
      </c>
      <c r="AB110" s="118" t="str">
        <f t="shared" si="29"/>
        <v/>
      </c>
      <c r="AC110" s="118" t="str">
        <f t="shared" si="30"/>
        <v/>
      </c>
      <c r="AG110" s="118" t="str">
        <f>+IF(AL110="","",MAX(AG$1:AG109)+1)</f>
        <v/>
      </c>
      <c r="AH110" s="118" t="str">
        <f>IF(CPMS_Detail!B132="","",CPMS_Detail!B132)</f>
        <v/>
      </c>
      <c r="AI110" s="118" t="str">
        <f>IF(CPMS_Detail!C132="","",CPMS_Detail!C132)</f>
        <v/>
      </c>
      <c r="AJ110" s="118" t="str">
        <f>IF(CPMS_Detail!D132="","",CPMS_Detail!D132)</f>
        <v/>
      </c>
      <c r="AK110" s="118" t="str">
        <f t="shared" si="31"/>
        <v/>
      </c>
      <c r="AL110" s="119" t="str">
        <f>IF(COUNTIF(AK$2:AK110,AK110)=1,AK110,"")</f>
        <v/>
      </c>
      <c r="AM110" s="118" t="str">
        <f t="shared" si="32"/>
        <v/>
      </c>
      <c r="AN110" s="118" t="str">
        <f t="shared" si="33"/>
        <v/>
      </c>
      <c r="AO110" s="118" t="str">
        <f t="shared" si="34"/>
        <v/>
      </c>
      <c r="AP110" s="118" t="str">
        <f t="shared" si="35"/>
        <v/>
      </c>
      <c r="AR110" s="118" t="str">
        <f>+IF(AW110="","",MAX(AR$1:AR109)+1)</f>
        <v/>
      </c>
      <c r="AS110" s="118" t="str">
        <f>IF(Regulated_Operation!B132="","",Regulated_Operation!B132)</f>
        <v/>
      </c>
      <c r="AT110" s="118" t="str">
        <f>IF(Regulated_Operation!C132="","",Regulated_Operation!C132)</f>
        <v/>
      </c>
      <c r="AU110" s="118" t="str">
        <f>IF(Regulated_Operation!D132="","",Regulated_Operation!D132)</f>
        <v/>
      </c>
      <c r="AV110" s="118" t="str">
        <f t="shared" si="36"/>
        <v/>
      </c>
      <c r="AW110" s="119" t="str">
        <f>IF(COUNTIF(AV$2:AV110,AV110)=1,AV110,"")</f>
        <v/>
      </c>
      <c r="AX110" s="118" t="str">
        <f t="shared" si="37"/>
        <v/>
      </c>
      <c r="AY110" s="118" t="str">
        <f t="shared" si="38"/>
        <v/>
      </c>
      <c r="AZ110" s="118" t="str">
        <f t="shared" si="39"/>
        <v/>
      </c>
      <c r="BA110" s="118" t="str">
        <f t="shared" si="40"/>
        <v/>
      </c>
    </row>
    <row r="111" spans="9:53" x14ac:dyDescent="0.35">
      <c r="I111" s="118" t="str">
        <f>+IF(N111="","",MAX(I$1:I110)+1)</f>
        <v/>
      </c>
      <c r="J111" s="118" t="str">
        <f>IF(Deviation_Detail!B133="","",Deviation_Detail!B133)</f>
        <v/>
      </c>
      <c r="K111" s="118" t="str">
        <f>IF(Deviation_Detail!C133="","",Deviation_Detail!C133)</f>
        <v/>
      </c>
      <c r="L111" s="118" t="str">
        <f>IF(Deviation_Detail!E133="","",Deviation_Detail!E133)</f>
        <v/>
      </c>
      <c r="M111" s="118" t="str">
        <f t="shared" si="23"/>
        <v/>
      </c>
      <c r="N111" s="119" t="str">
        <f>IF(COUNTIF(M$2:M111,M111)=1,M111,"")</f>
        <v/>
      </c>
      <c r="O111" s="118" t="str">
        <f t="shared" si="24"/>
        <v/>
      </c>
      <c r="P111" s="118" t="str">
        <f t="shared" si="25"/>
        <v/>
      </c>
      <c r="Q111" s="118" t="str">
        <f t="shared" si="26"/>
        <v/>
      </c>
      <c r="R111" s="118" t="str">
        <f t="shared" si="27"/>
        <v/>
      </c>
      <c r="T111" s="118" t="str">
        <f>+IF(Y111="","",MAX(T$1:T110)+1)</f>
        <v/>
      </c>
      <c r="U111" s="118" t="str">
        <f>IF(CPMS_Info!B133="","",CPMS_Info!B133)</f>
        <v/>
      </c>
      <c r="V111" s="118" t="str">
        <f>IF(CPMS_Info!C133="","",CPMS_Info!C133)</f>
        <v/>
      </c>
      <c r="W111" s="118" t="str">
        <f>IF(CPMS_Info!D133="","",CPMS_Info!D133)</f>
        <v/>
      </c>
      <c r="X111" s="118" t="str">
        <f t="shared" si="21"/>
        <v/>
      </c>
      <c r="Y111" s="119" t="str">
        <f>IF(COUNTIF(X$2:X111,X111)=1,X111,"")</f>
        <v/>
      </c>
      <c r="Z111" s="118" t="str">
        <f t="shared" si="22"/>
        <v/>
      </c>
      <c r="AA111" s="118" t="str">
        <f t="shared" si="28"/>
        <v/>
      </c>
      <c r="AB111" s="118" t="str">
        <f t="shared" si="29"/>
        <v/>
      </c>
      <c r="AC111" s="118" t="str">
        <f t="shared" si="30"/>
        <v/>
      </c>
      <c r="AG111" s="118" t="str">
        <f>+IF(AL111="","",MAX(AG$1:AG110)+1)</f>
        <v/>
      </c>
      <c r="AH111" s="118" t="str">
        <f>IF(CPMS_Detail!B133="","",CPMS_Detail!B133)</f>
        <v/>
      </c>
      <c r="AI111" s="118" t="str">
        <f>IF(CPMS_Detail!C133="","",CPMS_Detail!C133)</f>
        <v/>
      </c>
      <c r="AJ111" s="118" t="str">
        <f>IF(CPMS_Detail!D133="","",CPMS_Detail!D133)</f>
        <v/>
      </c>
      <c r="AK111" s="118" t="str">
        <f t="shared" si="31"/>
        <v/>
      </c>
      <c r="AL111" s="119" t="str">
        <f>IF(COUNTIF(AK$2:AK111,AK111)=1,AK111,"")</f>
        <v/>
      </c>
      <c r="AM111" s="118" t="str">
        <f t="shared" si="32"/>
        <v/>
      </c>
      <c r="AN111" s="118" t="str">
        <f t="shared" si="33"/>
        <v/>
      </c>
      <c r="AO111" s="118" t="str">
        <f t="shared" si="34"/>
        <v/>
      </c>
      <c r="AP111" s="118" t="str">
        <f t="shared" si="35"/>
        <v/>
      </c>
      <c r="AR111" s="118" t="str">
        <f>+IF(AW111="","",MAX(AR$1:AR110)+1)</f>
        <v/>
      </c>
      <c r="AS111" s="118" t="str">
        <f>IF(Regulated_Operation!B133="","",Regulated_Operation!B133)</f>
        <v/>
      </c>
      <c r="AT111" s="118" t="str">
        <f>IF(Regulated_Operation!C133="","",Regulated_Operation!C133)</f>
        <v/>
      </c>
      <c r="AU111" s="118" t="str">
        <f>IF(Regulated_Operation!D133="","",Regulated_Operation!D133)</f>
        <v/>
      </c>
      <c r="AV111" s="118" t="str">
        <f t="shared" si="36"/>
        <v/>
      </c>
      <c r="AW111" s="119" t="str">
        <f>IF(COUNTIF(AV$2:AV111,AV111)=1,AV111,"")</f>
        <v/>
      </c>
      <c r="AX111" s="118" t="str">
        <f t="shared" si="37"/>
        <v/>
      </c>
      <c r="AY111" s="118" t="str">
        <f t="shared" si="38"/>
        <v/>
      </c>
      <c r="AZ111" s="118" t="str">
        <f t="shared" si="39"/>
        <v/>
      </c>
      <c r="BA111" s="118" t="str">
        <f t="shared" si="40"/>
        <v/>
      </c>
    </row>
    <row r="112" spans="9:53" x14ac:dyDescent="0.35">
      <c r="I112" s="118" t="str">
        <f>+IF(N112="","",MAX(I$1:I111)+1)</f>
        <v/>
      </c>
      <c r="J112" s="118" t="str">
        <f>IF(Deviation_Detail!B134="","",Deviation_Detail!B134)</f>
        <v/>
      </c>
      <c r="K112" s="118" t="str">
        <f>IF(Deviation_Detail!C134="","",Deviation_Detail!C134)</f>
        <v/>
      </c>
      <c r="L112" s="118" t="str">
        <f>IF(Deviation_Detail!E134="","",Deviation_Detail!E134)</f>
        <v/>
      </c>
      <c r="M112" s="118" t="str">
        <f t="shared" si="23"/>
        <v/>
      </c>
      <c r="N112" s="119" t="str">
        <f>IF(COUNTIF(M$2:M112,M112)=1,M112,"")</f>
        <v/>
      </c>
      <c r="O112" s="118" t="str">
        <f t="shared" si="24"/>
        <v/>
      </c>
      <c r="P112" s="118" t="str">
        <f t="shared" si="25"/>
        <v/>
      </c>
      <c r="Q112" s="118" t="str">
        <f t="shared" si="26"/>
        <v/>
      </c>
      <c r="R112" s="118" t="str">
        <f t="shared" si="27"/>
        <v/>
      </c>
      <c r="T112" s="118" t="str">
        <f>+IF(Y112="","",MAX(T$1:T111)+1)</f>
        <v/>
      </c>
      <c r="U112" s="118" t="str">
        <f>IF(CPMS_Info!B134="","",CPMS_Info!B134)</f>
        <v/>
      </c>
      <c r="V112" s="118" t="str">
        <f>IF(CPMS_Info!C134="","",CPMS_Info!C134)</f>
        <v/>
      </c>
      <c r="W112" s="118" t="str">
        <f>IF(CPMS_Info!D134="","",CPMS_Info!D134)</f>
        <v/>
      </c>
      <c r="X112" s="118" t="str">
        <f t="shared" si="21"/>
        <v/>
      </c>
      <c r="Y112" s="119" t="str">
        <f>IF(COUNTIF(X$2:X112,X112)=1,X112,"")</f>
        <v/>
      </c>
      <c r="Z112" s="118" t="str">
        <f t="shared" si="22"/>
        <v/>
      </c>
      <c r="AA112" s="118" t="str">
        <f t="shared" si="28"/>
        <v/>
      </c>
      <c r="AB112" s="118" t="str">
        <f t="shared" si="29"/>
        <v/>
      </c>
      <c r="AC112" s="118" t="str">
        <f t="shared" si="30"/>
        <v/>
      </c>
      <c r="AG112" s="118" t="str">
        <f>+IF(AL112="","",MAX(AG$1:AG111)+1)</f>
        <v/>
      </c>
      <c r="AH112" s="118" t="str">
        <f>IF(CPMS_Detail!B134="","",CPMS_Detail!B134)</f>
        <v/>
      </c>
      <c r="AI112" s="118" t="str">
        <f>IF(CPMS_Detail!C134="","",CPMS_Detail!C134)</f>
        <v/>
      </c>
      <c r="AJ112" s="118" t="str">
        <f>IF(CPMS_Detail!D134="","",CPMS_Detail!D134)</f>
        <v/>
      </c>
      <c r="AK112" s="118" t="str">
        <f t="shared" si="31"/>
        <v/>
      </c>
      <c r="AL112" s="119" t="str">
        <f>IF(COUNTIF(AK$2:AK112,AK112)=1,AK112,"")</f>
        <v/>
      </c>
      <c r="AM112" s="118" t="str">
        <f t="shared" si="32"/>
        <v/>
      </c>
      <c r="AN112" s="118" t="str">
        <f t="shared" si="33"/>
        <v/>
      </c>
      <c r="AO112" s="118" t="str">
        <f t="shared" si="34"/>
        <v/>
      </c>
      <c r="AP112" s="118" t="str">
        <f t="shared" si="35"/>
        <v/>
      </c>
      <c r="AR112" s="118" t="str">
        <f>+IF(AW112="","",MAX(AR$1:AR111)+1)</f>
        <v/>
      </c>
      <c r="AS112" s="118" t="str">
        <f>IF(Regulated_Operation!B134="","",Regulated_Operation!B134)</f>
        <v/>
      </c>
      <c r="AT112" s="118" t="str">
        <f>IF(Regulated_Operation!C134="","",Regulated_Operation!C134)</f>
        <v/>
      </c>
      <c r="AU112" s="118" t="str">
        <f>IF(Regulated_Operation!D134="","",Regulated_Operation!D134)</f>
        <v/>
      </c>
      <c r="AV112" s="118" t="str">
        <f t="shared" si="36"/>
        <v/>
      </c>
      <c r="AW112" s="119" t="str">
        <f>IF(COUNTIF(AV$2:AV112,AV112)=1,AV112,"")</f>
        <v/>
      </c>
      <c r="AX112" s="118" t="str">
        <f t="shared" si="37"/>
        <v/>
      </c>
      <c r="AY112" s="118" t="str">
        <f t="shared" si="38"/>
        <v/>
      </c>
      <c r="AZ112" s="118" t="str">
        <f t="shared" si="39"/>
        <v/>
      </c>
      <c r="BA112" s="118" t="str">
        <f t="shared" si="40"/>
        <v/>
      </c>
    </row>
    <row r="113" spans="9:53" x14ac:dyDescent="0.35">
      <c r="I113" s="118" t="str">
        <f>+IF(N113="","",MAX(I$1:I112)+1)</f>
        <v/>
      </c>
      <c r="J113" s="118" t="str">
        <f>IF(Deviation_Detail!B135="","",Deviation_Detail!B135)</f>
        <v/>
      </c>
      <c r="K113" s="118" t="str">
        <f>IF(Deviation_Detail!C135="","",Deviation_Detail!C135)</f>
        <v/>
      </c>
      <c r="L113" s="118" t="str">
        <f>IF(Deviation_Detail!E135="","",Deviation_Detail!E135)</f>
        <v/>
      </c>
      <c r="M113" s="118" t="str">
        <f t="shared" si="23"/>
        <v/>
      </c>
      <c r="N113" s="119" t="str">
        <f>IF(COUNTIF(M$2:M113,M113)=1,M113,"")</f>
        <v/>
      </c>
      <c r="O113" s="118" t="str">
        <f t="shared" si="24"/>
        <v/>
      </c>
      <c r="P113" s="118" t="str">
        <f t="shared" si="25"/>
        <v/>
      </c>
      <c r="Q113" s="118" t="str">
        <f t="shared" si="26"/>
        <v/>
      </c>
      <c r="R113" s="118" t="str">
        <f t="shared" si="27"/>
        <v/>
      </c>
      <c r="T113" s="118" t="str">
        <f>+IF(Y113="","",MAX(T$1:T112)+1)</f>
        <v/>
      </c>
      <c r="U113" s="118" t="str">
        <f>IF(CPMS_Info!B135="","",CPMS_Info!B135)</f>
        <v/>
      </c>
      <c r="V113" s="118" t="str">
        <f>IF(CPMS_Info!C135="","",CPMS_Info!C135)</f>
        <v/>
      </c>
      <c r="W113" s="118" t="str">
        <f>IF(CPMS_Info!D135="","",CPMS_Info!D135)</f>
        <v/>
      </c>
      <c r="X113" s="118" t="str">
        <f t="shared" si="21"/>
        <v/>
      </c>
      <c r="Y113" s="119" t="str">
        <f>IF(COUNTIF(X$2:X113,X113)=1,X113,"")</f>
        <v/>
      </c>
      <c r="Z113" s="118" t="str">
        <f t="shared" si="22"/>
        <v/>
      </c>
      <c r="AA113" s="118" t="str">
        <f t="shared" si="28"/>
        <v/>
      </c>
      <c r="AB113" s="118" t="str">
        <f t="shared" si="29"/>
        <v/>
      </c>
      <c r="AC113" s="118" t="str">
        <f t="shared" si="30"/>
        <v/>
      </c>
      <c r="AG113" s="118" t="str">
        <f>+IF(AL113="","",MAX(AG$1:AG112)+1)</f>
        <v/>
      </c>
      <c r="AH113" s="118" t="str">
        <f>IF(CPMS_Detail!B135="","",CPMS_Detail!B135)</f>
        <v/>
      </c>
      <c r="AI113" s="118" t="str">
        <f>IF(CPMS_Detail!C135="","",CPMS_Detail!C135)</f>
        <v/>
      </c>
      <c r="AJ113" s="118" t="str">
        <f>IF(CPMS_Detail!D135="","",CPMS_Detail!D135)</f>
        <v/>
      </c>
      <c r="AK113" s="118" t="str">
        <f t="shared" si="31"/>
        <v/>
      </c>
      <c r="AL113" s="119" t="str">
        <f>IF(COUNTIF(AK$2:AK113,AK113)=1,AK113,"")</f>
        <v/>
      </c>
      <c r="AM113" s="118" t="str">
        <f t="shared" si="32"/>
        <v/>
      </c>
      <c r="AN113" s="118" t="str">
        <f t="shared" si="33"/>
        <v/>
      </c>
      <c r="AO113" s="118" t="str">
        <f t="shared" si="34"/>
        <v/>
      </c>
      <c r="AP113" s="118" t="str">
        <f t="shared" si="35"/>
        <v/>
      </c>
      <c r="AR113" s="118" t="str">
        <f>+IF(AW113="","",MAX(AR$1:AR112)+1)</f>
        <v/>
      </c>
      <c r="AS113" s="118" t="str">
        <f>IF(Regulated_Operation!B135="","",Regulated_Operation!B135)</f>
        <v/>
      </c>
      <c r="AT113" s="118" t="str">
        <f>IF(Regulated_Operation!C135="","",Regulated_Operation!C135)</f>
        <v/>
      </c>
      <c r="AU113" s="118" t="str">
        <f>IF(Regulated_Operation!D135="","",Regulated_Operation!D135)</f>
        <v/>
      </c>
      <c r="AV113" s="118" t="str">
        <f t="shared" si="36"/>
        <v/>
      </c>
      <c r="AW113" s="119" t="str">
        <f>IF(COUNTIF(AV$2:AV113,AV113)=1,AV113,"")</f>
        <v/>
      </c>
      <c r="AX113" s="118" t="str">
        <f t="shared" si="37"/>
        <v/>
      </c>
      <c r="AY113" s="118" t="str">
        <f t="shared" si="38"/>
        <v/>
      </c>
      <c r="AZ113" s="118" t="str">
        <f t="shared" si="39"/>
        <v/>
      </c>
      <c r="BA113" s="118" t="str">
        <f t="shared" si="40"/>
        <v/>
      </c>
    </row>
    <row r="114" spans="9:53" x14ac:dyDescent="0.35">
      <c r="I114" s="118" t="str">
        <f>+IF(N114="","",MAX(I$1:I113)+1)</f>
        <v/>
      </c>
      <c r="J114" s="118" t="str">
        <f>IF(Deviation_Detail!B136="","",Deviation_Detail!B136)</f>
        <v/>
      </c>
      <c r="K114" s="118" t="str">
        <f>IF(Deviation_Detail!C136="","",Deviation_Detail!C136)</f>
        <v/>
      </c>
      <c r="L114" s="118" t="str">
        <f>IF(Deviation_Detail!E136="","",Deviation_Detail!E136)</f>
        <v/>
      </c>
      <c r="M114" s="118" t="str">
        <f t="shared" si="23"/>
        <v/>
      </c>
      <c r="N114" s="119" t="str">
        <f>IF(COUNTIF(M$2:M114,M114)=1,M114,"")</f>
        <v/>
      </c>
      <c r="O114" s="118" t="str">
        <f t="shared" si="24"/>
        <v/>
      </c>
      <c r="P114" s="118" t="str">
        <f t="shared" si="25"/>
        <v/>
      </c>
      <c r="Q114" s="118" t="str">
        <f t="shared" si="26"/>
        <v/>
      </c>
      <c r="R114" s="118" t="str">
        <f t="shared" si="27"/>
        <v/>
      </c>
      <c r="T114" s="118" t="str">
        <f>+IF(Y114="","",MAX(T$1:T113)+1)</f>
        <v/>
      </c>
      <c r="U114" s="118" t="str">
        <f>IF(CPMS_Info!B136="","",CPMS_Info!B136)</f>
        <v/>
      </c>
      <c r="V114" s="118" t="str">
        <f>IF(CPMS_Info!C136="","",CPMS_Info!C136)</f>
        <v/>
      </c>
      <c r="W114" s="118" t="str">
        <f>IF(CPMS_Info!D136="","",CPMS_Info!D136)</f>
        <v/>
      </c>
      <c r="X114" s="118" t="str">
        <f t="shared" si="21"/>
        <v/>
      </c>
      <c r="Y114" s="119" t="str">
        <f>IF(COUNTIF(X$2:X114,X114)=1,X114,"")</f>
        <v/>
      </c>
      <c r="Z114" s="118" t="str">
        <f t="shared" si="22"/>
        <v/>
      </c>
      <c r="AA114" s="118" t="str">
        <f t="shared" si="28"/>
        <v/>
      </c>
      <c r="AB114" s="118" t="str">
        <f t="shared" si="29"/>
        <v/>
      </c>
      <c r="AC114" s="118" t="str">
        <f t="shared" si="30"/>
        <v/>
      </c>
      <c r="AG114" s="118" t="str">
        <f>+IF(AL114="","",MAX(AG$1:AG113)+1)</f>
        <v/>
      </c>
      <c r="AH114" s="118" t="str">
        <f>IF(CPMS_Detail!B136="","",CPMS_Detail!B136)</f>
        <v/>
      </c>
      <c r="AI114" s="118" t="str">
        <f>IF(CPMS_Detail!C136="","",CPMS_Detail!C136)</f>
        <v/>
      </c>
      <c r="AJ114" s="118" t="str">
        <f>IF(CPMS_Detail!D136="","",CPMS_Detail!D136)</f>
        <v/>
      </c>
      <c r="AK114" s="118" t="str">
        <f t="shared" si="31"/>
        <v/>
      </c>
      <c r="AL114" s="119" t="str">
        <f>IF(COUNTIF(AK$2:AK114,AK114)=1,AK114,"")</f>
        <v/>
      </c>
      <c r="AM114" s="118" t="str">
        <f t="shared" si="32"/>
        <v/>
      </c>
      <c r="AN114" s="118" t="str">
        <f t="shared" si="33"/>
        <v/>
      </c>
      <c r="AO114" s="118" t="str">
        <f t="shared" si="34"/>
        <v/>
      </c>
      <c r="AP114" s="118" t="str">
        <f t="shared" si="35"/>
        <v/>
      </c>
      <c r="AR114" s="118" t="str">
        <f>+IF(AW114="","",MAX(AR$1:AR113)+1)</f>
        <v/>
      </c>
      <c r="AS114" s="118" t="str">
        <f>IF(Regulated_Operation!B136="","",Regulated_Operation!B136)</f>
        <v/>
      </c>
      <c r="AT114" s="118" t="str">
        <f>IF(Regulated_Operation!C136="","",Regulated_Operation!C136)</f>
        <v/>
      </c>
      <c r="AU114" s="118" t="str">
        <f>IF(Regulated_Operation!D136="","",Regulated_Operation!D136)</f>
        <v/>
      </c>
      <c r="AV114" s="118" t="str">
        <f t="shared" si="36"/>
        <v/>
      </c>
      <c r="AW114" s="119" t="str">
        <f>IF(COUNTIF(AV$2:AV114,AV114)=1,AV114,"")</f>
        <v/>
      </c>
      <c r="AX114" s="118" t="str">
        <f t="shared" si="37"/>
        <v/>
      </c>
      <c r="AY114" s="118" t="str">
        <f t="shared" si="38"/>
        <v/>
      </c>
      <c r="AZ114" s="118" t="str">
        <f t="shared" si="39"/>
        <v/>
      </c>
      <c r="BA114" s="118" t="str">
        <f t="shared" si="40"/>
        <v/>
      </c>
    </row>
    <row r="115" spans="9:53" x14ac:dyDescent="0.35">
      <c r="I115" s="118" t="str">
        <f>+IF(N115="","",MAX(I$1:I114)+1)</f>
        <v/>
      </c>
      <c r="J115" s="118" t="str">
        <f>IF(Deviation_Detail!B137="","",Deviation_Detail!B137)</f>
        <v/>
      </c>
      <c r="K115" s="118" t="str">
        <f>IF(Deviation_Detail!C137="","",Deviation_Detail!C137)</f>
        <v/>
      </c>
      <c r="L115" s="118" t="str">
        <f>IF(Deviation_Detail!E137="","",Deviation_Detail!E137)</f>
        <v/>
      </c>
      <c r="M115" s="118" t="str">
        <f t="shared" si="23"/>
        <v/>
      </c>
      <c r="N115" s="119" t="str">
        <f>IF(COUNTIF(M$2:M115,M115)=1,M115,"")</f>
        <v/>
      </c>
      <c r="O115" s="118" t="str">
        <f t="shared" si="24"/>
        <v/>
      </c>
      <c r="P115" s="118" t="str">
        <f t="shared" si="25"/>
        <v/>
      </c>
      <c r="Q115" s="118" t="str">
        <f t="shared" si="26"/>
        <v/>
      </c>
      <c r="R115" s="118" t="str">
        <f t="shared" si="27"/>
        <v/>
      </c>
      <c r="T115" s="118" t="str">
        <f>+IF(Y115="","",MAX(T$1:T114)+1)</f>
        <v/>
      </c>
      <c r="U115" s="118" t="str">
        <f>IF(CPMS_Info!B137="","",CPMS_Info!B137)</f>
        <v/>
      </c>
      <c r="V115" s="118" t="str">
        <f>IF(CPMS_Info!C137="","",CPMS_Info!C137)</f>
        <v/>
      </c>
      <c r="W115" s="118" t="str">
        <f>IF(CPMS_Info!D137="","",CPMS_Info!D137)</f>
        <v/>
      </c>
      <c r="X115" s="118" t="str">
        <f t="shared" si="21"/>
        <v/>
      </c>
      <c r="Y115" s="119" t="str">
        <f>IF(COUNTIF(X$2:X115,X115)=1,X115,"")</f>
        <v/>
      </c>
      <c r="Z115" s="118" t="str">
        <f t="shared" si="22"/>
        <v/>
      </c>
      <c r="AA115" s="118" t="str">
        <f t="shared" si="28"/>
        <v/>
      </c>
      <c r="AB115" s="118" t="str">
        <f t="shared" si="29"/>
        <v/>
      </c>
      <c r="AC115" s="118" t="str">
        <f t="shared" si="30"/>
        <v/>
      </c>
      <c r="AG115" s="118" t="str">
        <f>+IF(AL115="","",MAX(AG$1:AG114)+1)</f>
        <v/>
      </c>
      <c r="AH115" s="118" t="str">
        <f>IF(CPMS_Detail!B137="","",CPMS_Detail!B137)</f>
        <v/>
      </c>
      <c r="AI115" s="118" t="str">
        <f>IF(CPMS_Detail!C137="","",CPMS_Detail!C137)</f>
        <v/>
      </c>
      <c r="AJ115" s="118" t="str">
        <f>IF(CPMS_Detail!D137="","",CPMS_Detail!D137)</f>
        <v/>
      </c>
      <c r="AK115" s="118" t="str">
        <f t="shared" si="31"/>
        <v/>
      </c>
      <c r="AL115" s="119" t="str">
        <f>IF(COUNTIF(AK$2:AK115,AK115)=1,AK115,"")</f>
        <v/>
      </c>
      <c r="AM115" s="118" t="str">
        <f t="shared" si="32"/>
        <v/>
      </c>
      <c r="AN115" s="118" t="str">
        <f t="shared" si="33"/>
        <v/>
      </c>
      <c r="AO115" s="118" t="str">
        <f t="shared" si="34"/>
        <v/>
      </c>
      <c r="AP115" s="118" t="str">
        <f t="shared" si="35"/>
        <v/>
      </c>
      <c r="AR115" s="118" t="str">
        <f>+IF(AW115="","",MAX(AR$1:AR114)+1)</f>
        <v/>
      </c>
      <c r="AS115" s="118" t="str">
        <f>IF(Regulated_Operation!B137="","",Regulated_Operation!B137)</f>
        <v/>
      </c>
      <c r="AT115" s="118" t="str">
        <f>IF(Regulated_Operation!C137="","",Regulated_Operation!C137)</f>
        <v/>
      </c>
      <c r="AU115" s="118" t="str">
        <f>IF(Regulated_Operation!D137="","",Regulated_Operation!D137)</f>
        <v/>
      </c>
      <c r="AV115" s="118" t="str">
        <f t="shared" si="36"/>
        <v/>
      </c>
      <c r="AW115" s="119" t="str">
        <f>IF(COUNTIF(AV$2:AV115,AV115)=1,AV115,"")</f>
        <v/>
      </c>
      <c r="AX115" s="118" t="str">
        <f t="shared" si="37"/>
        <v/>
      </c>
      <c r="AY115" s="118" t="str">
        <f t="shared" si="38"/>
        <v/>
      </c>
      <c r="AZ115" s="118" t="str">
        <f t="shared" si="39"/>
        <v/>
      </c>
      <c r="BA115" s="118" t="str">
        <f t="shared" si="40"/>
        <v/>
      </c>
    </row>
    <row r="116" spans="9:53" x14ac:dyDescent="0.35">
      <c r="I116" s="118" t="str">
        <f>+IF(N116="","",MAX(I$1:I115)+1)</f>
        <v/>
      </c>
      <c r="J116" s="118" t="str">
        <f>IF(Deviation_Detail!B138="","",Deviation_Detail!B138)</f>
        <v/>
      </c>
      <c r="K116" s="118" t="str">
        <f>IF(Deviation_Detail!C138="","",Deviation_Detail!C138)</f>
        <v/>
      </c>
      <c r="L116" s="118" t="str">
        <f>IF(Deviation_Detail!E138="","",Deviation_Detail!E138)</f>
        <v/>
      </c>
      <c r="M116" s="118" t="str">
        <f t="shared" si="23"/>
        <v/>
      </c>
      <c r="N116" s="119" t="str">
        <f>IF(COUNTIF(M$2:M116,M116)=1,M116,"")</f>
        <v/>
      </c>
      <c r="O116" s="118" t="str">
        <f t="shared" si="24"/>
        <v/>
      </c>
      <c r="P116" s="118" t="str">
        <f t="shared" si="25"/>
        <v/>
      </c>
      <c r="Q116" s="118" t="str">
        <f t="shared" si="26"/>
        <v/>
      </c>
      <c r="R116" s="118" t="str">
        <f t="shared" si="27"/>
        <v/>
      </c>
      <c r="T116" s="118" t="str">
        <f>+IF(Y116="","",MAX(T$1:T115)+1)</f>
        <v/>
      </c>
      <c r="U116" s="118" t="str">
        <f>IF(CPMS_Info!B138="","",CPMS_Info!B138)</f>
        <v/>
      </c>
      <c r="V116" s="118" t="str">
        <f>IF(CPMS_Info!C138="","",CPMS_Info!C138)</f>
        <v/>
      </c>
      <c r="W116" s="118" t="str">
        <f>IF(CPMS_Info!D138="","",CPMS_Info!D138)</f>
        <v/>
      </c>
      <c r="X116" s="118" t="str">
        <f t="shared" si="21"/>
        <v/>
      </c>
      <c r="Y116" s="119" t="str">
        <f>IF(COUNTIF(X$2:X116,X116)=1,X116,"")</f>
        <v/>
      </c>
      <c r="Z116" s="118" t="str">
        <f t="shared" si="22"/>
        <v/>
      </c>
      <c r="AA116" s="118" t="str">
        <f t="shared" si="28"/>
        <v/>
      </c>
      <c r="AB116" s="118" t="str">
        <f t="shared" si="29"/>
        <v/>
      </c>
      <c r="AC116" s="118" t="str">
        <f t="shared" si="30"/>
        <v/>
      </c>
      <c r="AG116" s="118" t="str">
        <f>+IF(AL116="","",MAX(AG$1:AG115)+1)</f>
        <v/>
      </c>
      <c r="AH116" s="118" t="str">
        <f>IF(CPMS_Detail!B138="","",CPMS_Detail!B138)</f>
        <v/>
      </c>
      <c r="AI116" s="118" t="str">
        <f>IF(CPMS_Detail!C138="","",CPMS_Detail!C138)</f>
        <v/>
      </c>
      <c r="AJ116" s="118" t="str">
        <f>IF(CPMS_Detail!D138="","",CPMS_Detail!D138)</f>
        <v/>
      </c>
      <c r="AK116" s="118" t="str">
        <f t="shared" si="31"/>
        <v/>
      </c>
      <c r="AL116" s="119" t="str">
        <f>IF(COUNTIF(AK$2:AK116,AK116)=1,AK116,"")</f>
        <v/>
      </c>
      <c r="AM116" s="118" t="str">
        <f t="shared" si="32"/>
        <v/>
      </c>
      <c r="AN116" s="118" t="str">
        <f t="shared" si="33"/>
        <v/>
      </c>
      <c r="AO116" s="118" t="str">
        <f t="shared" si="34"/>
        <v/>
      </c>
      <c r="AP116" s="118" t="str">
        <f t="shared" si="35"/>
        <v/>
      </c>
      <c r="AR116" s="118" t="str">
        <f>+IF(AW116="","",MAX(AR$1:AR115)+1)</f>
        <v/>
      </c>
      <c r="AS116" s="118" t="str">
        <f>IF(Regulated_Operation!B138="","",Regulated_Operation!B138)</f>
        <v/>
      </c>
      <c r="AT116" s="118" t="str">
        <f>IF(Regulated_Operation!C138="","",Regulated_Operation!C138)</f>
        <v/>
      </c>
      <c r="AU116" s="118" t="str">
        <f>IF(Regulated_Operation!D138="","",Regulated_Operation!D138)</f>
        <v/>
      </c>
      <c r="AV116" s="118" t="str">
        <f t="shared" si="36"/>
        <v/>
      </c>
      <c r="AW116" s="119" t="str">
        <f>IF(COUNTIF(AV$2:AV116,AV116)=1,AV116,"")</f>
        <v/>
      </c>
      <c r="AX116" s="118" t="str">
        <f t="shared" si="37"/>
        <v/>
      </c>
      <c r="AY116" s="118" t="str">
        <f t="shared" si="38"/>
        <v/>
      </c>
      <c r="AZ116" s="118" t="str">
        <f t="shared" si="39"/>
        <v/>
      </c>
      <c r="BA116" s="118" t="str">
        <f t="shared" si="40"/>
        <v/>
      </c>
    </row>
    <row r="117" spans="9:53" x14ac:dyDescent="0.35">
      <c r="I117" s="118" t="str">
        <f>+IF(N117="","",MAX(I$1:I116)+1)</f>
        <v/>
      </c>
      <c r="J117" s="118" t="str">
        <f>IF(Deviation_Detail!B139="","",Deviation_Detail!B139)</f>
        <v/>
      </c>
      <c r="K117" s="118" t="str">
        <f>IF(Deviation_Detail!C139="","",Deviation_Detail!C139)</f>
        <v/>
      </c>
      <c r="L117" s="118" t="str">
        <f>IF(Deviation_Detail!E139="","",Deviation_Detail!E139)</f>
        <v/>
      </c>
      <c r="M117" s="118" t="str">
        <f t="shared" si="23"/>
        <v/>
      </c>
      <c r="N117" s="119" t="str">
        <f>IF(COUNTIF(M$2:M117,M117)=1,M117,"")</f>
        <v/>
      </c>
      <c r="O117" s="118" t="str">
        <f t="shared" si="24"/>
        <v/>
      </c>
      <c r="P117" s="118" t="str">
        <f t="shared" si="25"/>
        <v/>
      </c>
      <c r="Q117" s="118" t="str">
        <f t="shared" si="26"/>
        <v/>
      </c>
      <c r="R117" s="118" t="str">
        <f t="shared" si="27"/>
        <v/>
      </c>
      <c r="T117" s="118" t="str">
        <f>+IF(Y117="","",MAX(T$1:T116)+1)</f>
        <v/>
      </c>
      <c r="U117" s="118" t="str">
        <f>IF(CPMS_Info!B139="","",CPMS_Info!B139)</f>
        <v/>
      </c>
      <c r="V117" s="118" t="str">
        <f>IF(CPMS_Info!C139="","",CPMS_Info!C139)</f>
        <v/>
      </c>
      <c r="W117" s="118" t="str">
        <f>IF(CPMS_Info!D139="","",CPMS_Info!D139)</f>
        <v/>
      </c>
      <c r="X117" s="118" t="str">
        <f t="shared" si="21"/>
        <v/>
      </c>
      <c r="Y117" s="119" t="str">
        <f>IF(COUNTIF(X$2:X117,X117)=1,X117,"")</f>
        <v/>
      </c>
      <c r="Z117" s="118" t="str">
        <f t="shared" si="22"/>
        <v/>
      </c>
      <c r="AA117" s="118" t="str">
        <f t="shared" si="28"/>
        <v/>
      </c>
      <c r="AB117" s="118" t="str">
        <f t="shared" si="29"/>
        <v/>
      </c>
      <c r="AC117" s="118" t="str">
        <f t="shared" si="30"/>
        <v/>
      </c>
      <c r="AG117" s="118" t="str">
        <f>+IF(AL117="","",MAX(AG$1:AG116)+1)</f>
        <v/>
      </c>
      <c r="AH117" s="118" t="str">
        <f>IF(CPMS_Detail!B139="","",CPMS_Detail!B139)</f>
        <v/>
      </c>
      <c r="AI117" s="118" t="str">
        <f>IF(CPMS_Detail!C139="","",CPMS_Detail!C139)</f>
        <v/>
      </c>
      <c r="AJ117" s="118" t="str">
        <f>IF(CPMS_Detail!D139="","",CPMS_Detail!D139)</f>
        <v/>
      </c>
      <c r="AK117" s="118" t="str">
        <f t="shared" si="31"/>
        <v/>
      </c>
      <c r="AL117" s="119" t="str">
        <f>IF(COUNTIF(AK$2:AK117,AK117)=1,AK117,"")</f>
        <v/>
      </c>
      <c r="AM117" s="118" t="str">
        <f t="shared" si="32"/>
        <v/>
      </c>
      <c r="AN117" s="118" t="str">
        <f t="shared" si="33"/>
        <v/>
      </c>
      <c r="AO117" s="118" t="str">
        <f t="shared" si="34"/>
        <v/>
      </c>
      <c r="AP117" s="118" t="str">
        <f t="shared" si="35"/>
        <v/>
      </c>
      <c r="AR117" s="118" t="str">
        <f>+IF(AW117="","",MAX(AR$1:AR116)+1)</f>
        <v/>
      </c>
      <c r="AS117" s="118" t="str">
        <f>IF(Regulated_Operation!B139="","",Regulated_Operation!B139)</f>
        <v/>
      </c>
      <c r="AT117" s="118" t="str">
        <f>IF(Regulated_Operation!C139="","",Regulated_Operation!C139)</f>
        <v/>
      </c>
      <c r="AU117" s="118" t="str">
        <f>IF(Regulated_Operation!D139="","",Regulated_Operation!D139)</f>
        <v/>
      </c>
      <c r="AV117" s="118" t="str">
        <f t="shared" si="36"/>
        <v/>
      </c>
      <c r="AW117" s="119" t="str">
        <f>IF(COUNTIF(AV$2:AV117,AV117)=1,AV117,"")</f>
        <v/>
      </c>
      <c r="AX117" s="118" t="str">
        <f t="shared" si="37"/>
        <v/>
      </c>
      <c r="AY117" s="118" t="str">
        <f t="shared" si="38"/>
        <v/>
      </c>
      <c r="AZ117" s="118" t="str">
        <f t="shared" si="39"/>
        <v/>
      </c>
      <c r="BA117" s="118" t="str">
        <f t="shared" si="40"/>
        <v/>
      </c>
    </row>
    <row r="118" spans="9:53" x14ac:dyDescent="0.35">
      <c r="I118" s="118" t="str">
        <f>+IF(N118="","",MAX(I$1:I117)+1)</f>
        <v/>
      </c>
      <c r="J118" s="118" t="str">
        <f>IF(Deviation_Detail!B140="","",Deviation_Detail!B140)</f>
        <v/>
      </c>
      <c r="K118" s="118" t="str">
        <f>IF(Deviation_Detail!C140="","",Deviation_Detail!C140)</f>
        <v/>
      </c>
      <c r="L118" s="118" t="str">
        <f>IF(Deviation_Detail!E140="","",Deviation_Detail!E140)</f>
        <v/>
      </c>
      <c r="M118" s="118" t="str">
        <f t="shared" si="23"/>
        <v/>
      </c>
      <c r="N118" s="119" t="str">
        <f>IF(COUNTIF(M$2:M118,M118)=1,M118,"")</f>
        <v/>
      </c>
      <c r="O118" s="118" t="str">
        <f t="shared" si="24"/>
        <v/>
      </c>
      <c r="P118" s="118" t="str">
        <f t="shared" si="25"/>
        <v/>
      </c>
      <c r="Q118" s="118" t="str">
        <f t="shared" si="26"/>
        <v/>
      </c>
      <c r="R118" s="118" t="str">
        <f t="shared" si="27"/>
        <v/>
      </c>
      <c r="T118" s="118" t="str">
        <f>+IF(Y118="","",MAX(T$1:T117)+1)</f>
        <v/>
      </c>
      <c r="U118" s="118" t="str">
        <f>IF(CPMS_Info!B140="","",CPMS_Info!B140)</f>
        <v/>
      </c>
      <c r="V118" s="118" t="str">
        <f>IF(CPMS_Info!C140="","",CPMS_Info!C140)</f>
        <v/>
      </c>
      <c r="W118" s="118" t="str">
        <f>IF(CPMS_Info!D140="","",CPMS_Info!D140)</f>
        <v/>
      </c>
      <c r="X118" s="118" t="str">
        <f t="shared" si="21"/>
        <v/>
      </c>
      <c r="Y118" s="119" t="str">
        <f>IF(COUNTIF(X$2:X118,X118)=1,X118,"")</f>
        <v/>
      </c>
      <c r="Z118" s="118" t="str">
        <f t="shared" si="22"/>
        <v/>
      </c>
      <c r="AA118" s="118" t="str">
        <f t="shared" si="28"/>
        <v/>
      </c>
      <c r="AB118" s="118" t="str">
        <f t="shared" si="29"/>
        <v/>
      </c>
      <c r="AC118" s="118" t="str">
        <f t="shared" si="30"/>
        <v/>
      </c>
      <c r="AG118" s="118" t="str">
        <f>+IF(AL118="","",MAX(AG$1:AG117)+1)</f>
        <v/>
      </c>
      <c r="AH118" s="118" t="str">
        <f>IF(CPMS_Detail!B140="","",CPMS_Detail!B140)</f>
        <v/>
      </c>
      <c r="AI118" s="118" t="str">
        <f>IF(CPMS_Detail!C140="","",CPMS_Detail!C140)</f>
        <v/>
      </c>
      <c r="AJ118" s="118" t="str">
        <f>IF(CPMS_Detail!D140="","",CPMS_Detail!D140)</f>
        <v/>
      </c>
      <c r="AK118" s="118" t="str">
        <f t="shared" si="31"/>
        <v/>
      </c>
      <c r="AL118" s="119" t="str">
        <f>IF(COUNTIF(AK$2:AK118,AK118)=1,AK118,"")</f>
        <v/>
      </c>
      <c r="AM118" s="118" t="str">
        <f t="shared" si="32"/>
        <v/>
      </c>
      <c r="AN118" s="118" t="str">
        <f t="shared" si="33"/>
        <v/>
      </c>
      <c r="AO118" s="118" t="str">
        <f t="shared" si="34"/>
        <v/>
      </c>
      <c r="AP118" s="118" t="str">
        <f t="shared" si="35"/>
        <v/>
      </c>
      <c r="AR118" s="118" t="str">
        <f>+IF(AW118="","",MAX(AR$1:AR117)+1)</f>
        <v/>
      </c>
      <c r="AS118" s="118" t="str">
        <f>IF(Regulated_Operation!B140="","",Regulated_Operation!B140)</f>
        <v/>
      </c>
      <c r="AT118" s="118" t="str">
        <f>IF(Regulated_Operation!C140="","",Regulated_Operation!C140)</f>
        <v/>
      </c>
      <c r="AU118" s="118" t="str">
        <f>IF(Regulated_Operation!D140="","",Regulated_Operation!D140)</f>
        <v/>
      </c>
      <c r="AV118" s="118" t="str">
        <f t="shared" si="36"/>
        <v/>
      </c>
      <c r="AW118" s="119" t="str">
        <f>IF(COUNTIF(AV$2:AV118,AV118)=1,AV118,"")</f>
        <v/>
      </c>
      <c r="AX118" s="118" t="str">
        <f t="shared" si="37"/>
        <v/>
      </c>
      <c r="AY118" s="118" t="str">
        <f t="shared" si="38"/>
        <v/>
      </c>
      <c r="AZ118" s="118" t="str">
        <f t="shared" si="39"/>
        <v/>
      </c>
      <c r="BA118" s="118" t="str">
        <f t="shared" si="40"/>
        <v/>
      </c>
    </row>
    <row r="119" spans="9:53" x14ac:dyDescent="0.35">
      <c r="I119" s="118" t="str">
        <f>+IF(N119="","",MAX(I$1:I118)+1)</f>
        <v/>
      </c>
      <c r="J119" s="118" t="str">
        <f>IF(Deviation_Detail!B141="","",Deviation_Detail!B141)</f>
        <v/>
      </c>
      <c r="K119" s="118" t="str">
        <f>IF(Deviation_Detail!C141="","",Deviation_Detail!C141)</f>
        <v/>
      </c>
      <c r="L119" s="118" t="str">
        <f>IF(Deviation_Detail!E141="","",Deviation_Detail!E141)</f>
        <v/>
      </c>
      <c r="M119" s="118" t="str">
        <f t="shared" si="23"/>
        <v/>
      </c>
      <c r="N119" s="119" t="str">
        <f>IF(COUNTIF(M$2:M119,M119)=1,M119,"")</f>
        <v/>
      </c>
      <c r="O119" s="118" t="str">
        <f t="shared" si="24"/>
        <v/>
      </c>
      <c r="P119" s="118" t="str">
        <f t="shared" si="25"/>
        <v/>
      </c>
      <c r="Q119" s="118" t="str">
        <f t="shared" si="26"/>
        <v/>
      </c>
      <c r="R119" s="118" t="str">
        <f t="shared" si="27"/>
        <v/>
      </c>
      <c r="T119" s="118" t="str">
        <f>+IF(Y119="","",MAX(T$1:T118)+1)</f>
        <v/>
      </c>
      <c r="U119" s="118" t="str">
        <f>IF(CPMS_Info!B141="","",CPMS_Info!B141)</f>
        <v/>
      </c>
      <c r="V119" s="118" t="str">
        <f>IF(CPMS_Info!C141="","",CPMS_Info!C141)</f>
        <v/>
      </c>
      <c r="W119" s="118" t="str">
        <f>IF(CPMS_Info!D141="","",CPMS_Info!D141)</f>
        <v/>
      </c>
      <c r="X119" s="118" t="str">
        <f t="shared" si="21"/>
        <v/>
      </c>
      <c r="Y119" s="119" t="str">
        <f>IF(COUNTIF(X$2:X119,X119)=1,X119,"")</f>
        <v/>
      </c>
      <c r="Z119" s="118" t="str">
        <f t="shared" si="22"/>
        <v/>
      </c>
      <c r="AA119" s="118" t="str">
        <f t="shared" si="28"/>
        <v/>
      </c>
      <c r="AB119" s="118" t="str">
        <f t="shared" si="29"/>
        <v/>
      </c>
      <c r="AC119" s="118" t="str">
        <f t="shared" si="30"/>
        <v/>
      </c>
      <c r="AG119" s="118" t="str">
        <f>+IF(AL119="","",MAX(AG$1:AG118)+1)</f>
        <v/>
      </c>
      <c r="AH119" s="118" t="str">
        <f>IF(CPMS_Detail!B141="","",CPMS_Detail!B141)</f>
        <v/>
      </c>
      <c r="AI119" s="118" t="str">
        <f>IF(CPMS_Detail!C141="","",CPMS_Detail!C141)</f>
        <v/>
      </c>
      <c r="AJ119" s="118" t="str">
        <f>IF(CPMS_Detail!D141="","",CPMS_Detail!D141)</f>
        <v/>
      </c>
      <c r="AK119" s="118" t="str">
        <f t="shared" si="31"/>
        <v/>
      </c>
      <c r="AL119" s="119" t="str">
        <f>IF(COUNTIF(AK$2:AK119,AK119)=1,AK119,"")</f>
        <v/>
      </c>
      <c r="AM119" s="118" t="str">
        <f t="shared" si="32"/>
        <v/>
      </c>
      <c r="AN119" s="118" t="str">
        <f t="shared" si="33"/>
        <v/>
      </c>
      <c r="AO119" s="118" t="str">
        <f t="shared" si="34"/>
        <v/>
      </c>
      <c r="AP119" s="118" t="str">
        <f t="shared" si="35"/>
        <v/>
      </c>
      <c r="AR119" s="118" t="str">
        <f>+IF(AW119="","",MAX(AR$1:AR118)+1)</f>
        <v/>
      </c>
      <c r="AS119" s="118" t="str">
        <f>IF(Regulated_Operation!B141="","",Regulated_Operation!B141)</f>
        <v/>
      </c>
      <c r="AT119" s="118" t="str">
        <f>IF(Regulated_Operation!C141="","",Regulated_Operation!C141)</f>
        <v/>
      </c>
      <c r="AU119" s="118" t="str">
        <f>IF(Regulated_Operation!D141="","",Regulated_Operation!D141)</f>
        <v/>
      </c>
      <c r="AV119" s="118" t="str">
        <f t="shared" si="36"/>
        <v/>
      </c>
      <c r="AW119" s="119" t="str">
        <f>IF(COUNTIF(AV$2:AV119,AV119)=1,AV119,"")</f>
        <v/>
      </c>
      <c r="AX119" s="118" t="str">
        <f t="shared" si="37"/>
        <v/>
      </c>
      <c r="AY119" s="118" t="str">
        <f t="shared" si="38"/>
        <v/>
      </c>
      <c r="AZ119" s="118" t="str">
        <f t="shared" si="39"/>
        <v/>
      </c>
      <c r="BA119" s="118" t="str">
        <f t="shared" si="40"/>
        <v/>
      </c>
    </row>
    <row r="120" spans="9:53" x14ac:dyDescent="0.35">
      <c r="I120" s="118" t="str">
        <f>+IF(N120="","",MAX(I$1:I119)+1)</f>
        <v/>
      </c>
      <c r="J120" s="118" t="str">
        <f>IF(Deviation_Detail!B142="","",Deviation_Detail!B142)</f>
        <v/>
      </c>
      <c r="K120" s="118" t="str">
        <f>IF(Deviation_Detail!C142="","",Deviation_Detail!C142)</f>
        <v/>
      </c>
      <c r="L120" s="118" t="str">
        <f>IF(Deviation_Detail!E142="","",Deviation_Detail!E142)</f>
        <v/>
      </c>
      <c r="M120" s="118" t="str">
        <f t="shared" si="23"/>
        <v/>
      </c>
      <c r="N120" s="119" t="str">
        <f>IF(COUNTIF(M$2:M120,M120)=1,M120,"")</f>
        <v/>
      </c>
      <c r="O120" s="118" t="str">
        <f t="shared" si="24"/>
        <v/>
      </c>
      <c r="P120" s="118" t="str">
        <f t="shared" si="25"/>
        <v/>
      </c>
      <c r="Q120" s="118" t="str">
        <f t="shared" si="26"/>
        <v/>
      </c>
      <c r="R120" s="118" t="str">
        <f t="shared" si="27"/>
        <v/>
      </c>
      <c r="T120" s="118" t="str">
        <f>+IF(Y120="","",MAX(T$1:T119)+1)</f>
        <v/>
      </c>
      <c r="U120" s="118" t="str">
        <f>IF(CPMS_Info!B142="","",CPMS_Info!B142)</f>
        <v/>
      </c>
      <c r="V120" s="118" t="str">
        <f>IF(CPMS_Info!C142="","",CPMS_Info!C142)</f>
        <v/>
      </c>
      <c r="W120" s="118" t="str">
        <f>IF(CPMS_Info!D142="","",CPMS_Info!D142)</f>
        <v/>
      </c>
      <c r="X120" s="118" t="str">
        <f t="shared" si="21"/>
        <v/>
      </c>
      <c r="Y120" s="119" t="str">
        <f>IF(COUNTIF(X$2:X120,X120)=1,X120,"")</f>
        <v/>
      </c>
      <c r="Z120" s="118" t="str">
        <f t="shared" si="22"/>
        <v/>
      </c>
      <c r="AA120" s="118" t="str">
        <f t="shared" si="28"/>
        <v/>
      </c>
      <c r="AB120" s="118" t="str">
        <f t="shared" si="29"/>
        <v/>
      </c>
      <c r="AC120" s="118" t="str">
        <f t="shared" si="30"/>
        <v/>
      </c>
      <c r="AG120" s="118" t="str">
        <f>+IF(AL120="","",MAX(AG$1:AG119)+1)</f>
        <v/>
      </c>
      <c r="AH120" s="118" t="str">
        <f>IF(CPMS_Detail!B142="","",CPMS_Detail!B142)</f>
        <v/>
      </c>
      <c r="AI120" s="118" t="str">
        <f>IF(CPMS_Detail!C142="","",CPMS_Detail!C142)</f>
        <v/>
      </c>
      <c r="AJ120" s="118" t="str">
        <f>IF(CPMS_Detail!D142="","",CPMS_Detail!D142)</f>
        <v/>
      </c>
      <c r="AK120" s="118" t="str">
        <f t="shared" si="31"/>
        <v/>
      </c>
      <c r="AL120" s="119" t="str">
        <f>IF(COUNTIF(AK$2:AK120,AK120)=1,AK120,"")</f>
        <v/>
      </c>
      <c r="AM120" s="118" t="str">
        <f t="shared" si="32"/>
        <v/>
      </c>
      <c r="AN120" s="118" t="str">
        <f t="shared" si="33"/>
        <v/>
      </c>
      <c r="AO120" s="118" t="str">
        <f t="shared" si="34"/>
        <v/>
      </c>
      <c r="AP120" s="118" t="str">
        <f t="shared" si="35"/>
        <v/>
      </c>
      <c r="AR120" s="118" t="str">
        <f>+IF(AW120="","",MAX(AR$1:AR119)+1)</f>
        <v/>
      </c>
      <c r="AS120" s="118" t="str">
        <f>IF(Regulated_Operation!B142="","",Regulated_Operation!B142)</f>
        <v/>
      </c>
      <c r="AT120" s="118" t="str">
        <f>IF(Regulated_Operation!C142="","",Regulated_Operation!C142)</f>
        <v/>
      </c>
      <c r="AU120" s="118" t="str">
        <f>IF(Regulated_Operation!D142="","",Regulated_Operation!D142)</f>
        <v/>
      </c>
      <c r="AV120" s="118" t="str">
        <f t="shared" si="36"/>
        <v/>
      </c>
      <c r="AW120" s="119" t="str">
        <f>IF(COUNTIF(AV$2:AV120,AV120)=1,AV120,"")</f>
        <v/>
      </c>
      <c r="AX120" s="118" t="str">
        <f t="shared" si="37"/>
        <v/>
      </c>
      <c r="AY120" s="118" t="str">
        <f t="shared" si="38"/>
        <v/>
      </c>
      <c r="AZ120" s="118" t="str">
        <f t="shared" si="39"/>
        <v/>
      </c>
      <c r="BA120" s="118" t="str">
        <f t="shared" si="40"/>
        <v/>
      </c>
    </row>
    <row r="121" spans="9:53" x14ac:dyDescent="0.35">
      <c r="I121" s="118" t="str">
        <f>+IF(N121="","",MAX(I$1:I120)+1)</f>
        <v/>
      </c>
      <c r="J121" s="118" t="str">
        <f>IF(Deviation_Detail!B143="","",Deviation_Detail!B143)</f>
        <v/>
      </c>
      <c r="K121" s="118" t="str">
        <f>IF(Deviation_Detail!C143="","",Deviation_Detail!C143)</f>
        <v/>
      </c>
      <c r="L121" s="118" t="str">
        <f>IF(Deviation_Detail!E143="","",Deviation_Detail!E143)</f>
        <v/>
      </c>
      <c r="M121" s="118" t="str">
        <f t="shared" si="23"/>
        <v/>
      </c>
      <c r="N121" s="119" t="str">
        <f>IF(COUNTIF(M$2:M121,M121)=1,M121,"")</f>
        <v/>
      </c>
      <c r="O121" s="118" t="str">
        <f t="shared" si="24"/>
        <v/>
      </c>
      <c r="P121" s="118" t="str">
        <f t="shared" si="25"/>
        <v/>
      </c>
      <c r="Q121" s="118" t="str">
        <f t="shared" si="26"/>
        <v/>
      </c>
      <c r="R121" s="118" t="str">
        <f t="shared" si="27"/>
        <v/>
      </c>
      <c r="T121" s="118" t="str">
        <f>+IF(Y121="","",MAX(T$1:T120)+1)</f>
        <v/>
      </c>
      <c r="U121" s="118" t="str">
        <f>IF(CPMS_Info!B143="","",CPMS_Info!B143)</f>
        <v/>
      </c>
      <c r="V121" s="118" t="str">
        <f>IF(CPMS_Info!C143="","",CPMS_Info!C143)</f>
        <v/>
      </c>
      <c r="W121" s="118" t="str">
        <f>IF(CPMS_Info!D143="","",CPMS_Info!D143)</f>
        <v/>
      </c>
      <c r="X121" s="118" t="str">
        <f t="shared" si="21"/>
        <v/>
      </c>
      <c r="Y121" s="119" t="str">
        <f>IF(COUNTIF(X$2:X121,X121)=1,X121,"")</f>
        <v/>
      </c>
      <c r="Z121" s="118" t="str">
        <f t="shared" si="22"/>
        <v/>
      </c>
      <c r="AA121" s="118" t="str">
        <f t="shared" si="28"/>
        <v/>
      </c>
      <c r="AB121" s="118" t="str">
        <f t="shared" si="29"/>
        <v/>
      </c>
      <c r="AC121" s="118" t="str">
        <f t="shared" si="30"/>
        <v/>
      </c>
      <c r="AG121" s="118" t="str">
        <f>+IF(AL121="","",MAX(AG$1:AG120)+1)</f>
        <v/>
      </c>
      <c r="AH121" s="118" t="str">
        <f>IF(CPMS_Detail!B143="","",CPMS_Detail!B143)</f>
        <v/>
      </c>
      <c r="AI121" s="118" t="str">
        <f>IF(CPMS_Detail!C143="","",CPMS_Detail!C143)</f>
        <v/>
      </c>
      <c r="AJ121" s="118" t="str">
        <f>IF(CPMS_Detail!D143="","",CPMS_Detail!D143)</f>
        <v/>
      </c>
      <c r="AK121" s="118" t="str">
        <f t="shared" si="31"/>
        <v/>
      </c>
      <c r="AL121" s="119" t="str">
        <f>IF(COUNTIF(AK$2:AK121,AK121)=1,AK121,"")</f>
        <v/>
      </c>
      <c r="AM121" s="118" t="str">
        <f t="shared" si="32"/>
        <v/>
      </c>
      <c r="AN121" s="118" t="str">
        <f t="shared" si="33"/>
        <v/>
      </c>
      <c r="AO121" s="118" t="str">
        <f t="shared" si="34"/>
        <v/>
      </c>
      <c r="AP121" s="118" t="str">
        <f t="shared" si="35"/>
        <v/>
      </c>
      <c r="AR121" s="118" t="str">
        <f>+IF(AW121="","",MAX(AR$1:AR120)+1)</f>
        <v/>
      </c>
      <c r="AS121" s="118" t="str">
        <f>IF(Regulated_Operation!B143="","",Regulated_Operation!B143)</f>
        <v/>
      </c>
      <c r="AT121" s="118" t="str">
        <f>IF(Regulated_Operation!C143="","",Regulated_Operation!C143)</f>
        <v/>
      </c>
      <c r="AU121" s="118" t="str">
        <f>IF(Regulated_Operation!D143="","",Regulated_Operation!D143)</f>
        <v/>
      </c>
      <c r="AV121" s="118" t="str">
        <f t="shared" si="36"/>
        <v/>
      </c>
      <c r="AW121" s="119" t="str">
        <f>IF(COUNTIF(AV$2:AV121,AV121)=1,AV121,"")</f>
        <v/>
      </c>
      <c r="AX121" s="118" t="str">
        <f t="shared" si="37"/>
        <v/>
      </c>
      <c r="AY121" s="118" t="str">
        <f t="shared" si="38"/>
        <v/>
      </c>
      <c r="AZ121" s="118" t="str">
        <f t="shared" si="39"/>
        <v/>
      </c>
      <c r="BA121" s="118" t="str">
        <f t="shared" si="40"/>
        <v/>
      </c>
    </row>
    <row r="122" spans="9:53" x14ac:dyDescent="0.35">
      <c r="I122" s="118" t="str">
        <f>+IF(N122="","",MAX(I$1:I121)+1)</f>
        <v/>
      </c>
      <c r="J122" s="118" t="str">
        <f>IF(Deviation_Detail!B144="","",Deviation_Detail!B144)</f>
        <v/>
      </c>
      <c r="K122" s="118" t="str">
        <f>IF(Deviation_Detail!C144="","",Deviation_Detail!C144)</f>
        <v/>
      </c>
      <c r="L122" s="118" t="str">
        <f>IF(Deviation_Detail!E144="","",Deviation_Detail!E144)</f>
        <v/>
      </c>
      <c r="M122" s="118" t="str">
        <f t="shared" si="23"/>
        <v/>
      </c>
      <c r="N122" s="119" t="str">
        <f>IF(COUNTIF(M$2:M122,M122)=1,M122,"")</f>
        <v/>
      </c>
      <c r="O122" s="118" t="str">
        <f t="shared" si="24"/>
        <v/>
      </c>
      <c r="P122" s="118" t="str">
        <f t="shared" si="25"/>
        <v/>
      </c>
      <c r="Q122" s="118" t="str">
        <f t="shared" si="26"/>
        <v/>
      </c>
      <c r="R122" s="118" t="str">
        <f t="shared" si="27"/>
        <v/>
      </c>
      <c r="T122" s="118" t="str">
        <f>+IF(Y122="","",MAX(T$1:T121)+1)</f>
        <v/>
      </c>
      <c r="U122" s="118" t="str">
        <f>IF(CPMS_Info!B144="","",CPMS_Info!B144)</f>
        <v/>
      </c>
      <c r="V122" s="118" t="str">
        <f>IF(CPMS_Info!C144="","",CPMS_Info!C144)</f>
        <v/>
      </c>
      <c r="W122" s="118" t="str">
        <f>IF(CPMS_Info!D144="","",CPMS_Info!D144)</f>
        <v/>
      </c>
      <c r="X122" s="118" t="str">
        <f t="shared" si="21"/>
        <v/>
      </c>
      <c r="Y122" s="119" t="str">
        <f>IF(COUNTIF(X$2:X122,X122)=1,X122,"")</f>
        <v/>
      </c>
      <c r="Z122" s="118" t="str">
        <f t="shared" si="22"/>
        <v/>
      </c>
      <c r="AA122" s="118" t="str">
        <f t="shared" si="28"/>
        <v/>
      </c>
      <c r="AB122" s="118" t="str">
        <f t="shared" si="29"/>
        <v/>
      </c>
      <c r="AC122" s="118" t="str">
        <f t="shared" si="30"/>
        <v/>
      </c>
      <c r="AG122" s="118" t="str">
        <f>+IF(AL122="","",MAX(AG$1:AG121)+1)</f>
        <v/>
      </c>
      <c r="AH122" s="118" t="str">
        <f>IF(CPMS_Detail!B144="","",CPMS_Detail!B144)</f>
        <v/>
      </c>
      <c r="AI122" s="118" t="str">
        <f>IF(CPMS_Detail!C144="","",CPMS_Detail!C144)</f>
        <v/>
      </c>
      <c r="AJ122" s="118" t="str">
        <f>IF(CPMS_Detail!D144="","",CPMS_Detail!D144)</f>
        <v/>
      </c>
      <c r="AK122" s="118" t="str">
        <f t="shared" si="31"/>
        <v/>
      </c>
      <c r="AL122" s="119" t="str">
        <f>IF(COUNTIF(AK$2:AK122,AK122)=1,AK122,"")</f>
        <v/>
      </c>
      <c r="AM122" s="118" t="str">
        <f t="shared" si="32"/>
        <v/>
      </c>
      <c r="AN122" s="118" t="str">
        <f t="shared" si="33"/>
        <v/>
      </c>
      <c r="AO122" s="118" t="str">
        <f t="shared" si="34"/>
        <v/>
      </c>
      <c r="AP122" s="118" t="str">
        <f t="shared" si="35"/>
        <v/>
      </c>
      <c r="AR122" s="118" t="str">
        <f>+IF(AW122="","",MAX(AR$1:AR121)+1)</f>
        <v/>
      </c>
      <c r="AS122" s="118" t="str">
        <f>IF(Regulated_Operation!B144="","",Regulated_Operation!B144)</f>
        <v/>
      </c>
      <c r="AT122" s="118" t="str">
        <f>IF(Regulated_Operation!C144="","",Regulated_Operation!C144)</f>
        <v/>
      </c>
      <c r="AU122" s="118" t="str">
        <f>IF(Regulated_Operation!D144="","",Regulated_Operation!D144)</f>
        <v/>
      </c>
      <c r="AV122" s="118" t="str">
        <f t="shared" si="36"/>
        <v/>
      </c>
      <c r="AW122" s="119" t="str">
        <f>IF(COUNTIF(AV$2:AV122,AV122)=1,AV122,"")</f>
        <v/>
      </c>
      <c r="AX122" s="118" t="str">
        <f t="shared" si="37"/>
        <v/>
      </c>
      <c r="AY122" s="118" t="str">
        <f t="shared" si="38"/>
        <v/>
      </c>
      <c r="AZ122" s="118" t="str">
        <f t="shared" si="39"/>
        <v/>
      </c>
      <c r="BA122" s="118" t="str">
        <f t="shared" si="40"/>
        <v/>
      </c>
    </row>
    <row r="123" spans="9:53" x14ac:dyDescent="0.35">
      <c r="I123" s="118" t="str">
        <f>+IF(N123="","",MAX(I$1:I122)+1)</f>
        <v/>
      </c>
      <c r="J123" s="118" t="str">
        <f>IF(Deviation_Detail!B145="","",Deviation_Detail!B145)</f>
        <v/>
      </c>
      <c r="K123" s="118" t="str">
        <f>IF(Deviation_Detail!C145="","",Deviation_Detail!C145)</f>
        <v/>
      </c>
      <c r="L123" s="118" t="str">
        <f>IF(Deviation_Detail!E145="","",Deviation_Detail!E145)</f>
        <v/>
      </c>
      <c r="M123" s="118" t="str">
        <f t="shared" si="23"/>
        <v/>
      </c>
      <c r="N123" s="119" t="str">
        <f>IF(COUNTIF(M$2:M123,M123)=1,M123,"")</f>
        <v/>
      </c>
      <c r="O123" s="118" t="str">
        <f t="shared" si="24"/>
        <v/>
      </c>
      <c r="P123" s="118" t="str">
        <f t="shared" si="25"/>
        <v/>
      </c>
      <c r="Q123" s="118" t="str">
        <f t="shared" si="26"/>
        <v/>
      </c>
      <c r="R123" s="118" t="str">
        <f t="shared" si="27"/>
        <v/>
      </c>
      <c r="T123" s="118" t="str">
        <f>+IF(Y123="","",MAX(T$1:T122)+1)</f>
        <v/>
      </c>
      <c r="U123" s="118" t="str">
        <f>IF(CPMS_Info!B145="","",CPMS_Info!B145)</f>
        <v/>
      </c>
      <c r="V123" s="118" t="str">
        <f>IF(CPMS_Info!C145="","",CPMS_Info!C145)</f>
        <v/>
      </c>
      <c r="W123" s="118" t="str">
        <f>IF(CPMS_Info!D145="","",CPMS_Info!D145)</f>
        <v/>
      </c>
      <c r="X123" s="118" t="str">
        <f t="shared" si="21"/>
        <v/>
      </c>
      <c r="Y123" s="119" t="str">
        <f>IF(COUNTIF(X$2:X123,X123)=1,X123,"")</f>
        <v/>
      </c>
      <c r="Z123" s="118" t="str">
        <f t="shared" si="22"/>
        <v/>
      </c>
      <c r="AA123" s="118" t="str">
        <f t="shared" si="28"/>
        <v/>
      </c>
      <c r="AB123" s="118" t="str">
        <f t="shared" si="29"/>
        <v/>
      </c>
      <c r="AC123" s="118" t="str">
        <f t="shared" si="30"/>
        <v/>
      </c>
      <c r="AG123" s="118" t="str">
        <f>+IF(AL123="","",MAX(AG$1:AG122)+1)</f>
        <v/>
      </c>
      <c r="AH123" s="118" t="str">
        <f>IF(CPMS_Detail!B145="","",CPMS_Detail!B145)</f>
        <v/>
      </c>
      <c r="AI123" s="118" t="str">
        <f>IF(CPMS_Detail!C145="","",CPMS_Detail!C145)</f>
        <v/>
      </c>
      <c r="AJ123" s="118" t="str">
        <f>IF(CPMS_Detail!D145="","",CPMS_Detail!D145)</f>
        <v/>
      </c>
      <c r="AK123" s="118" t="str">
        <f t="shared" si="31"/>
        <v/>
      </c>
      <c r="AL123" s="119" t="str">
        <f>IF(COUNTIF(AK$2:AK123,AK123)=1,AK123,"")</f>
        <v/>
      </c>
      <c r="AM123" s="118" t="str">
        <f t="shared" si="32"/>
        <v/>
      </c>
      <c r="AN123" s="118" t="str">
        <f t="shared" si="33"/>
        <v/>
      </c>
      <c r="AO123" s="118" t="str">
        <f t="shared" si="34"/>
        <v/>
      </c>
      <c r="AP123" s="118" t="str">
        <f t="shared" si="35"/>
        <v/>
      </c>
      <c r="AR123" s="118" t="str">
        <f>+IF(AW123="","",MAX(AR$1:AR122)+1)</f>
        <v/>
      </c>
      <c r="AS123" s="118" t="str">
        <f>IF(Regulated_Operation!B145="","",Regulated_Operation!B145)</f>
        <v/>
      </c>
      <c r="AT123" s="118" t="str">
        <f>IF(Regulated_Operation!C145="","",Regulated_Operation!C145)</f>
        <v/>
      </c>
      <c r="AU123" s="118" t="str">
        <f>IF(Regulated_Operation!D145="","",Regulated_Operation!D145)</f>
        <v/>
      </c>
      <c r="AV123" s="118" t="str">
        <f t="shared" si="36"/>
        <v/>
      </c>
      <c r="AW123" s="119" t="str">
        <f>IF(COUNTIF(AV$2:AV123,AV123)=1,AV123,"")</f>
        <v/>
      </c>
      <c r="AX123" s="118" t="str">
        <f t="shared" si="37"/>
        <v/>
      </c>
      <c r="AY123" s="118" t="str">
        <f t="shared" si="38"/>
        <v/>
      </c>
      <c r="AZ123" s="118" t="str">
        <f t="shared" si="39"/>
        <v/>
      </c>
      <c r="BA123" s="118" t="str">
        <f t="shared" si="40"/>
        <v/>
      </c>
    </row>
    <row r="124" spans="9:53" x14ac:dyDescent="0.35">
      <c r="I124" s="118" t="str">
        <f>+IF(N124="","",MAX(I$1:I123)+1)</f>
        <v/>
      </c>
      <c r="J124" s="118" t="str">
        <f>IF(Deviation_Detail!B146="","",Deviation_Detail!B146)</f>
        <v/>
      </c>
      <c r="K124" s="118" t="str">
        <f>IF(Deviation_Detail!C146="","",Deviation_Detail!C146)</f>
        <v/>
      </c>
      <c r="L124" s="118" t="str">
        <f>IF(Deviation_Detail!E146="","",Deviation_Detail!E146)</f>
        <v/>
      </c>
      <c r="M124" s="118" t="str">
        <f t="shared" si="23"/>
        <v/>
      </c>
      <c r="N124" s="119" t="str">
        <f>IF(COUNTIF(M$2:M124,M124)=1,M124,"")</f>
        <v/>
      </c>
      <c r="O124" s="118" t="str">
        <f t="shared" si="24"/>
        <v/>
      </c>
      <c r="P124" s="118" t="str">
        <f t="shared" si="25"/>
        <v/>
      </c>
      <c r="Q124" s="118" t="str">
        <f t="shared" si="26"/>
        <v/>
      </c>
      <c r="R124" s="118" t="str">
        <f t="shared" si="27"/>
        <v/>
      </c>
      <c r="T124" s="118" t="str">
        <f>+IF(Y124="","",MAX(T$1:T123)+1)</f>
        <v/>
      </c>
      <c r="U124" s="118" t="str">
        <f>IF(CPMS_Info!B146="","",CPMS_Info!B146)</f>
        <v/>
      </c>
      <c r="V124" s="118" t="str">
        <f>IF(CPMS_Info!C146="","",CPMS_Info!C146)</f>
        <v/>
      </c>
      <c r="W124" s="118" t="str">
        <f>IF(CPMS_Info!D146="","",CPMS_Info!D146)</f>
        <v/>
      </c>
      <c r="X124" s="118" t="str">
        <f t="shared" ref="X124:X187" si="41">U124&amp;V124&amp;W124</f>
        <v/>
      </c>
      <c r="Y124" s="119" t="str">
        <f>IF(COUNTIF(X$2:X124,X124)=1,X124,"")</f>
        <v/>
      </c>
      <c r="Z124" s="118" t="str">
        <f t="shared" ref="Z124:Z187" si="42">IF(AA124="","",AA124&amp;" "&amp;AB124&amp;" "&amp;AC124)</f>
        <v/>
      </c>
      <c r="AA124" s="118" t="str">
        <f t="shared" si="28"/>
        <v/>
      </c>
      <c r="AB124" s="118" t="str">
        <f t="shared" si="29"/>
        <v/>
      </c>
      <c r="AC124" s="118" t="str">
        <f t="shared" si="30"/>
        <v/>
      </c>
      <c r="AG124" s="118" t="str">
        <f>+IF(AL124="","",MAX(AG$1:AG123)+1)</f>
        <v/>
      </c>
      <c r="AH124" s="118" t="str">
        <f>IF(CPMS_Detail!B146="","",CPMS_Detail!B146)</f>
        <v/>
      </c>
      <c r="AI124" s="118" t="str">
        <f>IF(CPMS_Detail!C146="","",CPMS_Detail!C146)</f>
        <v/>
      </c>
      <c r="AJ124" s="118" t="str">
        <f>IF(CPMS_Detail!D146="","",CPMS_Detail!D146)</f>
        <v/>
      </c>
      <c r="AK124" s="118" t="str">
        <f t="shared" si="31"/>
        <v/>
      </c>
      <c r="AL124" s="119" t="str">
        <f>IF(COUNTIF(AK$2:AK124,AK124)=1,AK124,"")</f>
        <v/>
      </c>
      <c r="AM124" s="118" t="str">
        <f t="shared" si="32"/>
        <v/>
      </c>
      <c r="AN124" s="118" t="str">
        <f t="shared" si="33"/>
        <v/>
      </c>
      <c r="AO124" s="118" t="str">
        <f t="shared" si="34"/>
        <v/>
      </c>
      <c r="AP124" s="118" t="str">
        <f t="shared" si="35"/>
        <v/>
      </c>
      <c r="AR124" s="118" t="str">
        <f>+IF(AW124="","",MAX(AR$1:AR123)+1)</f>
        <v/>
      </c>
      <c r="AS124" s="118" t="str">
        <f>IF(Regulated_Operation!B146="","",Regulated_Operation!B146)</f>
        <v/>
      </c>
      <c r="AT124" s="118" t="str">
        <f>IF(Regulated_Operation!C146="","",Regulated_Operation!C146)</f>
        <v/>
      </c>
      <c r="AU124" s="118" t="str">
        <f>IF(Regulated_Operation!D146="","",Regulated_Operation!D146)</f>
        <v/>
      </c>
      <c r="AV124" s="118" t="str">
        <f t="shared" si="36"/>
        <v/>
      </c>
      <c r="AW124" s="119" t="str">
        <f>IF(COUNTIF(AV$2:AV124,AV124)=1,AV124,"")</f>
        <v/>
      </c>
      <c r="AX124" s="118" t="str">
        <f t="shared" si="37"/>
        <v/>
      </c>
      <c r="AY124" s="118" t="str">
        <f t="shared" si="38"/>
        <v/>
      </c>
      <c r="AZ124" s="118" t="str">
        <f t="shared" si="39"/>
        <v/>
      </c>
      <c r="BA124" s="118" t="str">
        <f t="shared" si="40"/>
        <v/>
      </c>
    </row>
    <row r="125" spans="9:53" x14ac:dyDescent="0.35">
      <c r="I125" s="118" t="str">
        <f>+IF(N125="","",MAX(I$1:I124)+1)</f>
        <v/>
      </c>
      <c r="J125" s="118" t="str">
        <f>IF(Deviation_Detail!B147="","",Deviation_Detail!B147)</f>
        <v/>
      </c>
      <c r="K125" s="118" t="str">
        <f>IF(Deviation_Detail!C147="","",Deviation_Detail!C147)</f>
        <v/>
      </c>
      <c r="L125" s="118" t="str">
        <f>IF(Deviation_Detail!E147="","",Deviation_Detail!E147)</f>
        <v/>
      </c>
      <c r="M125" s="118" t="str">
        <f t="shared" si="23"/>
        <v/>
      </c>
      <c r="N125" s="119" t="str">
        <f>IF(COUNTIF(M$2:M125,M125)=1,M125,"")</f>
        <v/>
      </c>
      <c r="O125" s="118" t="str">
        <f t="shared" si="24"/>
        <v/>
      </c>
      <c r="P125" s="118" t="str">
        <f t="shared" si="25"/>
        <v/>
      </c>
      <c r="Q125" s="118" t="str">
        <f t="shared" si="26"/>
        <v/>
      </c>
      <c r="R125" s="118" t="str">
        <f t="shared" si="27"/>
        <v/>
      </c>
      <c r="T125" s="118" t="str">
        <f>+IF(Y125="","",MAX(T$1:T124)+1)</f>
        <v/>
      </c>
      <c r="U125" s="118" t="str">
        <f>IF(CPMS_Info!B147="","",CPMS_Info!B147)</f>
        <v/>
      </c>
      <c r="V125" s="118" t="str">
        <f>IF(CPMS_Info!C147="","",CPMS_Info!C147)</f>
        <v/>
      </c>
      <c r="W125" s="118" t="str">
        <f>IF(CPMS_Info!D147="","",CPMS_Info!D147)</f>
        <v/>
      </c>
      <c r="X125" s="118" t="str">
        <f t="shared" si="41"/>
        <v/>
      </c>
      <c r="Y125" s="119" t="str">
        <f>IF(COUNTIF(X$2:X125,X125)=1,X125,"")</f>
        <v/>
      </c>
      <c r="Z125" s="118" t="str">
        <f t="shared" si="42"/>
        <v/>
      </c>
      <c r="AA125" s="118" t="str">
        <f t="shared" si="28"/>
        <v/>
      </c>
      <c r="AB125" s="118" t="str">
        <f t="shared" si="29"/>
        <v/>
      </c>
      <c r="AC125" s="118" t="str">
        <f t="shared" si="30"/>
        <v/>
      </c>
      <c r="AG125" s="118" t="str">
        <f>+IF(AL125="","",MAX(AG$1:AG124)+1)</f>
        <v/>
      </c>
      <c r="AH125" s="118" t="str">
        <f>IF(CPMS_Detail!B147="","",CPMS_Detail!B147)</f>
        <v/>
      </c>
      <c r="AI125" s="118" t="str">
        <f>IF(CPMS_Detail!C147="","",CPMS_Detail!C147)</f>
        <v/>
      </c>
      <c r="AJ125" s="118" t="str">
        <f>IF(CPMS_Detail!D147="","",CPMS_Detail!D147)</f>
        <v/>
      </c>
      <c r="AK125" s="118" t="str">
        <f t="shared" si="31"/>
        <v/>
      </c>
      <c r="AL125" s="119" t="str">
        <f>IF(COUNTIF(AK$2:AK125,AK125)=1,AK125,"")</f>
        <v/>
      </c>
      <c r="AM125" s="118" t="str">
        <f t="shared" si="32"/>
        <v/>
      </c>
      <c r="AN125" s="118" t="str">
        <f t="shared" si="33"/>
        <v/>
      </c>
      <c r="AO125" s="118" t="str">
        <f t="shared" si="34"/>
        <v/>
      </c>
      <c r="AP125" s="118" t="str">
        <f t="shared" si="35"/>
        <v/>
      </c>
      <c r="AR125" s="118" t="str">
        <f>+IF(AW125="","",MAX(AR$1:AR124)+1)</f>
        <v/>
      </c>
      <c r="AS125" s="118" t="str">
        <f>IF(Regulated_Operation!B147="","",Regulated_Operation!B147)</f>
        <v/>
      </c>
      <c r="AT125" s="118" t="str">
        <f>IF(Regulated_Operation!C147="","",Regulated_Operation!C147)</f>
        <v/>
      </c>
      <c r="AU125" s="118" t="str">
        <f>IF(Regulated_Operation!D147="","",Regulated_Operation!D147)</f>
        <v/>
      </c>
      <c r="AV125" s="118" t="str">
        <f t="shared" si="36"/>
        <v/>
      </c>
      <c r="AW125" s="119" t="str">
        <f>IF(COUNTIF(AV$2:AV125,AV125)=1,AV125,"")</f>
        <v/>
      </c>
      <c r="AX125" s="118" t="str">
        <f t="shared" si="37"/>
        <v/>
      </c>
      <c r="AY125" s="118" t="str">
        <f t="shared" si="38"/>
        <v/>
      </c>
      <c r="AZ125" s="118" t="str">
        <f t="shared" si="39"/>
        <v/>
      </c>
      <c r="BA125" s="118" t="str">
        <f t="shared" si="40"/>
        <v/>
      </c>
    </row>
    <row r="126" spans="9:53" x14ac:dyDescent="0.35">
      <c r="I126" s="118" t="str">
        <f>+IF(N126="","",MAX(I$1:I125)+1)</f>
        <v/>
      </c>
      <c r="J126" s="118" t="str">
        <f>IF(Deviation_Detail!B148="","",Deviation_Detail!B148)</f>
        <v/>
      </c>
      <c r="K126" s="118" t="str">
        <f>IF(Deviation_Detail!C148="","",Deviation_Detail!C148)</f>
        <v/>
      </c>
      <c r="L126" s="118" t="str">
        <f>IF(Deviation_Detail!E148="","",Deviation_Detail!E148)</f>
        <v/>
      </c>
      <c r="M126" s="118" t="str">
        <f t="shared" si="23"/>
        <v/>
      </c>
      <c r="N126" s="119" t="str">
        <f>IF(COUNTIF(M$2:M126,M126)=1,M126,"")</f>
        <v/>
      </c>
      <c r="O126" s="118" t="str">
        <f t="shared" si="24"/>
        <v/>
      </c>
      <c r="P126" s="118" t="str">
        <f t="shared" si="25"/>
        <v/>
      </c>
      <c r="Q126" s="118" t="str">
        <f t="shared" si="26"/>
        <v/>
      </c>
      <c r="R126" s="118" t="str">
        <f t="shared" si="27"/>
        <v/>
      </c>
      <c r="T126" s="118" t="str">
        <f>+IF(Y126="","",MAX(T$1:T125)+1)</f>
        <v/>
      </c>
      <c r="U126" s="118" t="str">
        <f>IF(CPMS_Info!B148="","",CPMS_Info!B148)</f>
        <v/>
      </c>
      <c r="V126" s="118" t="str">
        <f>IF(CPMS_Info!C148="","",CPMS_Info!C148)</f>
        <v/>
      </c>
      <c r="W126" s="118" t="str">
        <f>IF(CPMS_Info!D148="","",CPMS_Info!D148)</f>
        <v/>
      </c>
      <c r="X126" s="118" t="str">
        <f t="shared" si="41"/>
        <v/>
      </c>
      <c r="Y126" s="119" t="str">
        <f>IF(COUNTIF(X$2:X126,X126)=1,X126,"")</f>
        <v/>
      </c>
      <c r="Z126" s="118" t="str">
        <f t="shared" si="42"/>
        <v/>
      </c>
      <c r="AA126" s="118" t="str">
        <f t="shared" si="28"/>
        <v/>
      </c>
      <c r="AB126" s="118" t="str">
        <f t="shared" si="29"/>
        <v/>
      </c>
      <c r="AC126" s="118" t="str">
        <f t="shared" si="30"/>
        <v/>
      </c>
      <c r="AG126" s="118" t="str">
        <f>+IF(AL126="","",MAX(AG$1:AG125)+1)</f>
        <v/>
      </c>
      <c r="AH126" s="118" t="str">
        <f>IF(CPMS_Detail!B148="","",CPMS_Detail!B148)</f>
        <v/>
      </c>
      <c r="AI126" s="118" t="str">
        <f>IF(CPMS_Detail!C148="","",CPMS_Detail!C148)</f>
        <v/>
      </c>
      <c r="AJ126" s="118" t="str">
        <f>IF(CPMS_Detail!D148="","",CPMS_Detail!D148)</f>
        <v/>
      </c>
      <c r="AK126" s="118" t="str">
        <f t="shared" si="31"/>
        <v/>
      </c>
      <c r="AL126" s="119" t="str">
        <f>IF(COUNTIF(AK$2:AK126,AK126)=1,AK126,"")</f>
        <v/>
      </c>
      <c r="AM126" s="118" t="str">
        <f t="shared" si="32"/>
        <v/>
      </c>
      <c r="AN126" s="118" t="str">
        <f t="shared" si="33"/>
        <v/>
      </c>
      <c r="AO126" s="118" t="str">
        <f t="shared" si="34"/>
        <v/>
      </c>
      <c r="AP126" s="118" t="str">
        <f t="shared" si="35"/>
        <v/>
      </c>
      <c r="AR126" s="118" t="str">
        <f>+IF(AW126="","",MAX(AR$1:AR125)+1)</f>
        <v/>
      </c>
      <c r="AS126" s="118" t="str">
        <f>IF(Regulated_Operation!B148="","",Regulated_Operation!B148)</f>
        <v/>
      </c>
      <c r="AT126" s="118" t="str">
        <f>IF(Regulated_Operation!C148="","",Regulated_Operation!C148)</f>
        <v/>
      </c>
      <c r="AU126" s="118" t="str">
        <f>IF(Regulated_Operation!D148="","",Regulated_Operation!D148)</f>
        <v/>
      </c>
      <c r="AV126" s="118" t="str">
        <f t="shared" si="36"/>
        <v/>
      </c>
      <c r="AW126" s="119" t="str">
        <f>IF(COUNTIF(AV$2:AV126,AV126)=1,AV126,"")</f>
        <v/>
      </c>
      <c r="AX126" s="118" t="str">
        <f t="shared" si="37"/>
        <v/>
      </c>
      <c r="AY126" s="118" t="str">
        <f t="shared" si="38"/>
        <v/>
      </c>
      <c r="AZ126" s="118" t="str">
        <f t="shared" si="39"/>
        <v/>
      </c>
      <c r="BA126" s="118" t="str">
        <f t="shared" si="40"/>
        <v/>
      </c>
    </row>
    <row r="127" spans="9:53" x14ac:dyDescent="0.35">
      <c r="I127" s="118" t="str">
        <f>+IF(N127="","",MAX(I$1:I126)+1)</f>
        <v/>
      </c>
      <c r="J127" s="118" t="str">
        <f>IF(Deviation_Detail!B149="","",Deviation_Detail!B149)</f>
        <v/>
      </c>
      <c r="K127" s="118" t="str">
        <f>IF(Deviation_Detail!C149="","",Deviation_Detail!C149)</f>
        <v/>
      </c>
      <c r="L127" s="118" t="str">
        <f>IF(Deviation_Detail!E149="","",Deviation_Detail!E149)</f>
        <v/>
      </c>
      <c r="M127" s="118" t="str">
        <f t="shared" si="23"/>
        <v/>
      </c>
      <c r="N127" s="119" t="str">
        <f>IF(COUNTIF(M$2:M127,M127)=1,M127,"")</f>
        <v/>
      </c>
      <c r="O127" s="118" t="str">
        <f t="shared" si="24"/>
        <v/>
      </c>
      <c r="P127" s="118" t="str">
        <f t="shared" si="25"/>
        <v/>
      </c>
      <c r="Q127" s="118" t="str">
        <f t="shared" si="26"/>
        <v/>
      </c>
      <c r="R127" s="118" t="str">
        <f t="shared" si="27"/>
        <v/>
      </c>
      <c r="T127" s="118" t="str">
        <f>+IF(Y127="","",MAX(T$1:T126)+1)</f>
        <v/>
      </c>
      <c r="U127" s="118" t="str">
        <f>IF(CPMS_Info!B149="","",CPMS_Info!B149)</f>
        <v/>
      </c>
      <c r="V127" s="118" t="str">
        <f>IF(CPMS_Info!C149="","",CPMS_Info!C149)</f>
        <v/>
      </c>
      <c r="W127" s="118" t="str">
        <f>IF(CPMS_Info!D149="","",CPMS_Info!D149)</f>
        <v/>
      </c>
      <c r="X127" s="118" t="str">
        <f t="shared" si="41"/>
        <v/>
      </c>
      <c r="Y127" s="119" t="str">
        <f>IF(COUNTIF(X$2:X127,X127)=1,X127,"")</f>
        <v/>
      </c>
      <c r="Z127" s="118" t="str">
        <f t="shared" si="42"/>
        <v/>
      </c>
      <c r="AA127" s="118" t="str">
        <f t="shared" si="28"/>
        <v/>
      </c>
      <c r="AB127" s="118" t="str">
        <f t="shared" si="29"/>
        <v/>
      </c>
      <c r="AC127" s="118" t="str">
        <f t="shared" si="30"/>
        <v/>
      </c>
      <c r="AG127" s="118" t="str">
        <f>+IF(AL127="","",MAX(AG$1:AG126)+1)</f>
        <v/>
      </c>
      <c r="AH127" s="118" t="str">
        <f>IF(CPMS_Detail!B149="","",CPMS_Detail!B149)</f>
        <v/>
      </c>
      <c r="AI127" s="118" t="str">
        <f>IF(CPMS_Detail!C149="","",CPMS_Detail!C149)</f>
        <v/>
      </c>
      <c r="AJ127" s="118" t="str">
        <f>IF(CPMS_Detail!D149="","",CPMS_Detail!D149)</f>
        <v/>
      </c>
      <c r="AK127" s="118" t="str">
        <f t="shared" si="31"/>
        <v/>
      </c>
      <c r="AL127" s="119" t="str">
        <f>IF(COUNTIF(AK$2:AK127,AK127)=1,AK127,"")</f>
        <v/>
      </c>
      <c r="AM127" s="118" t="str">
        <f t="shared" si="32"/>
        <v/>
      </c>
      <c r="AN127" s="118" t="str">
        <f t="shared" si="33"/>
        <v/>
      </c>
      <c r="AO127" s="118" t="str">
        <f t="shared" si="34"/>
        <v/>
      </c>
      <c r="AP127" s="118" t="str">
        <f t="shared" si="35"/>
        <v/>
      </c>
      <c r="AR127" s="118" t="str">
        <f>+IF(AW127="","",MAX(AR$1:AR126)+1)</f>
        <v/>
      </c>
      <c r="AS127" s="118" t="str">
        <f>IF(Regulated_Operation!B149="","",Regulated_Operation!B149)</f>
        <v/>
      </c>
      <c r="AT127" s="118" t="str">
        <f>IF(Regulated_Operation!C149="","",Regulated_Operation!C149)</f>
        <v/>
      </c>
      <c r="AU127" s="118" t="str">
        <f>IF(Regulated_Operation!D149="","",Regulated_Operation!D149)</f>
        <v/>
      </c>
      <c r="AV127" s="118" t="str">
        <f t="shared" si="36"/>
        <v/>
      </c>
      <c r="AW127" s="119" t="str">
        <f>IF(COUNTIF(AV$2:AV127,AV127)=1,AV127,"")</f>
        <v/>
      </c>
      <c r="AX127" s="118" t="str">
        <f t="shared" si="37"/>
        <v/>
      </c>
      <c r="AY127" s="118" t="str">
        <f t="shared" si="38"/>
        <v/>
      </c>
      <c r="AZ127" s="118" t="str">
        <f t="shared" si="39"/>
        <v/>
      </c>
      <c r="BA127" s="118" t="str">
        <f t="shared" si="40"/>
        <v/>
      </c>
    </row>
    <row r="128" spans="9:53" x14ac:dyDescent="0.35">
      <c r="I128" s="118" t="str">
        <f>+IF(N128="","",MAX(I$1:I127)+1)</f>
        <v/>
      </c>
      <c r="J128" s="118" t="str">
        <f>IF(Deviation_Detail!B150="","",Deviation_Detail!B150)</f>
        <v/>
      </c>
      <c r="K128" s="118" t="str">
        <f>IF(Deviation_Detail!C150="","",Deviation_Detail!C150)</f>
        <v/>
      </c>
      <c r="L128" s="118" t="str">
        <f>IF(Deviation_Detail!E150="","",Deviation_Detail!E150)</f>
        <v/>
      </c>
      <c r="M128" s="118" t="str">
        <f t="shared" si="23"/>
        <v/>
      </c>
      <c r="N128" s="119" t="str">
        <f>IF(COUNTIF(M$2:M128,M128)=1,M128,"")</f>
        <v/>
      </c>
      <c r="O128" s="118" t="str">
        <f t="shared" si="24"/>
        <v/>
      </c>
      <c r="P128" s="118" t="str">
        <f t="shared" si="25"/>
        <v/>
      </c>
      <c r="Q128" s="118" t="str">
        <f t="shared" si="26"/>
        <v/>
      </c>
      <c r="R128" s="118" t="str">
        <f t="shared" si="27"/>
        <v/>
      </c>
      <c r="T128" s="118" t="str">
        <f>+IF(Y128="","",MAX(T$1:T127)+1)</f>
        <v/>
      </c>
      <c r="U128" s="118" t="str">
        <f>IF(CPMS_Info!B150="","",CPMS_Info!B150)</f>
        <v/>
      </c>
      <c r="V128" s="118" t="str">
        <f>IF(CPMS_Info!C150="","",CPMS_Info!C150)</f>
        <v/>
      </c>
      <c r="W128" s="118" t="str">
        <f>IF(CPMS_Info!D150="","",CPMS_Info!D150)</f>
        <v/>
      </c>
      <c r="X128" s="118" t="str">
        <f t="shared" si="41"/>
        <v/>
      </c>
      <c r="Y128" s="119" t="str">
        <f>IF(COUNTIF(X$2:X128,X128)=1,X128,"")</f>
        <v/>
      </c>
      <c r="Z128" s="118" t="str">
        <f t="shared" si="42"/>
        <v/>
      </c>
      <c r="AA128" s="118" t="str">
        <f t="shared" si="28"/>
        <v/>
      </c>
      <c r="AB128" s="118" t="str">
        <f t="shared" si="29"/>
        <v/>
      </c>
      <c r="AC128" s="118" t="str">
        <f t="shared" si="30"/>
        <v/>
      </c>
      <c r="AG128" s="118" t="str">
        <f>+IF(AL128="","",MAX(AG$1:AG127)+1)</f>
        <v/>
      </c>
      <c r="AH128" s="118" t="str">
        <f>IF(CPMS_Detail!B150="","",CPMS_Detail!B150)</f>
        <v/>
      </c>
      <c r="AI128" s="118" t="str">
        <f>IF(CPMS_Detail!C150="","",CPMS_Detail!C150)</f>
        <v/>
      </c>
      <c r="AJ128" s="118" t="str">
        <f>IF(CPMS_Detail!D150="","",CPMS_Detail!D150)</f>
        <v/>
      </c>
      <c r="AK128" s="118" t="str">
        <f t="shared" si="31"/>
        <v/>
      </c>
      <c r="AL128" s="119" t="str">
        <f>IF(COUNTIF(AK$2:AK128,AK128)=1,AK128,"")</f>
        <v/>
      </c>
      <c r="AM128" s="118" t="str">
        <f t="shared" si="32"/>
        <v/>
      </c>
      <c r="AN128" s="118" t="str">
        <f t="shared" si="33"/>
        <v/>
      </c>
      <c r="AO128" s="118" t="str">
        <f t="shared" si="34"/>
        <v/>
      </c>
      <c r="AP128" s="118" t="str">
        <f t="shared" si="35"/>
        <v/>
      </c>
      <c r="AR128" s="118" t="str">
        <f>+IF(AW128="","",MAX(AR$1:AR127)+1)</f>
        <v/>
      </c>
      <c r="AS128" s="118" t="str">
        <f>IF(Regulated_Operation!B150="","",Regulated_Operation!B150)</f>
        <v/>
      </c>
      <c r="AT128" s="118" t="str">
        <f>IF(Regulated_Operation!C150="","",Regulated_Operation!C150)</f>
        <v/>
      </c>
      <c r="AU128" s="118" t="str">
        <f>IF(Regulated_Operation!D150="","",Regulated_Operation!D150)</f>
        <v/>
      </c>
      <c r="AV128" s="118" t="str">
        <f t="shared" si="36"/>
        <v/>
      </c>
      <c r="AW128" s="119" t="str">
        <f>IF(COUNTIF(AV$2:AV128,AV128)=1,AV128,"")</f>
        <v/>
      </c>
      <c r="AX128" s="118" t="str">
        <f t="shared" si="37"/>
        <v/>
      </c>
      <c r="AY128" s="118" t="str">
        <f t="shared" si="38"/>
        <v/>
      </c>
      <c r="AZ128" s="118" t="str">
        <f t="shared" si="39"/>
        <v/>
      </c>
      <c r="BA128" s="118" t="str">
        <f t="shared" si="40"/>
        <v/>
      </c>
    </row>
    <row r="129" spans="9:53" x14ac:dyDescent="0.35">
      <c r="I129" s="118" t="str">
        <f>+IF(N129="","",MAX(I$1:I128)+1)</f>
        <v/>
      </c>
      <c r="J129" s="118" t="str">
        <f>IF(Deviation_Detail!B151="","",Deviation_Detail!B151)</f>
        <v/>
      </c>
      <c r="K129" s="118" t="str">
        <f>IF(Deviation_Detail!C151="","",Deviation_Detail!C151)</f>
        <v/>
      </c>
      <c r="L129" s="118" t="str">
        <f>IF(Deviation_Detail!E151="","",Deviation_Detail!E151)</f>
        <v/>
      </c>
      <c r="M129" s="118" t="str">
        <f t="shared" si="23"/>
        <v/>
      </c>
      <c r="N129" s="119" t="str">
        <f>IF(COUNTIF(M$2:M129,M129)=1,M129,"")</f>
        <v/>
      </c>
      <c r="O129" s="118" t="str">
        <f t="shared" si="24"/>
        <v/>
      </c>
      <c r="P129" s="118" t="str">
        <f t="shared" si="25"/>
        <v/>
      </c>
      <c r="Q129" s="118" t="str">
        <f t="shared" si="26"/>
        <v/>
      </c>
      <c r="R129" s="118" t="str">
        <f t="shared" si="27"/>
        <v/>
      </c>
      <c r="T129" s="118" t="str">
        <f>+IF(Y129="","",MAX(T$1:T128)+1)</f>
        <v/>
      </c>
      <c r="U129" s="118" t="str">
        <f>IF(CPMS_Info!B151="","",CPMS_Info!B151)</f>
        <v/>
      </c>
      <c r="V129" s="118" t="str">
        <f>IF(CPMS_Info!C151="","",CPMS_Info!C151)</f>
        <v/>
      </c>
      <c r="W129" s="118" t="str">
        <f>IF(CPMS_Info!D151="","",CPMS_Info!D151)</f>
        <v/>
      </c>
      <c r="X129" s="118" t="str">
        <f t="shared" si="41"/>
        <v/>
      </c>
      <c r="Y129" s="119" t="str">
        <f>IF(COUNTIF(X$2:X129,X129)=1,X129,"")</f>
        <v/>
      </c>
      <c r="Z129" s="118" t="str">
        <f t="shared" si="42"/>
        <v/>
      </c>
      <c r="AA129" s="118" t="str">
        <f t="shared" si="28"/>
        <v/>
      </c>
      <c r="AB129" s="118" t="str">
        <f t="shared" si="29"/>
        <v/>
      </c>
      <c r="AC129" s="118" t="str">
        <f t="shared" si="30"/>
        <v/>
      </c>
      <c r="AG129" s="118" t="str">
        <f>+IF(AL129="","",MAX(AG$1:AG128)+1)</f>
        <v/>
      </c>
      <c r="AH129" s="118" t="str">
        <f>IF(CPMS_Detail!B151="","",CPMS_Detail!B151)</f>
        <v/>
      </c>
      <c r="AI129" s="118" t="str">
        <f>IF(CPMS_Detail!C151="","",CPMS_Detail!C151)</f>
        <v/>
      </c>
      <c r="AJ129" s="118" t="str">
        <f>IF(CPMS_Detail!D151="","",CPMS_Detail!D151)</f>
        <v/>
      </c>
      <c r="AK129" s="118" t="str">
        <f t="shared" si="31"/>
        <v/>
      </c>
      <c r="AL129" s="119" t="str">
        <f>IF(COUNTIF(AK$2:AK129,AK129)=1,AK129,"")</f>
        <v/>
      </c>
      <c r="AM129" s="118" t="str">
        <f t="shared" si="32"/>
        <v/>
      </c>
      <c r="AN129" s="118" t="str">
        <f t="shared" si="33"/>
        <v/>
      </c>
      <c r="AO129" s="118" t="str">
        <f t="shared" si="34"/>
        <v/>
      </c>
      <c r="AP129" s="118" t="str">
        <f t="shared" si="35"/>
        <v/>
      </c>
      <c r="AR129" s="118" t="str">
        <f>+IF(AW129="","",MAX(AR$1:AR128)+1)</f>
        <v/>
      </c>
      <c r="AS129" s="118" t="str">
        <f>IF(Regulated_Operation!B151="","",Regulated_Operation!B151)</f>
        <v/>
      </c>
      <c r="AT129" s="118" t="str">
        <f>IF(Regulated_Operation!C151="","",Regulated_Operation!C151)</f>
        <v/>
      </c>
      <c r="AU129" s="118" t="str">
        <f>IF(Regulated_Operation!D151="","",Regulated_Operation!D151)</f>
        <v/>
      </c>
      <c r="AV129" s="118" t="str">
        <f t="shared" si="36"/>
        <v/>
      </c>
      <c r="AW129" s="119" t="str">
        <f>IF(COUNTIF(AV$2:AV129,AV129)=1,AV129,"")</f>
        <v/>
      </c>
      <c r="AX129" s="118" t="str">
        <f t="shared" si="37"/>
        <v/>
      </c>
      <c r="AY129" s="118" t="str">
        <f t="shared" si="38"/>
        <v/>
      </c>
      <c r="AZ129" s="118" t="str">
        <f t="shared" si="39"/>
        <v/>
      </c>
      <c r="BA129" s="118" t="str">
        <f t="shared" si="40"/>
        <v/>
      </c>
    </row>
    <row r="130" spans="9:53" x14ac:dyDescent="0.35">
      <c r="I130" s="118" t="str">
        <f>+IF(N130="","",MAX(I$1:I129)+1)</f>
        <v/>
      </c>
      <c r="J130" s="118" t="str">
        <f>IF(Deviation_Detail!B152="","",Deviation_Detail!B152)</f>
        <v/>
      </c>
      <c r="K130" s="118" t="str">
        <f>IF(Deviation_Detail!C152="","",Deviation_Detail!C152)</f>
        <v/>
      </c>
      <c r="L130" s="118" t="str">
        <f>IF(Deviation_Detail!E152="","",Deviation_Detail!E152)</f>
        <v/>
      </c>
      <c r="M130" s="118" t="str">
        <f t="shared" si="23"/>
        <v/>
      </c>
      <c r="N130" s="119" t="str">
        <f>IF(COUNTIF(M$2:M130,M130)=1,M130,"")</f>
        <v/>
      </c>
      <c r="O130" s="118" t="str">
        <f t="shared" si="24"/>
        <v/>
      </c>
      <c r="P130" s="118" t="str">
        <f t="shared" si="25"/>
        <v/>
      </c>
      <c r="Q130" s="118" t="str">
        <f t="shared" si="26"/>
        <v/>
      </c>
      <c r="R130" s="118" t="str">
        <f t="shared" si="27"/>
        <v/>
      </c>
      <c r="T130" s="118" t="str">
        <f>+IF(Y130="","",MAX(T$1:T129)+1)</f>
        <v/>
      </c>
      <c r="U130" s="118" t="str">
        <f>IF(CPMS_Info!B152="","",CPMS_Info!B152)</f>
        <v/>
      </c>
      <c r="V130" s="118" t="str">
        <f>IF(CPMS_Info!C152="","",CPMS_Info!C152)</f>
        <v/>
      </c>
      <c r="W130" s="118" t="str">
        <f>IF(CPMS_Info!D152="","",CPMS_Info!D152)</f>
        <v/>
      </c>
      <c r="X130" s="118" t="str">
        <f t="shared" si="41"/>
        <v/>
      </c>
      <c r="Y130" s="119" t="str">
        <f>IF(COUNTIF(X$2:X130,X130)=1,X130,"")</f>
        <v/>
      </c>
      <c r="Z130" s="118" t="str">
        <f t="shared" si="42"/>
        <v/>
      </c>
      <c r="AA130" s="118" t="str">
        <f t="shared" si="28"/>
        <v/>
      </c>
      <c r="AB130" s="118" t="str">
        <f t="shared" si="29"/>
        <v/>
      </c>
      <c r="AC130" s="118" t="str">
        <f t="shared" si="30"/>
        <v/>
      </c>
      <c r="AG130" s="118" t="str">
        <f>+IF(AL130="","",MAX(AG$1:AG129)+1)</f>
        <v/>
      </c>
      <c r="AH130" s="118" t="str">
        <f>IF(CPMS_Detail!B152="","",CPMS_Detail!B152)</f>
        <v/>
      </c>
      <c r="AI130" s="118" t="str">
        <f>IF(CPMS_Detail!C152="","",CPMS_Detail!C152)</f>
        <v/>
      </c>
      <c r="AJ130" s="118" t="str">
        <f>IF(CPMS_Detail!D152="","",CPMS_Detail!D152)</f>
        <v/>
      </c>
      <c r="AK130" s="118" t="str">
        <f t="shared" si="31"/>
        <v/>
      </c>
      <c r="AL130" s="119" t="str">
        <f>IF(COUNTIF(AK$2:AK130,AK130)=1,AK130,"")</f>
        <v/>
      </c>
      <c r="AM130" s="118" t="str">
        <f t="shared" si="32"/>
        <v/>
      </c>
      <c r="AN130" s="118" t="str">
        <f t="shared" si="33"/>
        <v/>
      </c>
      <c r="AO130" s="118" t="str">
        <f t="shared" si="34"/>
        <v/>
      </c>
      <c r="AP130" s="118" t="str">
        <f t="shared" si="35"/>
        <v/>
      </c>
      <c r="AR130" s="118" t="str">
        <f>+IF(AW130="","",MAX(AR$1:AR129)+1)</f>
        <v/>
      </c>
      <c r="AS130" s="118" t="str">
        <f>IF(Regulated_Operation!B152="","",Regulated_Operation!B152)</f>
        <v/>
      </c>
      <c r="AT130" s="118" t="str">
        <f>IF(Regulated_Operation!C152="","",Regulated_Operation!C152)</f>
        <v/>
      </c>
      <c r="AU130" s="118" t="str">
        <f>IF(Regulated_Operation!D152="","",Regulated_Operation!D152)</f>
        <v/>
      </c>
      <c r="AV130" s="118" t="str">
        <f t="shared" si="36"/>
        <v/>
      </c>
      <c r="AW130" s="119" t="str">
        <f>IF(COUNTIF(AV$2:AV130,AV130)=1,AV130,"")</f>
        <v/>
      </c>
      <c r="AX130" s="118" t="str">
        <f t="shared" si="37"/>
        <v/>
      </c>
      <c r="AY130" s="118" t="str">
        <f t="shared" si="38"/>
        <v/>
      </c>
      <c r="AZ130" s="118" t="str">
        <f t="shared" si="39"/>
        <v/>
      </c>
      <c r="BA130" s="118" t="str">
        <f t="shared" si="40"/>
        <v/>
      </c>
    </row>
    <row r="131" spans="9:53" x14ac:dyDescent="0.35">
      <c r="I131" s="118" t="str">
        <f>+IF(N131="","",MAX(I$1:I130)+1)</f>
        <v/>
      </c>
      <c r="J131" s="118" t="str">
        <f>IF(Deviation_Detail!B153="","",Deviation_Detail!B153)</f>
        <v/>
      </c>
      <c r="K131" s="118" t="str">
        <f>IF(Deviation_Detail!C153="","",Deviation_Detail!C153)</f>
        <v/>
      </c>
      <c r="L131" s="118" t="str">
        <f>IF(Deviation_Detail!E153="","",Deviation_Detail!E153)</f>
        <v/>
      </c>
      <c r="M131" s="118" t="str">
        <f t="shared" ref="M131:M194" si="43">J131&amp;K131&amp;L131</f>
        <v/>
      </c>
      <c r="N131" s="119" t="str">
        <f>IF(COUNTIF(M$2:M131,M131)=1,M131,"")</f>
        <v/>
      </c>
      <c r="O131" s="118" t="str">
        <f t="shared" ref="O131:O194" si="44">IF(P131="","",P131&amp;" "&amp;Q131)</f>
        <v/>
      </c>
      <c r="P131" s="118" t="str">
        <f t="shared" ref="P131:P194" si="45">+IFERROR(INDEX($J$2:$J$478,MATCH(ROW()-ROW($O$1),$I$2:$I$478,0)),"")</f>
        <v/>
      </c>
      <c r="Q131" s="118" t="str">
        <f t="shared" ref="Q131:Q194" si="46">+IFERROR(INDEX($K$2:$K$478,MATCH(ROW()-ROW($O$1),$I$2:$I$478,0)),"")</f>
        <v/>
      </c>
      <c r="R131" s="118" t="str">
        <f t="shared" ref="R131:R194" si="47">+IFERROR(INDEX($L$2:$L$478,MATCH(ROW()-ROW($O$1),$I$2:$I$478,0)),"")</f>
        <v/>
      </c>
      <c r="T131" s="118" t="str">
        <f>+IF(Y131="","",MAX(T$1:T130)+1)</f>
        <v/>
      </c>
      <c r="U131" s="118" t="str">
        <f>IF(CPMS_Info!B153="","",CPMS_Info!B153)</f>
        <v/>
      </c>
      <c r="V131" s="118" t="str">
        <f>IF(CPMS_Info!C153="","",CPMS_Info!C153)</f>
        <v/>
      </c>
      <c r="W131" s="118" t="str">
        <f>IF(CPMS_Info!D153="","",CPMS_Info!D153)</f>
        <v/>
      </c>
      <c r="X131" s="118" t="str">
        <f t="shared" si="41"/>
        <v/>
      </c>
      <c r="Y131" s="119" t="str">
        <f>IF(COUNTIF(X$2:X131,X131)=1,X131,"")</f>
        <v/>
      </c>
      <c r="Z131" s="118" t="str">
        <f t="shared" si="42"/>
        <v/>
      </c>
      <c r="AA131" s="118" t="str">
        <f t="shared" ref="AA131:AA194" si="48">+IFERROR(INDEX($U$2:$U$478,MATCH(ROW()-ROW($Z$1),$T$2:$T$478,0)),"")</f>
        <v/>
      </c>
      <c r="AB131" s="118" t="str">
        <f t="shared" ref="AB131:AB194" si="49">+IFERROR(INDEX($V$2:$V$478,MATCH(ROW()-ROW($Z$1),$T$2:$T$478,0)),"")</f>
        <v/>
      </c>
      <c r="AC131" s="118" t="str">
        <f t="shared" ref="AC131:AC194" si="50">+IFERROR(INDEX($W$2:$W$478,MATCH(ROW()-ROW($Z$1),$T$2:$T$478,0)),"")</f>
        <v/>
      </c>
      <c r="AG131" s="118" t="str">
        <f>+IF(AL131="","",MAX(AG$1:AG130)+1)</f>
        <v/>
      </c>
      <c r="AH131" s="118" t="str">
        <f>IF(CPMS_Detail!B153="","",CPMS_Detail!B153)</f>
        <v/>
      </c>
      <c r="AI131" s="118" t="str">
        <f>IF(CPMS_Detail!C153="","",CPMS_Detail!C153)</f>
        <v/>
      </c>
      <c r="AJ131" s="118" t="str">
        <f>IF(CPMS_Detail!D153="","",CPMS_Detail!D153)</f>
        <v/>
      </c>
      <c r="AK131" s="118" t="str">
        <f t="shared" ref="AK131:AK194" si="51">AH131&amp;AI131&amp;AJ131</f>
        <v/>
      </c>
      <c r="AL131" s="119" t="str">
        <f>IF(COUNTIF(AK$2:AK131,AK131)=1,AK131,"")</f>
        <v/>
      </c>
      <c r="AM131" s="118" t="str">
        <f t="shared" ref="AM131:AM194" si="52">IF(AN131="","",AN131&amp;" "&amp;AO131&amp;" "&amp;AP131)</f>
        <v/>
      </c>
      <c r="AN131" s="118" t="str">
        <f t="shared" ref="AN131:AN194" si="53">+IFERROR(INDEX($AH$2:$AH$478,MATCH(ROW()-ROW($AM$1),$AG$2:$AG$478,0)),"")</f>
        <v/>
      </c>
      <c r="AO131" s="118" t="str">
        <f t="shared" ref="AO131:AO194" si="54">+IFERROR(INDEX($AI$2:$AI$478,MATCH(ROW()-ROW($AM$1),$AG$2:$AG$478,0)),"")</f>
        <v/>
      </c>
      <c r="AP131" s="118" t="str">
        <f t="shared" ref="AP131:AP194" si="55">+IFERROR(INDEX($AJ$2:$AJ$478,MATCH(ROW()-ROW($AM$1),$AG$2:$AG$478,0)),"")</f>
        <v/>
      </c>
      <c r="AR131" s="118" t="str">
        <f>+IF(AW131="","",MAX(AR$1:AR130)+1)</f>
        <v/>
      </c>
      <c r="AS131" s="118" t="str">
        <f>IF(Regulated_Operation!B153="","",Regulated_Operation!B153)</f>
        <v/>
      </c>
      <c r="AT131" s="118" t="str">
        <f>IF(Regulated_Operation!C153="","",Regulated_Operation!C153)</f>
        <v/>
      </c>
      <c r="AU131" s="118" t="str">
        <f>IF(Regulated_Operation!D153="","",Regulated_Operation!D153)</f>
        <v/>
      </c>
      <c r="AV131" s="118" t="str">
        <f t="shared" ref="AV131:AV194" si="56">AS131&amp;AT131</f>
        <v/>
      </c>
      <c r="AW131" s="119" t="str">
        <f>IF(COUNTIF(AV$2:AV131,AV131)=1,AV131,"")</f>
        <v/>
      </c>
      <c r="AX131" s="118" t="str">
        <f t="shared" ref="AX131:AX194" si="57">IF(AY131="","",AY131&amp;" "&amp;AZ131)</f>
        <v/>
      </c>
      <c r="AY131" s="118" t="str">
        <f t="shared" ref="AY131:AY194" si="58">+IFERROR(INDEX(AS$2:AS$477,MATCH(ROW()-ROW($AX$1),$AR$2:$AR$477,0)),"")</f>
        <v/>
      </c>
      <c r="AZ131" s="118" t="str">
        <f t="shared" ref="AZ131:AZ194" si="59">+IFERROR(INDEX(AT$2:AT$477,MATCH(ROW()-ROW($AX$1),$AR$2:$AR$477,0)),"")</f>
        <v/>
      </c>
      <c r="BA131" s="118" t="str">
        <f t="shared" ref="BA131:BA194" si="60">+IFERROR(INDEX(AU$2:AU$477,MATCH(ROW()-ROW($AX$1),$AR$2:$AR$477,0)),"")</f>
        <v/>
      </c>
    </row>
    <row r="132" spans="9:53" x14ac:dyDescent="0.35">
      <c r="I132" s="118" t="str">
        <f>+IF(N132="","",MAX(I$1:I131)+1)</f>
        <v/>
      </c>
      <c r="J132" s="118" t="str">
        <f>IF(Deviation_Detail!B154="","",Deviation_Detail!B154)</f>
        <v/>
      </c>
      <c r="K132" s="118" t="str">
        <f>IF(Deviation_Detail!C154="","",Deviation_Detail!C154)</f>
        <v/>
      </c>
      <c r="L132" s="118" t="str">
        <f>IF(Deviation_Detail!E154="","",Deviation_Detail!E154)</f>
        <v/>
      </c>
      <c r="M132" s="118" t="str">
        <f t="shared" si="43"/>
        <v/>
      </c>
      <c r="N132" s="119" t="str">
        <f>IF(COUNTIF(M$2:M132,M132)=1,M132,"")</f>
        <v/>
      </c>
      <c r="O132" s="118" t="str">
        <f t="shared" si="44"/>
        <v/>
      </c>
      <c r="P132" s="118" t="str">
        <f t="shared" si="45"/>
        <v/>
      </c>
      <c r="Q132" s="118" t="str">
        <f t="shared" si="46"/>
        <v/>
      </c>
      <c r="R132" s="118" t="str">
        <f t="shared" si="47"/>
        <v/>
      </c>
      <c r="T132" s="118" t="str">
        <f>+IF(Y132="","",MAX(T$1:T131)+1)</f>
        <v/>
      </c>
      <c r="U132" s="118" t="str">
        <f>IF(CPMS_Info!B154="","",CPMS_Info!B154)</f>
        <v/>
      </c>
      <c r="V132" s="118" t="str">
        <f>IF(CPMS_Info!C154="","",CPMS_Info!C154)</f>
        <v/>
      </c>
      <c r="W132" s="118" t="str">
        <f>IF(CPMS_Info!D154="","",CPMS_Info!D154)</f>
        <v/>
      </c>
      <c r="X132" s="118" t="str">
        <f t="shared" si="41"/>
        <v/>
      </c>
      <c r="Y132" s="119" t="str">
        <f>IF(COUNTIF(X$2:X132,X132)=1,X132,"")</f>
        <v/>
      </c>
      <c r="Z132" s="118" t="str">
        <f t="shared" si="42"/>
        <v/>
      </c>
      <c r="AA132" s="118" t="str">
        <f t="shared" si="48"/>
        <v/>
      </c>
      <c r="AB132" s="118" t="str">
        <f t="shared" si="49"/>
        <v/>
      </c>
      <c r="AC132" s="118" t="str">
        <f t="shared" si="50"/>
        <v/>
      </c>
      <c r="AG132" s="118" t="str">
        <f>+IF(AL132="","",MAX(AG$1:AG131)+1)</f>
        <v/>
      </c>
      <c r="AH132" s="118" t="str">
        <f>IF(CPMS_Detail!B154="","",CPMS_Detail!B154)</f>
        <v/>
      </c>
      <c r="AI132" s="118" t="str">
        <f>IF(CPMS_Detail!C154="","",CPMS_Detail!C154)</f>
        <v/>
      </c>
      <c r="AJ132" s="118" t="str">
        <f>IF(CPMS_Detail!D154="","",CPMS_Detail!D154)</f>
        <v/>
      </c>
      <c r="AK132" s="118" t="str">
        <f t="shared" si="51"/>
        <v/>
      </c>
      <c r="AL132" s="119" t="str">
        <f>IF(COUNTIF(AK$2:AK132,AK132)=1,AK132,"")</f>
        <v/>
      </c>
      <c r="AM132" s="118" t="str">
        <f t="shared" si="52"/>
        <v/>
      </c>
      <c r="AN132" s="118" t="str">
        <f t="shared" si="53"/>
        <v/>
      </c>
      <c r="AO132" s="118" t="str">
        <f t="shared" si="54"/>
        <v/>
      </c>
      <c r="AP132" s="118" t="str">
        <f t="shared" si="55"/>
        <v/>
      </c>
      <c r="AR132" s="118" t="str">
        <f>+IF(AW132="","",MAX(AR$1:AR131)+1)</f>
        <v/>
      </c>
      <c r="AS132" s="118" t="str">
        <f>IF(Regulated_Operation!B154="","",Regulated_Operation!B154)</f>
        <v/>
      </c>
      <c r="AT132" s="118" t="str">
        <f>IF(Regulated_Operation!C154="","",Regulated_Operation!C154)</f>
        <v/>
      </c>
      <c r="AU132" s="118" t="str">
        <f>IF(Regulated_Operation!D154="","",Regulated_Operation!D154)</f>
        <v/>
      </c>
      <c r="AV132" s="118" t="str">
        <f t="shared" si="56"/>
        <v/>
      </c>
      <c r="AW132" s="119" t="str">
        <f>IF(COUNTIF(AV$2:AV132,AV132)=1,AV132,"")</f>
        <v/>
      </c>
      <c r="AX132" s="118" t="str">
        <f t="shared" si="57"/>
        <v/>
      </c>
      <c r="AY132" s="118" t="str">
        <f t="shared" si="58"/>
        <v/>
      </c>
      <c r="AZ132" s="118" t="str">
        <f t="shared" si="59"/>
        <v/>
      </c>
      <c r="BA132" s="118" t="str">
        <f t="shared" si="60"/>
        <v/>
      </c>
    </row>
    <row r="133" spans="9:53" x14ac:dyDescent="0.35">
      <c r="I133" s="118" t="str">
        <f>+IF(N133="","",MAX(I$1:I132)+1)</f>
        <v/>
      </c>
      <c r="J133" s="118" t="str">
        <f>IF(Deviation_Detail!B155="","",Deviation_Detail!B155)</f>
        <v/>
      </c>
      <c r="K133" s="118" t="str">
        <f>IF(Deviation_Detail!C155="","",Deviation_Detail!C155)</f>
        <v/>
      </c>
      <c r="L133" s="118" t="str">
        <f>IF(Deviation_Detail!E155="","",Deviation_Detail!E155)</f>
        <v/>
      </c>
      <c r="M133" s="118" t="str">
        <f t="shared" si="43"/>
        <v/>
      </c>
      <c r="N133" s="119" t="str">
        <f>IF(COUNTIF(M$2:M133,M133)=1,M133,"")</f>
        <v/>
      </c>
      <c r="O133" s="118" t="str">
        <f t="shared" si="44"/>
        <v/>
      </c>
      <c r="P133" s="118" t="str">
        <f t="shared" si="45"/>
        <v/>
      </c>
      <c r="Q133" s="118" t="str">
        <f t="shared" si="46"/>
        <v/>
      </c>
      <c r="R133" s="118" t="str">
        <f t="shared" si="47"/>
        <v/>
      </c>
      <c r="T133" s="118" t="str">
        <f>+IF(Y133="","",MAX(T$1:T132)+1)</f>
        <v/>
      </c>
      <c r="U133" s="118" t="str">
        <f>IF(CPMS_Info!B155="","",CPMS_Info!B155)</f>
        <v/>
      </c>
      <c r="V133" s="118" t="str">
        <f>IF(CPMS_Info!C155="","",CPMS_Info!C155)</f>
        <v/>
      </c>
      <c r="W133" s="118" t="str">
        <f>IF(CPMS_Info!D155="","",CPMS_Info!D155)</f>
        <v/>
      </c>
      <c r="X133" s="118" t="str">
        <f t="shared" si="41"/>
        <v/>
      </c>
      <c r="Y133" s="119" t="str">
        <f>IF(COUNTIF(X$2:X133,X133)=1,X133,"")</f>
        <v/>
      </c>
      <c r="Z133" s="118" t="str">
        <f t="shared" si="42"/>
        <v/>
      </c>
      <c r="AA133" s="118" t="str">
        <f t="shared" si="48"/>
        <v/>
      </c>
      <c r="AB133" s="118" t="str">
        <f t="shared" si="49"/>
        <v/>
      </c>
      <c r="AC133" s="118" t="str">
        <f t="shared" si="50"/>
        <v/>
      </c>
      <c r="AG133" s="118" t="str">
        <f>+IF(AL133="","",MAX(AG$1:AG132)+1)</f>
        <v/>
      </c>
      <c r="AH133" s="118" t="str">
        <f>IF(CPMS_Detail!B155="","",CPMS_Detail!B155)</f>
        <v/>
      </c>
      <c r="AI133" s="118" t="str">
        <f>IF(CPMS_Detail!C155="","",CPMS_Detail!C155)</f>
        <v/>
      </c>
      <c r="AJ133" s="118" t="str">
        <f>IF(CPMS_Detail!D155="","",CPMS_Detail!D155)</f>
        <v/>
      </c>
      <c r="AK133" s="118" t="str">
        <f t="shared" si="51"/>
        <v/>
      </c>
      <c r="AL133" s="119" t="str">
        <f>IF(COUNTIF(AK$2:AK133,AK133)=1,AK133,"")</f>
        <v/>
      </c>
      <c r="AM133" s="118" t="str">
        <f t="shared" si="52"/>
        <v/>
      </c>
      <c r="AN133" s="118" t="str">
        <f t="shared" si="53"/>
        <v/>
      </c>
      <c r="AO133" s="118" t="str">
        <f t="shared" si="54"/>
        <v/>
      </c>
      <c r="AP133" s="118" t="str">
        <f t="shared" si="55"/>
        <v/>
      </c>
      <c r="AR133" s="118" t="str">
        <f>+IF(AW133="","",MAX(AR$1:AR132)+1)</f>
        <v/>
      </c>
      <c r="AS133" s="118" t="str">
        <f>IF(Regulated_Operation!B155="","",Regulated_Operation!B155)</f>
        <v/>
      </c>
      <c r="AT133" s="118" t="str">
        <f>IF(Regulated_Operation!C155="","",Regulated_Operation!C155)</f>
        <v/>
      </c>
      <c r="AU133" s="118" t="str">
        <f>IF(Regulated_Operation!D155="","",Regulated_Operation!D155)</f>
        <v/>
      </c>
      <c r="AV133" s="118" t="str">
        <f t="shared" si="56"/>
        <v/>
      </c>
      <c r="AW133" s="119" t="str">
        <f>IF(COUNTIF(AV$2:AV133,AV133)=1,AV133,"")</f>
        <v/>
      </c>
      <c r="AX133" s="118" t="str">
        <f t="shared" si="57"/>
        <v/>
      </c>
      <c r="AY133" s="118" t="str">
        <f t="shared" si="58"/>
        <v/>
      </c>
      <c r="AZ133" s="118" t="str">
        <f t="shared" si="59"/>
        <v/>
      </c>
      <c r="BA133" s="118" t="str">
        <f t="shared" si="60"/>
        <v/>
      </c>
    </row>
    <row r="134" spans="9:53" x14ac:dyDescent="0.35">
      <c r="I134" s="118" t="str">
        <f>+IF(N134="","",MAX(I$1:I133)+1)</f>
        <v/>
      </c>
      <c r="J134" s="118" t="str">
        <f>IF(Deviation_Detail!B156="","",Deviation_Detail!B156)</f>
        <v/>
      </c>
      <c r="K134" s="118" t="str">
        <f>IF(Deviation_Detail!C156="","",Deviation_Detail!C156)</f>
        <v/>
      </c>
      <c r="L134" s="118" t="str">
        <f>IF(Deviation_Detail!E156="","",Deviation_Detail!E156)</f>
        <v/>
      </c>
      <c r="M134" s="118" t="str">
        <f t="shared" si="43"/>
        <v/>
      </c>
      <c r="N134" s="119" t="str">
        <f>IF(COUNTIF(M$2:M134,M134)=1,M134,"")</f>
        <v/>
      </c>
      <c r="O134" s="118" t="str">
        <f t="shared" si="44"/>
        <v/>
      </c>
      <c r="P134" s="118" t="str">
        <f t="shared" si="45"/>
        <v/>
      </c>
      <c r="Q134" s="118" t="str">
        <f t="shared" si="46"/>
        <v/>
      </c>
      <c r="R134" s="118" t="str">
        <f t="shared" si="47"/>
        <v/>
      </c>
      <c r="T134" s="118" t="str">
        <f>+IF(Y134="","",MAX(T$1:T133)+1)</f>
        <v/>
      </c>
      <c r="U134" s="118" t="str">
        <f>IF(CPMS_Info!B156="","",CPMS_Info!B156)</f>
        <v/>
      </c>
      <c r="V134" s="118" t="str">
        <f>IF(CPMS_Info!C156="","",CPMS_Info!C156)</f>
        <v/>
      </c>
      <c r="W134" s="118" t="str">
        <f>IF(CPMS_Info!D156="","",CPMS_Info!D156)</f>
        <v/>
      </c>
      <c r="X134" s="118" t="str">
        <f t="shared" si="41"/>
        <v/>
      </c>
      <c r="Y134" s="119" t="str">
        <f>IF(COUNTIF(X$2:X134,X134)=1,X134,"")</f>
        <v/>
      </c>
      <c r="Z134" s="118" t="str">
        <f t="shared" si="42"/>
        <v/>
      </c>
      <c r="AA134" s="118" t="str">
        <f t="shared" si="48"/>
        <v/>
      </c>
      <c r="AB134" s="118" t="str">
        <f t="shared" si="49"/>
        <v/>
      </c>
      <c r="AC134" s="118" t="str">
        <f t="shared" si="50"/>
        <v/>
      </c>
      <c r="AG134" s="118" t="str">
        <f>+IF(AL134="","",MAX(AG$1:AG133)+1)</f>
        <v/>
      </c>
      <c r="AH134" s="118" t="str">
        <f>IF(CPMS_Detail!B156="","",CPMS_Detail!B156)</f>
        <v/>
      </c>
      <c r="AI134" s="118" t="str">
        <f>IF(CPMS_Detail!C156="","",CPMS_Detail!C156)</f>
        <v/>
      </c>
      <c r="AJ134" s="118" t="str">
        <f>IF(CPMS_Detail!D156="","",CPMS_Detail!D156)</f>
        <v/>
      </c>
      <c r="AK134" s="118" t="str">
        <f t="shared" si="51"/>
        <v/>
      </c>
      <c r="AL134" s="119" t="str">
        <f>IF(COUNTIF(AK$2:AK134,AK134)=1,AK134,"")</f>
        <v/>
      </c>
      <c r="AM134" s="118" t="str">
        <f t="shared" si="52"/>
        <v/>
      </c>
      <c r="AN134" s="118" t="str">
        <f t="shared" si="53"/>
        <v/>
      </c>
      <c r="AO134" s="118" t="str">
        <f t="shared" si="54"/>
        <v/>
      </c>
      <c r="AP134" s="118" t="str">
        <f t="shared" si="55"/>
        <v/>
      </c>
      <c r="AR134" s="118" t="str">
        <f>+IF(AW134="","",MAX(AR$1:AR133)+1)</f>
        <v/>
      </c>
      <c r="AS134" s="118" t="str">
        <f>IF(Regulated_Operation!B156="","",Regulated_Operation!B156)</f>
        <v/>
      </c>
      <c r="AT134" s="118" t="str">
        <f>IF(Regulated_Operation!C156="","",Regulated_Operation!C156)</f>
        <v/>
      </c>
      <c r="AU134" s="118" t="str">
        <f>IF(Regulated_Operation!D156="","",Regulated_Operation!D156)</f>
        <v/>
      </c>
      <c r="AV134" s="118" t="str">
        <f t="shared" si="56"/>
        <v/>
      </c>
      <c r="AW134" s="119" t="str">
        <f>IF(COUNTIF(AV$2:AV134,AV134)=1,AV134,"")</f>
        <v/>
      </c>
      <c r="AX134" s="118" t="str">
        <f t="shared" si="57"/>
        <v/>
      </c>
      <c r="AY134" s="118" t="str">
        <f t="shared" si="58"/>
        <v/>
      </c>
      <c r="AZ134" s="118" t="str">
        <f t="shared" si="59"/>
        <v/>
      </c>
      <c r="BA134" s="118" t="str">
        <f t="shared" si="60"/>
        <v/>
      </c>
    </row>
    <row r="135" spans="9:53" x14ac:dyDescent="0.35">
      <c r="I135" s="118" t="str">
        <f>+IF(N135="","",MAX(I$1:I134)+1)</f>
        <v/>
      </c>
      <c r="J135" s="118" t="str">
        <f>IF(Deviation_Detail!B157="","",Deviation_Detail!B157)</f>
        <v/>
      </c>
      <c r="K135" s="118" t="str">
        <f>IF(Deviation_Detail!C157="","",Deviation_Detail!C157)</f>
        <v/>
      </c>
      <c r="L135" s="118" t="str">
        <f>IF(Deviation_Detail!E157="","",Deviation_Detail!E157)</f>
        <v/>
      </c>
      <c r="M135" s="118" t="str">
        <f t="shared" si="43"/>
        <v/>
      </c>
      <c r="N135" s="119" t="str">
        <f>IF(COUNTIF(M$2:M135,M135)=1,M135,"")</f>
        <v/>
      </c>
      <c r="O135" s="118" t="str">
        <f t="shared" si="44"/>
        <v/>
      </c>
      <c r="P135" s="118" t="str">
        <f t="shared" si="45"/>
        <v/>
      </c>
      <c r="Q135" s="118" t="str">
        <f t="shared" si="46"/>
        <v/>
      </c>
      <c r="R135" s="118" t="str">
        <f t="shared" si="47"/>
        <v/>
      </c>
      <c r="T135" s="118" t="str">
        <f>+IF(Y135="","",MAX(T$1:T134)+1)</f>
        <v/>
      </c>
      <c r="U135" s="118" t="str">
        <f>IF(CPMS_Info!B157="","",CPMS_Info!B157)</f>
        <v/>
      </c>
      <c r="V135" s="118" t="str">
        <f>IF(CPMS_Info!C157="","",CPMS_Info!C157)</f>
        <v/>
      </c>
      <c r="W135" s="118" t="str">
        <f>IF(CPMS_Info!D157="","",CPMS_Info!D157)</f>
        <v/>
      </c>
      <c r="X135" s="118" t="str">
        <f t="shared" si="41"/>
        <v/>
      </c>
      <c r="Y135" s="119" t="str">
        <f>IF(COUNTIF(X$2:X135,X135)=1,X135,"")</f>
        <v/>
      </c>
      <c r="Z135" s="118" t="str">
        <f t="shared" si="42"/>
        <v/>
      </c>
      <c r="AA135" s="118" t="str">
        <f t="shared" si="48"/>
        <v/>
      </c>
      <c r="AB135" s="118" t="str">
        <f t="shared" si="49"/>
        <v/>
      </c>
      <c r="AC135" s="118" t="str">
        <f t="shared" si="50"/>
        <v/>
      </c>
      <c r="AG135" s="118" t="str">
        <f>+IF(AL135="","",MAX(AG$1:AG134)+1)</f>
        <v/>
      </c>
      <c r="AH135" s="118" t="str">
        <f>IF(CPMS_Detail!B157="","",CPMS_Detail!B157)</f>
        <v/>
      </c>
      <c r="AI135" s="118" t="str">
        <f>IF(CPMS_Detail!C157="","",CPMS_Detail!C157)</f>
        <v/>
      </c>
      <c r="AJ135" s="118" t="str">
        <f>IF(CPMS_Detail!D157="","",CPMS_Detail!D157)</f>
        <v/>
      </c>
      <c r="AK135" s="118" t="str">
        <f t="shared" si="51"/>
        <v/>
      </c>
      <c r="AL135" s="119" t="str">
        <f>IF(COUNTIF(AK$2:AK135,AK135)=1,AK135,"")</f>
        <v/>
      </c>
      <c r="AM135" s="118" t="str">
        <f t="shared" si="52"/>
        <v/>
      </c>
      <c r="AN135" s="118" t="str">
        <f t="shared" si="53"/>
        <v/>
      </c>
      <c r="AO135" s="118" t="str">
        <f t="shared" si="54"/>
        <v/>
      </c>
      <c r="AP135" s="118" t="str">
        <f t="shared" si="55"/>
        <v/>
      </c>
      <c r="AR135" s="118" t="str">
        <f>+IF(AW135="","",MAX(AR$1:AR134)+1)</f>
        <v/>
      </c>
      <c r="AS135" s="118" t="str">
        <f>IF(Regulated_Operation!B157="","",Regulated_Operation!B157)</f>
        <v/>
      </c>
      <c r="AT135" s="118" t="str">
        <f>IF(Regulated_Operation!C157="","",Regulated_Operation!C157)</f>
        <v/>
      </c>
      <c r="AU135" s="118" t="str">
        <f>IF(Regulated_Operation!D157="","",Regulated_Operation!D157)</f>
        <v/>
      </c>
      <c r="AV135" s="118" t="str">
        <f t="shared" si="56"/>
        <v/>
      </c>
      <c r="AW135" s="119" t="str">
        <f>IF(COUNTIF(AV$2:AV135,AV135)=1,AV135,"")</f>
        <v/>
      </c>
      <c r="AX135" s="118" t="str">
        <f t="shared" si="57"/>
        <v/>
      </c>
      <c r="AY135" s="118" t="str">
        <f t="shared" si="58"/>
        <v/>
      </c>
      <c r="AZ135" s="118" t="str">
        <f t="shared" si="59"/>
        <v/>
      </c>
      <c r="BA135" s="118" t="str">
        <f t="shared" si="60"/>
        <v/>
      </c>
    </row>
    <row r="136" spans="9:53" x14ac:dyDescent="0.35">
      <c r="I136" s="118" t="str">
        <f>+IF(N136="","",MAX(I$1:I135)+1)</f>
        <v/>
      </c>
      <c r="J136" s="118" t="str">
        <f>IF(Deviation_Detail!B158="","",Deviation_Detail!B158)</f>
        <v/>
      </c>
      <c r="K136" s="118" t="str">
        <f>IF(Deviation_Detail!C158="","",Deviation_Detail!C158)</f>
        <v/>
      </c>
      <c r="L136" s="118" t="str">
        <f>IF(Deviation_Detail!E158="","",Deviation_Detail!E158)</f>
        <v/>
      </c>
      <c r="M136" s="118" t="str">
        <f t="shared" si="43"/>
        <v/>
      </c>
      <c r="N136" s="119" t="str">
        <f>IF(COUNTIF(M$2:M136,M136)=1,M136,"")</f>
        <v/>
      </c>
      <c r="O136" s="118" t="str">
        <f t="shared" si="44"/>
        <v/>
      </c>
      <c r="P136" s="118" t="str">
        <f t="shared" si="45"/>
        <v/>
      </c>
      <c r="Q136" s="118" t="str">
        <f t="shared" si="46"/>
        <v/>
      </c>
      <c r="R136" s="118" t="str">
        <f t="shared" si="47"/>
        <v/>
      </c>
      <c r="T136" s="118" t="str">
        <f>+IF(Y136="","",MAX(T$1:T135)+1)</f>
        <v/>
      </c>
      <c r="U136" s="118" t="str">
        <f>IF(CPMS_Info!B158="","",CPMS_Info!B158)</f>
        <v/>
      </c>
      <c r="V136" s="118" t="str">
        <f>IF(CPMS_Info!C158="","",CPMS_Info!C158)</f>
        <v/>
      </c>
      <c r="W136" s="118" t="str">
        <f>IF(CPMS_Info!D158="","",CPMS_Info!D158)</f>
        <v/>
      </c>
      <c r="X136" s="118" t="str">
        <f t="shared" si="41"/>
        <v/>
      </c>
      <c r="Y136" s="119" t="str">
        <f>IF(COUNTIF(X$2:X136,X136)=1,X136,"")</f>
        <v/>
      </c>
      <c r="Z136" s="118" t="str">
        <f t="shared" si="42"/>
        <v/>
      </c>
      <c r="AA136" s="118" t="str">
        <f t="shared" si="48"/>
        <v/>
      </c>
      <c r="AB136" s="118" t="str">
        <f t="shared" si="49"/>
        <v/>
      </c>
      <c r="AC136" s="118" t="str">
        <f t="shared" si="50"/>
        <v/>
      </c>
      <c r="AG136" s="118" t="str">
        <f>+IF(AL136="","",MAX(AG$1:AG135)+1)</f>
        <v/>
      </c>
      <c r="AH136" s="118" t="str">
        <f>IF(CPMS_Detail!B158="","",CPMS_Detail!B158)</f>
        <v/>
      </c>
      <c r="AI136" s="118" t="str">
        <f>IF(CPMS_Detail!C158="","",CPMS_Detail!C158)</f>
        <v/>
      </c>
      <c r="AJ136" s="118" t="str">
        <f>IF(CPMS_Detail!D158="","",CPMS_Detail!D158)</f>
        <v/>
      </c>
      <c r="AK136" s="118" t="str">
        <f t="shared" si="51"/>
        <v/>
      </c>
      <c r="AL136" s="119" t="str">
        <f>IF(COUNTIF(AK$2:AK136,AK136)=1,AK136,"")</f>
        <v/>
      </c>
      <c r="AM136" s="118" t="str">
        <f t="shared" si="52"/>
        <v/>
      </c>
      <c r="AN136" s="118" t="str">
        <f t="shared" si="53"/>
        <v/>
      </c>
      <c r="AO136" s="118" t="str">
        <f t="shared" si="54"/>
        <v/>
      </c>
      <c r="AP136" s="118" t="str">
        <f t="shared" si="55"/>
        <v/>
      </c>
      <c r="AR136" s="118" t="str">
        <f>+IF(AW136="","",MAX(AR$1:AR135)+1)</f>
        <v/>
      </c>
      <c r="AS136" s="118" t="str">
        <f>IF(Regulated_Operation!B158="","",Regulated_Operation!B158)</f>
        <v/>
      </c>
      <c r="AT136" s="118" t="str">
        <f>IF(Regulated_Operation!C158="","",Regulated_Operation!C158)</f>
        <v/>
      </c>
      <c r="AU136" s="118" t="str">
        <f>IF(Regulated_Operation!D158="","",Regulated_Operation!D158)</f>
        <v/>
      </c>
      <c r="AV136" s="118" t="str">
        <f t="shared" si="56"/>
        <v/>
      </c>
      <c r="AW136" s="119" t="str">
        <f>IF(COUNTIF(AV$2:AV136,AV136)=1,AV136,"")</f>
        <v/>
      </c>
      <c r="AX136" s="118" t="str">
        <f t="shared" si="57"/>
        <v/>
      </c>
      <c r="AY136" s="118" t="str">
        <f t="shared" si="58"/>
        <v/>
      </c>
      <c r="AZ136" s="118" t="str">
        <f t="shared" si="59"/>
        <v/>
      </c>
      <c r="BA136" s="118" t="str">
        <f t="shared" si="60"/>
        <v/>
      </c>
    </row>
    <row r="137" spans="9:53" x14ac:dyDescent="0.35">
      <c r="I137" s="118" t="str">
        <f>+IF(N137="","",MAX(I$1:I136)+1)</f>
        <v/>
      </c>
      <c r="J137" s="118" t="str">
        <f>IF(Deviation_Detail!B159="","",Deviation_Detail!B159)</f>
        <v/>
      </c>
      <c r="K137" s="118" t="str">
        <f>IF(Deviation_Detail!C159="","",Deviation_Detail!C159)</f>
        <v/>
      </c>
      <c r="L137" s="118" t="str">
        <f>IF(Deviation_Detail!E159="","",Deviation_Detail!E159)</f>
        <v/>
      </c>
      <c r="M137" s="118" t="str">
        <f t="shared" si="43"/>
        <v/>
      </c>
      <c r="N137" s="119" t="str">
        <f>IF(COUNTIF(M$2:M137,M137)=1,M137,"")</f>
        <v/>
      </c>
      <c r="O137" s="118" t="str">
        <f t="shared" si="44"/>
        <v/>
      </c>
      <c r="P137" s="118" t="str">
        <f t="shared" si="45"/>
        <v/>
      </c>
      <c r="Q137" s="118" t="str">
        <f t="shared" si="46"/>
        <v/>
      </c>
      <c r="R137" s="118" t="str">
        <f t="shared" si="47"/>
        <v/>
      </c>
      <c r="T137" s="118" t="str">
        <f>+IF(Y137="","",MAX(T$1:T136)+1)</f>
        <v/>
      </c>
      <c r="U137" s="118" t="str">
        <f>IF(CPMS_Info!B159="","",CPMS_Info!B159)</f>
        <v/>
      </c>
      <c r="V137" s="118" t="str">
        <f>IF(CPMS_Info!C159="","",CPMS_Info!C159)</f>
        <v/>
      </c>
      <c r="W137" s="118" t="str">
        <f>IF(CPMS_Info!D159="","",CPMS_Info!D159)</f>
        <v/>
      </c>
      <c r="X137" s="118" t="str">
        <f t="shared" si="41"/>
        <v/>
      </c>
      <c r="Y137" s="119" t="str">
        <f>IF(COUNTIF(X$2:X137,X137)=1,X137,"")</f>
        <v/>
      </c>
      <c r="Z137" s="118" t="str">
        <f t="shared" si="42"/>
        <v/>
      </c>
      <c r="AA137" s="118" t="str">
        <f t="shared" si="48"/>
        <v/>
      </c>
      <c r="AB137" s="118" t="str">
        <f t="shared" si="49"/>
        <v/>
      </c>
      <c r="AC137" s="118" t="str">
        <f t="shared" si="50"/>
        <v/>
      </c>
      <c r="AG137" s="118" t="str">
        <f>+IF(AL137="","",MAX(AG$1:AG136)+1)</f>
        <v/>
      </c>
      <c r="AH137" s="118" t="str">
        <f>IF(CPMS_Detail!B159="","",CPMS_Detail!B159)</f>
        <v/>
      </c>
      <c r="AI137" s="118" t="str">
        <f>IF(CPMS_Detail!C159="","",CPMS_Detail!C159)</f>
        <v/>
      </c>
      <c r="AJ137" s="118" t="str">
        <f>IF(CPMS_Detail!D159="","",CPMS_Detail!D159)</f>
        <v/>
      </c>
      <c r="AK137" s="118" t="str">
        <f t="shared" si="51"/>
        <v/>
      </c>
      <c r="AL137" s="119" t="str">
        <f>IF(COUNTIF(AK$2:AK137,AK137)=1,AK137,"")</f>
        <v/>
      </c>
      <c r="AM137" s="118" t="str">
        <f t="shared" si="52"/>
        <v/>
      </c>
      <c r="AN137" s="118" t="str">
        <f t="shared" si="53"/>
        <v/>
      </c>
      <c r="AO137" s="118" t="str">
        <f t="shared" si="54"/>
        <v/>
      </c>
      <c r="AP137" s="118" t="str">
        <f t="shared" si="55"/>
        <v/>
      </c>
      <c r="AR137" s="118" t="str">
        <f>+IF(AW137="","",MAX(AR$1:AR136)+1)</f>
        <v/>
      </c>
      <c r="AS137" s="118" t="str">
        <f>IF(Regulated_Operation!B159="","",Regulated_Operation!B159)</f>
        <v/>
      </c>
      <c r="AT137" s="118" t="str">
        <f>IF(Regulated_Operation!C159="","",Regulated_Operation!C159)</f>
        <v/>
      </c>
      <c r="AU137" s="118" t="str">
        <f>IF(Regulated_Operation!D159="","",Regulated_Operation!D159)</f>
        <v/>
      </c>
      <c r="AV137" s="118" t="str">
        <f t="shared" si="56"/>
        <v/>
      </c>
      <c r="AW137" s="119" t="str">
        <f>IF(COUNTIF(AV$2:AV137,AV137)=1,AV137,"")</f>
        <v/>
      </c>
      <c r="AX137" s="118" t="str">
        <f t="shared" si="57"/>
        <v/>
      </c>
      <c r="AY137" s="118" t="str">
        <f t="shared" si="58"/>
        <v/>
      </c>
      <c r="AZ137" s="118" t="str">
        <f t="shared" si="59"/>
        <v/>
      </c>
      <c r="BA137" s="118" t="str">
        <f t="shared" si="60"/>
        <v/>
      </c>
    </row>
    <row r="138" spans="9:53" x14ac:dyDescent="0.35">
      <c r="I138" s="118" t="str">
        <f>+IF(N138="","",MAX(I$1:I137)+1)</f>
        <v/>
      </c>
      <c r="J138" s="118" t="str">
        <f>IF(Deviation_Detail!B160="","",Deviation_Detail!B160)</f>
        <v/>
      </c>
      <c r="K138" s="118" t="str">
        <f>IF(Deviation_Detail!C160="","",Deviation_Detail!C160)</f>
        <v/>
      </c>
      <c r="L138" s="118" t="str">
        <f>IF(Deviation_Detail!E160="","",Deviation_Detail!E160)</f>
        <v/>
      </c>
      <c r="M138" s="118" t="str">
        <f t="shared" si="43"/>
        <v/>
      </c>
      <c r="N138" s="119" t="str">
        <f>IF(COUNTIF(M$2:M138,M138)=1,M138,"")</f>
        <v/>
      </c>
      <c r="O138" s="118" t="str">
        <f t="shared" si="44"/>
        <v/>
      </c>
      <c r="P138" s="118" t="str">
        <f t="shared" si="45"/>
        <v/>
      </c>
      <c r="Q138" s="118" t="str">
        <f t="shared" si="46"/>
        <v/>
      </c>
      <c r="R138" s="118" t="str">
        <f t="shared" si="47"/>
        <v/>
      </c>
      <c r="T138" s="118" t="str">
        <f>+IF(Y138="","",MAX(T$1:T137)+1)</f>
        <v/>
      </c>
      <c r="U138" s="118" t="str">
        <f>IF(CPMS_Info!B160="","",CPMS_Info!B160)</f>
        <v/>
      </c>
      <c r="V138" s="118" t="str">
        <f>IF(CPMS_Info!C160="","",CPMS_Info!C160)</f>
        <v/>
      </c>
      <c r="W138" s="118" t="str">
        <f>IF(CPMS_Info!D160="","",CPMS_Info!D160)</f>
        <v/>
      </c>
      <c r="X138" s="118" t="str">
        <f t="shared" si="41"/>
        <v/>
      </c>
      <c r="Y138" s="119" t="str">
        <f>IF(COUNTIF(X$2:X138,X138)=1,X138,"")</f>
        <v/>
      </c>
      <c r="Z138" s="118" t="str">
        <f t="shared" si="42"/>
        <v/>
      </c>
      <c r="AA138" s="118" t="str">
        <f t="shared" si="48"/>
        <v/>
      </c>
      <c r="AB138" s="118" t="str">
        <f t="shared" si="49"/>
        <v/>
      </c>
      <c r="AC138" s="118" t="str">
        <f t="shared" si="50"/>
        <v/>
      </c>
      <c r="AG138" s="118" t="str">
        <f>+IF(AL138="","",MAX(AG$1:AG137)+1)</f>
        <v/>
      </c>
      <c r="AH138" s="118" t="str">
        <f>IF(CPMS_Detail!B160="","",CPMS_Detail!B160)</f>
        <v/>
      </c>
      <c r="AI138" s="118" t="str">
        <f>IF(CPMS_Detail!C160="","",CPMS_Detail!C160)</f>
        <v/>
      </c>
      <c r="AJ138" s="118" t="str">
        <f>IF(CPMS_Detail!D160="","",CPMS_Detail!D160)</f>
        <v/>
      </c>
      <c r="AK138" s="118" t="str">
        <f t="shared" si="51"/>
        <v/>
      </c>
      <c r="AL138" s="119" t="str">
        <f>IF(COUNTIF(AK$2:AK138,AK138)=1,AK138,"")</f>
        <v/>
      </c>
      <c r="AM138" s="118" t="str">
        <f t="shared" si="52"/>
        <v/>
      </c>
      <c r="AN138" s="118" t="str">
        <f t="shared" si="53"/>
        <v/>
      </c>
      <c r="AO138" s="118" t="str">
        <f t="shared" si="54"/>
        <v/>
      </c>
      <c r="AP138" s="118" t="str">
        <f t="shared" si="55"/>
        <v/>
      </c>
      <c r="AR138" s="118" t="str">
        <f>+IF(AW138="","",MAX(AR$1:AR137)+1)</f>
        <v/>
      </c>
      <c r="AS138" s="118" t="str">
        <f>IF(Regulated_Operation!B160="","",Regulated_Operation!B160)</f>
        <v/>
      </c>
      <c r="AT138" s="118" t="str">
        <f>IF(Regulated_Operation!C160="","",Regulated_Operation!C160)</f>
        <v/>
      </c>
      <c r="AU138" s="118" t="str">
        <f>IF(Regulated_Operation!D160="","",Regulated_Operation!D160)</f>
        <v/>
      </c>
      <c r="AV138" s="118" t="str">
        <f t="shared" si="56"/>
        <v/>
      </c>
      <c r="AW138" s="119" t="str">
        <f>IF(COUNTIF(AV$2:AV138,AV138)=1,AV138,"")</f>
        <v/>
      </c>
      <c r="AX138" s="118" t="str">
        <f t="shared" si="57"/>
        <v/>
      </c>
      <c r="AY138" s="118" t="str">
        <f t="shared" si="58"/>
        <v/>
      </c>
      <c r="AZ138" s="118" t="str">
        <f t="shared" si="59"/>
        <v/>
      </c>
      <c r="BA138" s="118" t="str">
        <f t="shared" si="60"/>
        <v/>
      </c>
    </row>
    <row r="139" spans="9:53" x14ac:dyDescent="0.35">
      <c r="I139" s="118" t="str">
        <f>+IF(N139="","",MAX(I$1:I138)+1)</f>
        <v/>
      </c>
      <c r="J139" s="118" t="str">
        <f>IF(Deviation_Detail!B161="","",Deviation_Detail!B161)</f>
        <v/>
      </c>
      <c r="K139" s="118" t="str">
        <f>IF(Deviation_Detail!C161="","",Deviation_Detail!C161)</f>
        <v/>
      </c>
      <c r="L139" s="118" t="str">
        <f>IF(Deviation_Detail!E161="","",Deviation_Detail!E161)</f>
        <v/>
      </c>
      <c r="M139" s="118" t="str">
        <f t="shared" si="43"/>
        <v/>
      </c>
      <c r="N139" s="119" t="str">
        <f>IF(COUNTIF(M$2:M139,M139)=1,M139,"")</f>
        <v/>
      </c>
      <c r="O139" s="118" t="str">
        <f t="shared" si="44"/>
        <v/>
      </c>
      <c r="P139" s="118" t="str">
        <f t="shared" si="45"/>
        <v/>
      </c>
      <c r="Q139" s="118" t="str">
        <f t="shared" si="46"/>
        <v/>
      </c>
      <c r="R139" s="118" t="str">
        <f t="shared" si="47"/>
        <v/>
      </c>
      <c r="T139" s="118" t="str">
        <f>+IF(Y139="","",MAX(T$1:T138)+1)</f>
        <v/>
      </c>
      <c r="U139" s="118" t="str">
        <f>IF(CPMS_Info!B161="","",CPMS_Info!B161)</f>
        <v/>
      </c>
      <c r="V139" s="118" t="str">
        <f>IF(CPMS_Info!C161="","",CPMS_Info!C161)</f>
        <v/>
      </c>
      <c r="W139" s="118" t="str">
        <f>IF(CPMS_Info!D161="","",CPMS_Info!D161)</f>
        <v/>
      </c>
      <c r="X139" s="118" t="str">
        <f t="shared" si="41"/>
        <v/>
      </c>
      <c r="Y139" s="119" t="str">
        <f>IF(COUNTIF(X$2:X139,X139)=1,X139,"")</f>
        <v/>
      </c>
      <c r="Z139" s="118" t="str">
        <f t="shared" si="42"/>
        <v/>
      </c>
      <c r="AA139" s="118" t="str">
        <f t="shared" si="48"/>
        <v/>
      </c>
      <c r="AB139" s="118" t="str">
        <f t="shared" si="49"/>
        <v/>
      </c>
      <c r="AC139" s="118" t="str">
        <f t="shared" si="50"/>
        <v/>
      </c>
      <c r="AG139" s="118" t="str">
        <f>+IF(AL139="","",MAX(AG$1:AG138)+1)</f>
        <v/>
      </c>
      <c r="AH139" s="118" t="str">
        <f>IF(CPMS_Detail!B161="","",CPMS_Detail!B161)</f>
        <v/>
      </c>
      <c r="AI139" s="118" t="str">
        <f>IF(CPMS_Detail!C161="","",CPMS_Detail!C161)</f>
        <v/>
      </c>
      <c r="AJ139" s="118" t="str">
        <f>IF(CPMS_Detail!D161="","",CPMS_Detail!D161)</f>
        <v/>
      </c>
      <c r="AK139" s="118" t="str">
        <f t="shared" si="51"/>
        <v/>
      </c>
      <c r="AL139" s="119" t="str">
        <f>IF(COUNTIF(AK$2:AK139,AK139)=1,AK139,"")</f>
        <v/>
      </c>
      <c r="AM139" s="118" t="str">
        <f t="shared" si="52"/>
        <v/>
      </c>
      <c r="AN139" s="118" t="str">
        <f t="shared" si="53"/>
        <v/>
      </c>
      <c r="AO139" s="118" t="str">
        <f t="shared" si="54"/>
        <v/>
      </c>
      <c r="AP139" s="118" t="str">
        <f t="shared" si="55"/>
        <v/>
      </c>
      <c r="AR139" s="118" t="str">
        <f>+IF(AW139="","",MAX(AR$1:AR138)+1)</f>
        <v/>
      </c>
      <c r="AS139" s="118" t="str">
        <f>IF(Regulated_Operation!B161="","",Regulated_Operation!B161)</f>
        <v/>
      </c>
      <c r="AT139" s="118" t="str">
        <f>IF(Regulated_Operation!C161="","",Regulated_Operation!C161)</f>
        <v/>
      </c>
      <c r="AU139" s="118" t="str">
        <f>IF(Regulated_Operation!D161="","",Regulated_Operation!D161)</f>
        <v/>
      </c>
      <c r="AV139" s="118" t="str">
        <f t="shared" si="56"/>
        <v/>
      </c>
      <c r="AW139" s="119" t="str">
        <f>IF(COUNTIF(AV$2:AV139,AV139)=1,AV139,"")</f>
        <v/>
      </c>
      <c r="AX139" s="118" t="str">
        <f t="shared" si="57"/>
        <v/>
      </c>
      <c r="AY139" s="118" t="str">
        <f t="shared" si="58"/>
        <v/>
      </c>
      <c r="AZ139" s="118" t="str">
        <f t="shared" si="59"/>
        <v/>
      </c>
      <c r="BA139" s="118" t="str">
        <f t="shared" si="60"/>
        <v/>
      </c>
    </row>
    <row r="140" spans="9:53" x14ac:dyDescent="0.35">
      <c r="I140" s="118" t="str">
        <f>+IF(N140="","",MAX(I$1:I139)+1)</f>
        <v/>
      </c>
      <c r="J140" s="118" t="str">
        <f>IF(Deviation_Detail!B162="","",Deviation_Detail!B162)</f>
        <v/>
      </c>
      <c r="K140" s="118" t="str">
        <f>IF(Deviation_Detail!C162="","",Deviation_Detail!C162)</f>
        <v/>
      </c>
      <c r="L140" s="118" t="str">
        <f>IF(Deviation_Detail!E162="","",Deviation_Detail!E162)</f>
        <v/>
      </c>
      <c r="M140" s="118" t="str">
        <f t="shared" si="43"/>
        <v/>
      </c>
      <c r="N140" s="119" t="str">
        <f>IF(COUNTIF(M$2:M140,M140)=1,M140,"")</f>
        <v/>
      </c>
      <c r="O140" s="118" t="str">
        <f t="shared" si="44"/>
        <v/>
      </c>
      <c r="P140" s="118" t="str">
        <f t="shared" si="45"/>
        <v/>
      </c>
      <c r="Q140" s="118" t="str">
        <f t="shared" si="46"/>
        <v/>
      </c>
      <c r="R140" s="118" t="str">
        <f t="shared" si="47"/>
        <v/>
      </c>
      <c r="T140" s="118" t="str">
        <f>+IF(Y140="","",MAX(T$1:T139)+1)</f>
        <v/>
      </c>
      <c r="U140" s="118" t="str">
        <f>IF(CPMS_Info!B162="","",CPMS_Info!B162)</f>
        <v/>
      </c>
      <c r="V140" s="118" t="str">
        <f>IF(CPMS_Info!C162="","",CPMS_Info!C162)</f>
        <v/>
      </c>
      <c r="W140" s="118" t="str">
        <f>IF(CPMS_Info!D162="","",CPMS_Info!D162)</f>
        <v/>
      </c>
      <c r="X140" s="118" t="str">
        <f t="shared" si="41"/>
        <v/>
      </c>
      <c r="Y140" s="119" t="str">
        <f>IF(COUNTIF(X$2:X140,X140)=1,X140,"")</f>
        <v/>
      </c>
      <c r="Z140" s="118" t="str">
        <f t="shared" si="42"/>
        <v/>
      </c>
      <c r="AA140" s="118" t="str">
        <f t="shared" si="48"/>
        <v/>
      </c>
      <c r="AB140" s="118" t="str">
        <f t="shared" si="49"/>
        <v/>
      </c>
      <c r="AC140" s="118" t="str">
        <f t="shared" si="50"/>
        <v/>
      </c>
      <c r="AG140" s="118" t="str">
        <f>+IF(AL140="","",MAX(AG$1:AG139)+1)</f>
        <v/>
      </c>
      <c r="AH140" s="118" t="str">
        <f>IF(CPMS_Detail!B162="","",CPMS_Detail!B162)</f>
        <v/>
      </c>
      <c r="AI140" s="118" t="str">
        <f>IF(CPMS_Detail!C162="","",CPMS_Detail!C162)</f>
        <v/>
      </c>
      <c r="AJ140" s="118" t="str">
        <f>IF(CPMS_Detail!D162="","",CPMS_Detail!D162)</f>
        <v/>
      </c>
      <c r="AK140" s="118" t="str">
        <f t="shared" si="51"/>
        <v/>
      </c>
      <c r="AL140" s="119" t="str">
        <f>IF(COUNTIF(AK$2:AK140,AK140)=1,AK140,"")</f>
        <v/>
      </c>
      <c r="AM140" s="118" t="str">
        <f t="shared" si="52"/>
        <v/>
      </c>
      <c r="AN140" s="118" t="str">
        <f t="shared" si="53"/>
        <v/>
      </c>
      <c r="AO140" s="118" t="str">
        <f t="shared" si="54"/>
        <v/>
      </c>
      <c r="AP140" s="118" t="str">
        <f t="shared" si="55"/>
        <v/>
      </c>
      <c r="AR140" s="118" t="str">
        <f>+IF(AW140="","",MAX(AR$1:AR139)+1)</f>
        <v/>
      </c>
      <c r="AS140" s="118" t="str">
        <f>IF(Regulated_Operation!B162="","",Regulated_Operation!B162)</f>
        <v/>
      </c>
      <c r="AT140" s="118" t="str">
        <f>IF(Regulated_Operation!C162="","",Regulated_Operation!C162)</f>
        <v/>
      </c>
      <c r="AU140" s="118" t="str">
        <f>IF(Regulated_Operation!D162="","",Regulated_Operation!D162)</f>
        <v/>
      </c>
      <c r="AV140" s="118" t="str">
        <f t="shared" si="56"/>
        <v/>
      </c>
      <c r="AW140" s="119" t="str">
        <f>IF(COUNTIF(AV$2:AV140,AV140)=1,AV140,"")</f>
        <v/>
      </c>
      <c r="AX140" s="118" t="str">
        <f t="shared" si="57"/>
        <v/>
      </c>
      <c r="AY140" s="118" t="str">
        <f t="shared" si="58"/>
        <v/>
      </c>
      <c r="AZ140" s="118" t="str">
        <f t="shared" si="59"/>
        <v/>
      </c>
      <c r="BA140" s="118" t="str">
        <f t="shared" si="60"/>
        <v/>
      </c>
    </row>
    <row r="141" spans="9:53" x14ac:dyDescent="0.35">
      <c r="I141" s="118" t="str">
        <f>+IF(N141="","",MAX(I$1:I140)+1)</f>
        <v/>
      </c>
      <c r="J141" s="118" t="str">
        <f>IF(Deviation_Detail!B163="","",Deviation_Detail!B163)</f>
        <v/>
      </c>
      <c r="K141" s="118" t="str">
        <f>IF(Deviation_Detail!C163="","",Deviation_Detail!C163)</f>
        <v/>
      </c>
      <c r="L141" s="118" t="str">
        <f>IF(Deviation_Detail!E163="","",Deviation_Detail!E163)</f>
        <v/>
      </c>
      <c r="M141" s="118" t="str">
        <f t="shared" si="43"/>
        <v/>
      </c>
      <c r="N141" s="119" t="str">
        <f>IF(COUNTIF(M$2:M141,M141)=1,M141,"")</f>
        <v/>
      </c>
      <c r="O141" s="118" t="str">
        <f t="shared" si="44"/>
        <v/>
      </c>
      <c r="P141" s="118" t="str">
        <f t="shared" si="45"/>
        <v/>
      </c>
      <c r="Q141" s="118" t="str">
        <f t="shared" si="46"/>
        <v/>
      </c>
      <c r="R141" s="118" t="str">
        <f t="shared" si="47"/>
        <v/>
      </c>
      <c r="T141" s="118" t="str">
        <f>+IF(Y141="","",MAX(T$1:T140)+1)</f>
        <v/>
      </c>
      <c r="U141" s="118" t="str">
        <f>IF(CPMS_Info!B163="","",CPMS_Info!B163)</f>
        <v/>
      </c>
      <c r="V141" s="118" t="str">
        <f>IF(CPMS_Info!C163="","",CPMS_Info!C163)</f>
        <v/>
      </c>
      <c r="W141" s="118" t="str">
        <f>IF(CPMS_Info!D163="","",CPMS_Info!D163)</f>
        <v/>
      </c>
      <c r="X141" s="118" t="str">
        <f t="shared" si="41"/>
        <v/>
      </c>
      <c r="Y141" s="119" t="str">
        <f>IF(COUNTIF(X$2:X141,X141)=1,X141,"")</f>
        <v/>
      </c>
      <c r="Z141" s="118" t="str">
        <f t="shared" si="42"/>
        <v/>
      </c>
      <c r="AA141" s="118" t="str">
        <f t="shared" si="48"/>
        <v/>
      </c>
      <c r="AB141" s="118" t="str">
        <f t="shared" si="49"/>
        <v/>
      </c>
      <c r="AC141" s="118" t="str">
        <f t="shared" si="50"/>
        <v/>
      </c>
      <c r="AG141" s="118" t="str">
        <f>+IF(AL141="","",MAX(AG$1:AG140)+1)</f>
        <v/>
      </c>
      <c r="AH141" s="118" t="str">
        <f>IF(CPMS_Detail!B163="","",CPMS_Detail!B163)</f>
        <v/>
      </c>
      <c r="AI141" s="118" t="str">
        <f>IF(CPMS_Detail!C163="","",CPMS_Detail!C163)</f>
        <v/>
      </c>
      <c r="AJ141" s="118" t="str">
        <f>IF(CPMS_Detail!D163="","",CPMS_Detail!D163)</f>
        <v/>
      </c>
      <c r="AK141" s="118" t="str">
        <f t="shared" si="51"/>
        <v/>
      </c>
      <c r="AL141" s="119" t="str">
        <f>IF(COUNTIF(AK$2:AK141,AK141)=1,AK141,"")</f>
        <v/>
      </c>
      <c r="AM141" s="118" t="str">
        <f t="shared" si="52"/>
        <v/>
      </c>
      <c r="AN141" s="118" t="str">
        <f t="shared" si="53"/>
        <v/>
      </c>
      <c r="AO141" s="118" t="str">
        <f t="shared" si="54"/>
        <v/>
      </c>
      <c r="AP141" s="118" t="str">
        <f t="shared" si="55"/>
        <v/>
      </c>
      <c r="AR141" s="118" t="str">
        <f>+IF(AW141="","",MAX(AR$1:AR140)+1)</f>
        <v/>
      </c>
      <c r="AS141" s="118" t="str">
        <f>IF(Regulated_Operation!B163="","",Regulated_Operation!B163)</f>
        <v/>
      </c>
      <c r="AT141" s="118" t="str">
        <f>IF(Regulated_Operation!C163="","",Regulated_Operation!C163)</f>
        <v/>
      </c>
      <c r="AU141" s="118" t="str">
        <f>IF(Regulated_Operation!D163="","",Regulated_Operation!D163)</f>
        <v/>
      </c>
      <c r="AV141" s="118" t="str">
        <f t="shared" si="56"/>
        <v/>
      </c>
      <c r="AW141" s="119" t="str">
        <f>IF(COUNTIF(AV$2:AV141,AV141)=1,AV141,"")</f>
        <v/>
      </c>
      <c r="AX141" s="118" t="str">
        <f t="shared" si="57"/>
        <v/>
      </c>
      <c r="AY141" s="118" t="str">
        <f t="shared" si="58"/>
        <v/>
      </c>
      <c r="AZ141" s="118" t="str">
        <f t="shared" si="59"/>
        <v/>
      </c>
      <c r="BA141" s="118" t="str">
        <f t="shared" si="60"/>
        <v/>
      </c>
    </row>
    <row r="142" spans="9:53" x14ac:dyDescent="0.35">
      <c r="I142" s="118" t="str">
        <f>+IF(N142="","",MAX(I$1:I141)+1)</f>
        <v/>
      </c>
      <c r="J142" s="118" t="str">
        <f>IF(Deviation_Detail!B164="","",Deviation_Detail!B164)</f>
        <v/>
      </c>
      <c r="K142" s="118" t="str">
        <f>IF(Deviation_Detail!C164="","",Deviation_Detail!C164)</f>
        <v/>
      </c>
      <c r="L142" s="118" t="str">
        <f>IF(Deviation_Detail!E164="","",Deviation_Detail!E164)</f>
        <v/>
      </c>
      <c r="M142" s="118" t="str">
        <f t="shared" si="43"/>
        <v/>
      </c>
      <c r="N142" s="119" t="str">
        <f>IF(COUNTIF(M$2:M142,M142)=1,M142,"")</f>
        <v/>
      </c>
      <c r="O142" s="118" t="str">
        <f t="shared" si="44"/>
        <v/>
      </c>
      <c r="P142" s="118" t="str">
        <f t="shared" si="45"/>
        <v/>
      </c>
      <c r="Q142" s="118" t="str">
        <f t="shared" si="46"/>
        <v/>
      </c>
      <c r="R142" s="118" t="str">
        <f t="shared" si="47"/>
        <v/>
      </c>
      <c r="T142" s="118" t="str">
        <f>+IF(Y142="","",MAX(T$1:T141)+1)</f>
        <v/>
      </c>
      <c r="U142" s="118" t="str">
        <f>IF(CPMS_Info!B164="","",CPMS_Info!B164)</f>
        <v/>
      </c>
      <c r="V142" s="118" t="str">
        <f>IF(CPMS_Info!C164="","",CPMS_Info!C164)</f>
        <v/>
      </c>
      <c r="W142" s="118" t="str">
        <f>IF(CPMS_Info!D164="","",CPMS_Info!D164)</f>
        <v/>
      </c>
      <c r="X142" s="118" t="str">
        <f t="shared" si="41"/>
        <v/>
      </c>
      <c r="Y142" s="119" t="str">
        <f>IF(COUNTIF(X$2:X142,X142)=1,X142,"")</f>
        <v/>
      </c>
      <c r="Z142" s="118" t="str">
        <f t="shared" si="42"/>
        <v/>
      </c>
      <c r="AA142" s="118" t="str">
        <f t="shared" si="48"/>
        <v/>
      </c>
      <c r="AB142" s="118" t="str">
        <f t="shared" si="49"/>
        <v/>
      </c>
      <c r="AC142" s="118" t="str">
        <f t="shared" si="50"/>
        <v/>
      </c>
      <c r="AG142" s="118" t="str">
        <f>+IF(AL142="","",MAX(AG$1:AG141)+1)</f>
        <v/>
      </c>
      <c r="AH142" s="118" t="str">
        <f>IF(CPMS_Detail!B164="","",CPMS_Detail!B164)</f>
        <v/>
      </c>
      <c r="AI142" s="118" t="str">
        <f>IF(CPMS_Detail!C164="","",CPMS_Detail!C164)</f>
        <v/>
      </c>
      <c r="AJ142" s="118" t="str">
        <f>IF(CPMS_Detail!D164="","",CPMS_Detail!D164)</f>
        <v/>
      </c>
      <c r="AK142" s="118" t="str">
        <f t="shared" si="51"/>
        <v/>
      </c>
      <c r="AL142" s="119" t="str">
        <f>IF(COUNTIF(AK$2:AK142,AK142)=1,AK142,"")</f>
        <v/>
      </c>
      <c r="AM142" s="118" t="str">
        <f t="shared" si="52"/>
        <v/>
      </c>
      <c r="AN142" s="118" t="str">
        <f t="shared" si="53"/>
        <v/>
      </c>
      <c r="AO142" s="118" t="str">
        <f t="shared" si="54"/>
        <v/>
      </c>
      <c r="AP142" s="118" t="str">
        <f t="shared" si="55"/>
        <v/>
      </c>
      <c r="AR142" s="118" t="str">
        <f>+IF(AW142="","",MAX(AR$1:AR141)+1)</f>
        <v/>
      </c>
      <c r="AS142" s="118" t="str">
        <f>IF(Regulated_Operation!B164="","",Regulated_Operation!B164)</f>
        <v/>
      </c>
      <c r="AT142" s="118" t="str">
        <f>IF(Regulated_Operation!C164="","",Regulated_Operation!C164)</f>
        <v/>
      </c>
      <c r="AU142" s="118" t="str">
        <f>IF(Regulated_Operation!D164="","",Regulated_Operation!D164)</f>
        <v/>
      </c>
      <c r="AV142" s="118" t="str">
        <f t="shared" si="56"/>
        <v/>
      </c>
      <c r="AW142" s="119" t="str">
        <f>IF(COUNTIF(AV$2:AV142,AV142)=1,AV142,"")</f>
        <v/>
      </c>
      <c r="AX142" s="118" t="str">
        <f t="shared" si="57"/>
        <v/>
      </c>
      <c r="AY142" s="118" t="str">
        <f t="shared" si="58"/>
        <v/>
      </c>
      <c r="AZ142" s="118" t="str">
        <f t="shared" si="59"/>
        <v/>
      </c>
      <c r="BA142" s="118" t="str">
        <f t="shared" si="60"/>
        <v/>
      </c>
    </row>
    <row r="143" spans="9:53" x14ac:dyDescent="0.35">
      <c r="I143" s="118" t="str">
        <f>+IF(N143="","",MAX(I$1:I142)+1)</f>
        <v/>
      </c>
      <c r="J143" s="118" t="str">
        <f>IF(Deviation_Detail!B165="","",Deviation_Detail!B165)</f>
        <v/>
      </c>
      <c r="K143" s="118" t="str">
        <f>IF(Deviation_Detail!C165="","",Deviation_Detail!C165)</f>
        <v/>
      </c>
      <c r="L143" s="118" t="str">
        <f>IF(Deviation_Detail!E165="","",Deviation_Detail!E165)</f>
        <v/>
      </c>
      <c r="M143" s="118" t="str">
        <f t="shared" si="43"/>
        <v/>
      </c>
      <c r="N143" s="119" t="str">
        <f>IF(COUNTIF(M$2:M143,M143)=1,M143,"")</f>
        <v/>
      </c>
      <c r="O143" s="118" t="str">
        <f t="shared" si="44"/>
        <v/>
      </c>
      <c r="P143" s="118" t="str">
        <f t="shared" si="45"/>
        <v/>
      </c>
      <c r="Q143" s="118" t="str">
        <f t="shared" si="46"/>
        <v/>
      </c>
      <c r="R143" s="118" t="str">
        <f t="shared" si="47"/>
        <v/>
      </c>
      <c r="T143" s="118" t="str">
        <f>+IF(Y143="","",MAX(T$1:T142)+1)</f>
        <v/>
      </c>
      <c r="U143" s="118" t="str">
        <f>IF(CPMS_Info!B165="","",CPMS_Info!B165)</f>
        <v/>
      </c>
      <c r="V143" s="118" t="str">
        <f>IF(CPMS_Info!C165="","",CPMS_Info!C165)</f>
        <v/>
      </c>
      <c r="W143" s="118" t="str">
        <f>IF(CPMS_Info!D165="","",CPMS_Info!D165)</f>
        <v/>
      </c>
      <c r="X143" s="118" t="str">
        <f t="shared" si="41"/>
        <v/>
      </c>
      <c r="Y143" s="119" t="str">
        <f>IF(COUNTIF(X$2:X143,X143)=1,X143,"")</f>
        <v/>
      </c>
      <c r="Z143" s="118" t="str">
        <f t="shared" si="42"/>
        <v/>
      </c>
      <c r="AA143" s="118" t="str">
        <f t="shared" si="48"/>
        <v/>
      </c>
      <c r="AB143" s="118" t="str">
        <f t="shared" si="49"/>
        <v/>
      </c>
      <c r="AC143" s="118" t="str">
        <f t="shared" si="50"/>
        <v/>
      </c>
      <c r="AG143" s="118" t="str">
        <f>+IF(AL143="","",MAX(AG$1:AG142)+1)</f>
        <v/>
      </c>
      <c r="AH143" s="118" t="str">
        <f>IF(CPMS_Detail!B165="","",CPMS_Detail!B165)</f>
        <v/>
      </c>
      <c r="AI143" s="118" t="str">
        <f>IF(CPMS_Detail!C165="","",CPMS_Detail!C165)</f>
        <v/>
      </c>
      <c r="AJ143" s="118" t="str">
        <f>IF(CPMS_Detail!D165="","",CPMS_Detail!D165)</f>
        <v/>
      </c>
      <c r="AK143" s="118" t="str">
        <f t="shared" si="51"/>
        <v/>
      </c>
      <c r="AL143" s="119" t="str">
        <f>IF(COUNTIF(AK$2:AK143,AK143)=1,AK143,"")</f>
        <v/>
      </c>
      <c r="AM143" s="118" t="str">
        <f t="shared" si="52"/>
        <v/>
      </c>
      <c r="AN143" s="118" t="str">
        <f t="shared" si="53"/>
        <v/>
      </c>
      <c r="AO143" s="118" t="str">
        <f t="shared" si="54"/>
        <v/>
      </c>
      <c r="AP143" s="118" t="str">
        <f t="shared" si="55"/>
        <v/>
      </c>
      <c r="AR143" s="118" t="str">
        <f>+IF(AW143="","",MAX(AR$1:AR142)+1)</f>
        <v/>
      </c>
      <c r="AS143" s="118" t="str">
        <f>IF(Regulated_Operation!B165="","",Regulated_Operation!B165)</f>
        <v/>
      </c>
      <c r="AT143" s="118" t="str">
        <f>IF(Regulated_Operation!C165="","",Regulated_Operation!C165)</f>
        <v/>
      </c>
      <c r="AU143" s="118" t="str">
        <f>IF(Regulated_Operation!D165="","",Regulated_Operation!D165)</f>
        <v/>
      </c>
      <c r="AV143" s="118" t="str">
        <f t="shared" si="56"/>
        <v/>
      </c>
      <c r="AW143" s="119" t="str">
        <f>IF(COUNTIF(AV$2:AV143,AV143)=1,AV143,"")</f>
        <v/>
      </c>
      <c r="AX143" s="118" t="str">
        <f t="shared" si="57"/>
        <v/>
      </c>
      <c r="AY143" s="118" t="str">
        <f t="shared" si="58"/>
        <v/>
      </c>
      <c r="AZ143" s="118" t="str">
        <f t="shared" si="59"/>
        <v/>
      </c>
      <c r="BA143" s="118" t="str">
        <f t="shared" si="60"/>
        <v/>
      </c>
    </row>
    <row r="144" spans="9:53" x14ac:dyDescent="0.35">
      <c r="I144" s="118" t="str">
        <f>+IF(N144="","",MAX(I$1:I143)+1)</f>
        <v/>
      </c>
      <c r="J144" s="118" t="str">
        <f>IF(Deviation_Detail!B166="","",Deviation_Detail!B166)</f>
        <v/>
      </c>
      <c r="K144" s="118" t="str">
        <f>IF(Deviation_Detail!C166="","",Deviation_Detail!C166)</f>
        <v/>
      </c>
      <c r="L144" s="118" t="str">
        <f>IF(Deviation_Detail!E166="","",Deviation_Detail!E166)</f>
        <v/>
      </c>
      <c r="M144" s="118" t="str">
        <f t="shared" si="43"/>
        <v/>
      </c>
      <c r="N144" s="119" t="str">
        <f>IF(COUNTIF(M$2:M144,M144)=1,M144,"")</f>
        <v/>
      </c>
      <c r="O144" s="118" t="str">
        <f t="shared" si="44"/>
        <v/>
      </c>
      <c r="P144" s="118" t="str">
        <f t="shared" si="45"/>
        <v/>
      </c>
      <c r="Q144" s="118" t="str">
        <f t="shared" si="46"/>
        <v/>
      </c>
      <c r="R144" s="118" t="str">
        <f t="shared" si="47"/>
        <v/>
      </c>
      <c r="T144" s="118" t="str">
        <f>+IF(Y144="","",MAX(T$1:T143)+1)</f>
        <v/>
      </c>
      <c r="U144" s="118" t="str">
        <f>IF(CPMS_Info!B166="","",CPMS_Info!B166)</f>
        <v/>
      </c>
      <c r="V144" s="118" t="str">
        <f>IF(CPMS_Info!C166="","",CPMS_Info!C166)</f>
        <v/>
      </c>
      <c r="W144" s="118" t="str">
        <f>IF(CPMS_Info!D166="","",CPMS_Info!D166)</f>
        <v/>
      </c>
      <c r="X144" s="118" t="str">
        <f t="shared" si="41"/>
        <v/>
      </c>
      <c r="Y144" s="119" t="str">
        <f>IF(COUNTIF(X$2:X144,X144)=1,X144,"")</f>
        <v/>
      </c>
      <c r="Z144" s="118" t="str">
        <f t="shared" si="42"/>
        <v/>
      </c>
      <c r="AA144" s="118" t="str">
        <f t="shared" si="48"/>
        <v/>
      </c>
      <c r="AB144" s="118" t="str">
        <f t="shared" si="49"/>
        <v/>
      </c>
      <c r="AC144" s="118" t="str">
        <f t="shared" si="50"/>
        <v/>
      </c>
      <c r="AG144" s="118" t="str">
        <f>+IF(AL144="","",MAX(AG$1:AG143)+1)</f>
        <v/>
      </c>
      <c r="AH144" s="118" t="str">
        <f>IF(CPMS_Detail!B166="","",CPMS_Detail!B166)</f>
        <v/>
      </c>
      <c r="AI144" s="118" t="str">
        <f>IF(CPMS_Detail!C166="","",CPMS_Detail!C166)</f>
        <v/>
      </c>
      <c r="AJ144" s="118" t="str">
        <f>IF(CPMS_Detail!D166="","",CPMS_Detail!D166)</f>
        <v/>
      </c>
      <c r="AK144" s="118" t="str">
        <f t="shared" si="51"/>
        <v/>
      </c>
      <c r="AL144" s="119" t="str">
        <f>IF(COUNTIF(AK$2:AK144,AK144)=1,AK144,"")</f>
        <v/>
      </c>
      <c r="AM144" s="118" t="str">
        <f t="shared" si="52"/>
        <v/>
      </c>
      <c r="AN144" s="118" t="str">
        <f t="shared" si="53"/>
        <v/>
      </c>
      <c r="AO144" s="118" t="str">
        <f t="shared" si="54"/>
        <v/>
      </c>
      <c r="AP144" s="118" t="str">
        <f t="shared" si="55"/>
        <v/>
      </c>
      <c r="AR144" s="118" t="str">
        <f>+IF(AW144="","",MAX(AR$1:AR143)+1)</f>
        <v/>
      </c>
      <c r="AS144" s="118" t="str">
        <f>IF(Regulated_Operation!B166="","",Regulated_Operation!B166)</f>
        <v/>
      </c>
      <c r="AT144" s="118" t="str">
        <f>IF(Regulated_Operation!C166="","",Regulated_Operation!C166)</f>
        <v/>
      </c>
      <c r="AU144" s="118" t="str">
        <f>IF(Regulated_Operation!D166="","",Regulated_Operation!D166)</f>
        <v/>
      </c>
      <c r="AV144" s="118" t="str">
        <f t="shared" si="56"/>
        <v/>
      </c>
      <c r="AW144" s="119" t="str">
        <f>IF(COUNTIF(AV$2:AV144,AV144)=1,AV144,"")</f>
        <v/>
      </c>
      <c r="AX144" s="118" t="str">
        <f t="shared" si="57"/>
        <v/>
      </c>
      <c r="AY144" s="118" t="str">
        <f t="shared" si="58"/>
        <v/>
      </c>
      <c r="AZ144" s="118" t="str">
        <f t="shared" si="59"/>
        <v/>
      </c>
      <c r="BA144" s="118" t="str">
        <f t="shared" si="60"/>
        <v/>
      </c>
    </row>
    <row r="145" spans="9:53" x14ac:dyDescent="0.35">
      <c r="I145" s="118" t="str">
        <f>+IF(N145="","",MAX(I$1:I144)+1)</f>
        <v/>
      </c>
      <c r="J145" s="118" t="str">
        <f>IF(Deviation_Detail!B167="","",Deviation_Detail!B167)</f>
        <v/>
      </c>
      <c r="K145" s="118" t="str">
        <f>IF(Deviation_Detail!C167="","",Deviation_Detail!C167)</f>
        <v/>
      </c>
      <c r="L145" s="118" t="str">
        <f>IF(Deviation_Detail!E167="","",Deviation_Detail!E167)</f>
        <v/>
      </c>
      <c r="M145" s="118" t="str">
        <f t="shared" si="43"/>
        <v/>
      </c>
      <c r="N145" s="119" t="str">
        <f>IF(COUNTIF(M$2:M145,M145)=1,M145,"")</f>
        <v/>
      </c>
      <c r="O145" s="118" t="str">
        <f t="shared" si="44"/>
        <v/>
      </c>
      <c r="P145" s="118" t="str">
        <f t="shared" si="45"/>
        <v/>
      </c>
      <c r="Q145" s="118" t="str">
        <f t="shared" si="46"/>
        <v/>
      </c>
      <c r="R145" s="118" t="str">
        <f t="shared" si="47"/>
        <v/>
      </c>
      <c r="T145" s="118" t="str">
        <f>+IF(Y145="","",MAX(T$1:T144)+1)</f>
        <v/>
      </c>
      <c r="U145" s="118" t="str">
        <f>IF(CPMS_Info!B167="","",CPMS_Info!B167)</f>
        <v/>
      </c>
      <c r="V145" s="118" t="str">
        <f>IF(CPMS_Info!C167="","",CPMS_Info!C167)</f>
        <v/>
      </c>
      <c r="W145" s="118" t="str">
        <f>IF(CPMS_Info!D167="","",CPMS_Info!D167)</f>
        <v/>
      </c>
      <c r="X145" s="118" t="str">
        <f t="shared" si="41"/>
        <v/>
      </c>
      <c r="Y145" s="119" t="str">
        <f>IF(COUNTIF(X$2:X145,X145)=1,X145,"")</f>
        <v/>
      </c>
      <c r="Z145" s="118" t="str">
        <f t="shared" si="42"/>
        <v/>
      </c>
      <c r="AA145" s="118" t="str">
        <f t="shared" si="48"/>
        <v/>
      </c>
      <c r="AB145" s="118" t="str">
        <f t="shared" si="49"/>
        <v/>
      </c>
      <c r="AC145" s="118" t="str">
        <f t="shared" si="50"/>
        <v/>
      </c>
      <c r="AG145" s="118" t="str">
        <f>+IF(AL145="","",MAX(AG$1:AG144)+1)</f>
        <v/>
      </c>
      <c r="AH145" s="118" t="str">
        <f>IF(CPMS_Detail!B167="","",CPMS_Detail!B167)</f>
        <v/>
      </c>
      <c r="AI145" s="118" t="str">
        <f>IF(CPMS_Detail!C167="","",CPMS_Detail!C167)</f>
        <v/>
      </c>
      <c r="AJ145" s="118" t="str">
        <f>IF(CPMS_Detail!D167="","",CPMS_Detail!D167)</f>
        <v/>
      </c>
      <c r="AK145" s="118" t="str">
        <f t="shared" si="51"/>
        <v/>
      </c>
      <c r="AL145" s="119" t="str">
        <f>IF(COUNTIF(AK$2:AK145,AK145)=1,AK145,"")</f>
        <v/>
      </c>
      <c r="AM145" s="118" t="str">
        <f t="shared" si="52"/>
        <v/>
      </c>
      <c r="AN145" s="118" t="str">
        <f t="shared" si="53"/>
        <v/>
      </c>
      <c r="AO145" s="118" t="str">
        <f t="shared" si="54"/>
        <v/>
      </c>
      <c r="AP145" s="118" t="str">
        <f t="shared" si="55"/>
        <v/>
      </c>
      <c r="AR145" s="118" t="str">
        <f>+IF(AW145="","",MAX(AR$1:AR144)+1)</f>
        <v/>
      </c>
      <c r="AS145" s="118" t="str">
        <f>IF(Regulated_Operation!B167="","",Regulated_Operation!B167)</f>
        <v/>
      </c>
      <c r="AT145" s="118" t="str">
        <f>IF(Regulated_Operation!C167="","",Regulated_Operation!C167)</f>
        <v/>
      </c>
      <c r="AU145" s="118" t="str">
        <f>IF(Regulated_Operation!D167="","",Regulated_Operation!D167)</f>
        <v/>
      </c>
      <c r="AV145" s="118" t="str">
        <f t="shared" si="56"/>
        <v/>
      </c>
      <c r="AW145" s="119" t="str">
        <f>IF(COUNTIF(AV$2:AV145,AV145)=1,AV145,"")</f>
        <v/>
      </c>
      <c r="AX145" s="118" t="str">
        <f t="shared" si="57"/>
        <v/>
      </c>
      <c r="AY145" s="118" t="str">
        <f t="shared" si="58"/>
        <v/>
      </c>
      <c r="AZ145" s="118" t="str">
        <f t="shared" si="59"/>
        <v/>
      </c>
      <c r="BA145" s="118" t="str">
        <f t="shared" si="60"/>
        <v/>
      </c>
    </row>
    <row r="146" spans="9:53" x14ac:dyDescent="0.35">
      <c r="I146" s="118" t="str">
        <f>+IF(N146="","",MAX(I$1:I145)+1)</f>
        <v/>
      </c>
      <c r="J146" s="118" t="str">
        <f>IF(Deviation_Detail!B168="","",Deviation_Detail!B168)</f>
        <v/>
      </c>
      <c r="K146" s="118" t="str">
        <f>IF(Deviation_Detail!C168="","",Deviation_Detail!C168)</f>
        <v/>
      </c>
      <c r="L146" s="118" t="str">
        <f>IF(Deviation_Detail!E168="","",Deviation_Detail!E168)</f>
        <v/>
      </c>
      <c r="M146" s="118" t="str">
        <f t="shared" si="43"/>
        <v/>
      </c>
      <c r="N146" s="119" t="str">
        <f>IF(COUNTIF(M$2:M146,M146)=1,M146,"")</f>
        <v/>
      </c>
      <c r="O146" s="118" t="str">
        <f t="shared" si="44"/>
        <v/>
      </c>
      <c r="P146" s="118" t="str">
        <f t="shared" si="45"/>
        <v/>
      </c>
      <c r="Q146" s="118" t="str">
        <f t="shared" si="46"/>
        <v/>
      </c>
      <c r="R146" s="118" t="str">
        <f t="shared" si="47"/>
        <v/>
      </c>
      <c r="T146" s="118" t="str">
        <f>+IF(Y146="","",MAX(T$1:T145)+1)</f>
        <v/>
      </c>
      <c r="U146" s="118" t="str">
        <f>IF(CPMS_Info!B168="","",CPMS_Info!B168)</f>
        <v/>
      </c>
      <c r="V146" s="118" t="str">
        <f>IF(CPMS_Info!C168="","",CPMS_Info!C168)</f>
        <v/>
      </c>
      <c r="W146" s="118" t="str">
        <f>IF(CPMS_Info!D168="","",CPMS_Info!D168)</f>
        <v/>
      </c>
      <c r="X146" s="118" t="str">
        <f t="shared" si="41"/>
        <v/>
      </c>
      <c r="Y146" s="119" t="str">
        <f>IF(COUNTIF(X$2:X146,X146)=1,X146,"")</f>
        <v/>
      </c>
      <c r="Z146" s="118" t="str">
        <f t="shared" si="42"/>
        <v/>
      </c>
      <c r="AA146" s="118" t="str">
        <f t="shared" si="48"/>
        <v/>
      </c>
      <c r="AB146" s="118" t="str">
        <f t="shared" si="49"/>
        <v/>
      </c>
      <c r="AC146" s="118" t="str">
        <f t="shared" si="50"/>
        <v/>
      </c>
      <c r="AG146" s="118" t="str">
        <f>+IF(AL146="","",MAX(AG$1:AG145)+1)</f>
        <v/>
      </c>
      <c r="AH146" s="118" t="str">
        <f>IF(CPMS_Detail!B168="","",CPMS_Detail!B168)</f>
        <v/>
      </c>
      <c r="AI146" s="118" t="str">
        <f>IF(CPMS_Detail!C168="","",CPMS_Detail!C168)</f>
        <v/>
      </c>
      <c r="AJ146" s="118" t="str">
        <f>IF(CPMS_Detail!D168="","",CPMS_Detail!D168)</f>
        <v/>
      </c>
      <c r="AK146" s="118" t="str">
        <f t="shared" si="51"/>
        <v/>
      </c>
      <c r="AL146" s="119" t="str">
        <f>IF(COUNTIF(AK$2:AK146,AK146)=1,AK146,"")</f>
        <v/>
      </c>
      <c r="AM146" s="118" t="str">
        <f t="shared" si="52"/>
        <v/>
      </c>
      <c r="AN146" s="118" t="str">
        <f t="shared" si="53"/>
        <v/>
      </c>
      <c r="AO146" s="118" t="str">
        <f t="shared" si="54"/>
        <v/>
      </c>
      <c r="AP146" s="118" t="str">
        <f t="shared" si="55"/>
        <v/>
      </c>
      <c r="AR146" s="118" t="str">
        <f>+IF(AW146="","",MAX(AR$1:AR145)+1)</f>
        <v/>
      </c>
      <c r="AS146" s="118" t="str">
        <f>IF(Regulated_Operation!B168="","",Regulated_Operation!B168)</f>
        <v/>
      </c>
      <c r="AT146" s="118" t="str">
        <f>IF(Regulated_Operation!C168="","",Regulated_Operation!C168)</f>
        <v/>
      </c>
      <c r="AU146" s="118" t="str">
        <f>IF(Regulated_Operation!D168="","",Regulated_Operation!D168)</f>
        <v/>
      </c>
      <c r="AV146" s="118" t="str">
        <f t="shared" si="56"/>
        <v/>
      </c>
      <c r="AW146" s="119" t="str">
        <f>IF(COUNTIF(AV$2:AV146,AV146)=1,AV146,"")</f>
        <v/>
      </c>
      <c r="AX146" s="118" t="str">
        <f t="shared" si="57"/>
        <v/>
      </c>
      <c r="AY146" s="118" t="str">
        <f t="shared" si="58"/>
        <v/>
      </c>
      <c r="AZ146" s="118" t="str">
        <f t="shared" si="59"/>
        <v/>
      </c>
      <c r="BA146" s="118" t="str">
        <f t="shared" si="60"/>
        <v/>
      </c>
    </row>
    <row r="147" spans="9:53" x14ac:dyDescent="0.35">
      <c r="I147" s="118" t="str">
        <f>+IF(N147="","",MAX(I$1:I146)+1)</f>
        <v/>
      </c>
      <c r="J147" s="118" t="str">
        <f>IF(Deviation_Detail!B169="","",Deviation_Detail!B169)</f>
        <v/>
      </c>
      <c r="K147" s="118" t="str">
        <f>IF(Deviation_Detail!C169="","",Deviation_Detail!C169)</f>
        <v/>
      </c>
      <c r="L147" s="118" t="str">
        <f>IF(Deviation_Detail!E169="","",Deviation_Detail!E169)</f>
        <v/>
      </c>
      <c r="M147" s="118" t="str">
        <f t="shared" si="43"/>
        <v/>
      </c>
      <c r="N147" s="119" t="str">
        <f>IF(COUNTIF(M$2:M147,M147)=1,M147,"")</f>
        <v/>
      </c>
      <c r="O147" s="118" t="str">
        <f t="shared" si="44"/>
        <v/>
      </c>
      <c r="P147" s="118" t="str">
        <f t="shared" si="45"/>
        <v/>
      </c>
      <c r="Q147" s="118" t="str">
        <f t="shared" si="46"/>
        <v/>
      </c>
      <c r="R147" s="118" t="str">
        <f t="shared" si="47"/>
        <v/>
      </c>
      <c r="T147" s="118" t="str">
        <f>+IF(Y147="","",MAX(T$1:T146)+1)</f>
        <v/>
      </c>
      <c r="U147" s="118" t="str">
        <f>IF(CPMS_Info!B169="","",CPMS_Info!B169)</f>
        <v/>
      </c>
      <c r="V147" s="118" t="str">
        <f>IF(CPMS_Info!C169="","",CPMS_Info!C169)</f>
        <v/>
      </c>
      <c r="W147" s="118" t="str">
        <f>IF(CPMS_Info!D169="","",CPMS_Info!D169)</f>
        <v/>
      </c>
      <c r="X147" s="118" t="str">
        <f t="shared" si="41"/>
        <v/>
      </c>
      <c r="Y147" s="119" t="str">
        <f>IF(COUNTIF(X$2:X147,X147)=1,X147,"")</f>
        <v/>
      </c>
      <c r="Z147" s="118" t="str">
        <f t="shared" si="42"/>
        <v/>
      </c>
      <c r="AA147" s="118" t="str">
        <f t="shared" si="48"/>
        <v/>
      </c>
      <c r="AB147" s="118" t="str">
        <f t="shared" si="49"/>
        <v/>
      </c>
      <c r="AC147" s="118" t="str">
        <f t="shared" si="50"/>
        <v/>
      </c>
      <c r="AG147" s="118" t="str">
        <f>+IF(AL147="","",MAX(AG$1:AG146)+1)</f>
        <v/>
      </c>
      <c r="AH147" s="118" t="str">
        <f>IF(CPMS_Detail!B169="","",CPMS_Detail!B169)</f>
        <v/>
      </c>
      <c r="AI147" s="118" t="str">
        <f>IF(CPMS_Detail!C169="","",CPMS_Detail!C169)</f>
        <v/>
      </c>
      <c r="AJ147" s="118" t="str">
        <f>IF(CPMS_Detail!D169="","",CPMS_Detail!D169)</f>
        <v/>
      </c>
      <c r="AK147" s="118" t="str">
        <f t="shared" si="51"/>
        <v/>
      </c>
      <c r="AL147" s="119" t="str">
        <f>IF(COUNTIF(AK$2:AK147,AK147)=1,AK147,"")</f>
        <v/>
      </c>
      <c r="AM147" s="118" t="str">
        <f t="shared" si="52"/>
        <v/>
      </c>
      <c r="AN147" s="118" t="str">
        <f t="shared" si="53"/>
        <v/>
      </c>
      <c r="AO147" s="118" t="str">
        <f t="shared" si="54"/>
        <v/>
      </c>
      <c r="AP147" s="118" t="str">
        <f t="shared" si="55"/>
        <v/>
      </c>
      <c r="AR147" s="118" t="str">
        <f>+IF(AW147="","",MAX(AR$1:AR146)+1)</f>
        <v/>
      </c>
      <c r="AS147" s="118" t="str">
        <f>IF(Regulated_Operation!B169="","",Regulated_Operation!B169)</f>
        <v/>
      </c>
      <c r="AT147" s="118" t="str">
        <f>IF(Regulated_Operation!C169="","",Regulated_Operation!C169)</f>
        <v/>
      </c>
      <c r="AU147" s="118" t="str">
        <f>IF(Regulated_Operation!D169="","",Regulated_Operation!D169)</f>
        <v/>
      </c>
      <c r="AV147" s="118" t="str">
        <f t="shared" si="56"/>
        <v/>
      </c>
      <c r="AW147" s="119" t="str">
        <f>IF(COUNTIF(AV$2:AV147,AV147)=1,AV147,"")</f>
        <v/>
      </c>
      <c r="AX147" s="118" t="str">
        <f t="shared" si="57"/>
        <v/>
      </c>
      <c r="AY147" s="118" t="str">
        <f t="shared" si="58"/>
        <v/>
      </c>
      <c r="AZ147" s="118" t="str">
        <f t="shared" si="59"/>
        <v/>
      </c>
      <c r="BA147" s="118" t="str">
        <f t="shared" si="60"/>
        <v/>
      </c>
    </row>
    <row r="148" spans="9:53" x14ac:dyDescent="0.35">
      <c r="I148" s="118" t="str">
        <f>+IF(N148="","",MAX(I$1:I147)+1)</f>
        <v/>
      </c>
      <c r="J148" s="118" t="str">
        <f>IF(Deviation_Detail!B170="","",Deviation_Detail!B170)</f>
        <v/>
      </c>
      <c r="K148" s="118" t="str">
        <f>IF(Deviation_Detail!C170="","",Deviation_Detail!C170)</f>
        <v/>
      </c>
      <c r="L148" s="118" t="str">
        <f>IF(Deviation_Detail!E170="","",Deviation_Detail!E170)</f>
        <v/>
      </c>
      <c r="M148" s="118" t="str">
        <f t="shared" si="43"/>
        <v/>
      </c>
      <c r="N148" s="119" t="str">
        <f>IF(COUNTIF(M$2:M148,M148)=1,M148,"")</f>
        <v/>
      </c>
      <c r="O148" s="118" t="str">
        <f t="shared" si="44"/>
        <v/>
      </c>
      <c r="P148" s="118" t="str">
        <f t="shared" si="45"/>
        <v/>
      </c>
      <c r="Q148" s="118" t="str">
        <f t="shared" si="46"/>
        <v/>
      </c>
      <c r="R148" s="118" t="str">
        <f t="shared" si="47"/>
        <v/>
      </c>
      <c r="T148" s="118" t="str">
        <f>+IF(Y148="","",MAX(T$1:T147)+1)</f>
        <v/>
      </c>
      <c r="U148" s="118" t="str">
        <f>IF(CPMS_Info!B170="","",CPMS_Info!B170)</f>
        <v/>
      </c>
      <c r="V148" s="118" t="str">
        <f>IF(CPMS_Info!C170="","",CPMS_Info!C170)</f>
        <v/>
      </c>
      <c r="W148" s="118" t="str">
        <f>IF(CPMS_Info!D170="","",CPMS_Info!D170)</f>
        <v/>
      </c>
      <c r="X148" s="118" t="str">
        <f t="shared" si="41"/>
        <v/>
      </c>
      <c r="Y148" s="119" t="str">
        <f>IF(COUNTIF(X$2:X148,X148)=1,X148,"")</f>
        <v/>
      </c>
      <c r="Z148" s="118" t="str">
        <f t="shared" si="42"/>
        <v/>
      </c>
      <c r="AA148" s="118" t="str">
        <f t="shared" si="48"/>
        <v/>
      </c>
      <c r="AB148" s="118" t="str">
        <f t="shared" si="49"/>
        <v/>
      </c>
      <c r="AC148" s="118" t="str">
        <f t="shared" si="50"/>
        <v/>
      </c>
      <c r="AG148" s="118" t="str">
        <f>+IF(AL148="","",MAX(AG$1:AG147)+1)</f>
        <v/>
      </c>
      <c r="AH148" s="118" t="str">
        <f>IF(CPMS_Detail!B170="","",CPMS_Detail!B170)</f>
        <v/>
      </c>
      <c r="AI148" s="118" t="str">
        <f>IF(CPMS_Detail!C170="","",CPMS_Detail!C170)</f>
        <v/>
      </c>
      <c r="AJ148" s="118" t="str">
        <f>IF(CPMS_Detail!D170="","",CPMS_Detail!D170)</f>
        <v/>
      </c>
      <c r="AK148" s="118" t="str">
        <f t="shared" si="51"/>
        <v/>
      </c>
      <c r="AL148" s="119" t="str">
        <f>IF(COUNTIF(AK$2:AK148,AK148)=1,AK148,"")</f>
        <v/>
      </c>
      <c r="AM148" s="118" t="str">
        <f t="shared" si="52"/>
        <v/>
      </c>
      <c r="AN148" s="118" t="str">
        <f t="shared" si="53"/>
        <v/>
      </c>
      <c r="AO148" s="118" t="str">
        <f t="shared" si="54"/>
        <v/>
      </c>
      <c r="AP148" s="118" t="str">
        <f t="shared" si="55"/>
        <v/>
      </c>
      <c r="AR148" s="118" t="str">
        <f>+IF(AW148="","",MAX(AR$1:AR147)+1)</f>
        <v/>
      </c>
      <c r="AS148" s="118" t="str">
        <f>IF(Regulated_Operation!B170="","",Regulated_Operation!B170)</f>
        <v/>
      </c>
      <c r="AT148" s="118" t="str">
        <f>IF(Regulated_Operation!C170="","",Regulated_Operation!C170)</f>
        <v/>
      </c>
      <c r="AU148" s="118" t="str">
        <f>IF(Regulated_Operation!D170="","",Regulated_Operation!D170)</f>
        <v/>
      </c>
      <c r="AV148" s="118" t="str">
        <f t="shared" si="56"/>
        <v/>
      </c>
      <c r="AW148" s="119" t="str">
        <f>IF(COUNTIF(AV$2:AV148,AV148)=1,AV148,"")</f>
        <v/>
      </c>
      <c r="AX148" s="118" t="str">
        <f t="shared" si="57"/>
        <v/>
      </c>
      <c r="AY148" s="118" t="str">
        <f t="shared" si="58"/>
        <v/>
      </c>
      <c r="AZ148" s="118" t="str">
        <f t="shared" si="59"/>
        <v/>
      </c>
      <c r="BA148" s="118" t="str">
        <f t="shared" si="60"/>
        <v/>
      </c>
    </row>
    <row r="149" spans="9:53" x14ac:dyDescent="0.35">
      <c r="I149" s="118" t="str">
        <f>+IF(N149="","",MAX(I$1:I148)+1)</f>
        <v/>
      </c>
      <c r="J149" s="118" t="str">
        <f>IF(Deviation_Detail!B171="","",Deviation_Detail!B171)</f>
        <v/>
      </c>
      <c r="K149" s="118" t="str">
        <f>IF(Deviation_Detail!C171="","",Deviation_Detail!C171)</f>
        <v/>
      </c>
      <c r="L149" s="118" t="str">
        <f>IF(Deviation_Detail!E171="","",Deviation_Detail!E171)</f>
        <v/>
      </c>
      <c r="M149" s="118" t="str">
        <f t="shared" si="43"/>
        <v/>
      </c>
      <c r="N149" s="119" t="str">
        <f>IF(COUNTIF(M$2:M149,M149)=1,M149,"")</f>
        <v/>
      </c>
      <c r="O149" s="118" t="str">
        <f t="shared" si="44"/>
        <v/>
      </c>
      <c r="P149" s="118" t="str">
        <f t="shared" si="45"/>
        <v/>
      </c>
      <c r="Q149" s="118" t="str">
        <f t="shared" si="46"/>
        <v/>
      </c>
      <c r="R149" s="118" t="str">
        <f t="shared" si="47"/>
        <v/>
      </c>
      <c r="T149" s="118" t="str">
        <f>+IF(Y149="","",MAX(T$1:T148)+1)</f>
        <v/>
      </c>
      <c r="U149" s="118" t="str">
        <f>IF(CPMS_Info!B171="","",CPMS_Info!B171)</f>
        <v/>
      </c>
      <c r="V149" s="118" t="str">
        <f>IF(CPMS_Info!C171="","",CPMS_Info!C171)</f>
        <v/>
      </c>
      <c r="W149" s="118" t="str">
        <f>IF(CPMS_Info!D171="","",CPMS_Info!D171)</f>
        <v/>
      </c>
      <c r="X149" s="118" t="str">
        <f t="shared" si="41"/>
        <v/>
      </c>
      <c r="Y149" s="119" t="str">
        <f>IF(COUNTIF(X$2:X149,X149)=1,X149,"")</f>
        <v/>
      </c>
      <c r="Z149" s="118" t="str">
        <f t="shared" si="42"/>
        <v/>
      </c>
      <c r="AA149" s="118" t="str">
        <f t="shared" si="48"/>
        <v/>
      </c>
      <c r="AB149" s="118" t="str">
        <f t="shared" si="49"/>
        <v/>
      </c>
      <c r="AC149" s="118" t="str">
        <f t="shared" si="50"/>
        <v/>
      </c>
      <c r="AG149" s="118" t="str">
        <f>+IF(AL149="","",MAX(AG$1:AG148)+1)</f>
        <v/>
      </c>
      <c r="AH149" s="118" t="str">
        <f>IF(CPMS_Detail!B171="","",CPMS_Detail!B171)</f>
        <v/>
      </c>
      <c r="AI149" s="118" t="str">
        <f>IF(CPMS_Detail!C171="","",CPMS_Detail!C171)</f>
        <v/>
      </c>
      <c r="AJ149" s="118" t="str">
        <f>IF(CPMS_Detail!D171="","",CPMS_Detail!D171)</f>
        <v/>
      </c>
      <c r="AK149" s="118" t="str">
        <f t="shared" si="51"/>
        <v/>
      </c>
      <c r="AL149" s="119" t="str">
        <f>IF(COUNTIF(AK$2:AK149,AK149)=1,AK149,"")</f>
        <v/>
      </c>
      <c r="AM149" s="118" t="str">
        <f t="shared" si="52"/>
        <v/>
      </c>
      <c r="AN149" s="118" t="str">
        <f t="shared" si="53"/>
        <v/>
      </c>
      <c r="AO149" s="118" t="str">
        <f t="shared" si="54"/>
        <v/>
      </c>
      <c r="AP149" s="118" t="str">
        <f t="shared" si="55"/>
        <v/>
      </c>
      <c r="AR149" s="118" t="str">
        <f>+IF(AW149="","",MAX(AR$1:AR148)+1)</f>
        <v/>
      </c>
      <c r="AS149" s="118" t="str">
        <f>IF(Regulated_Operation!B171="","",Regulated_Operation!B171)</f>
        <v/>
      </c>
      <c r="AT149" s="118" t="str">
        <f>IF(Regulated_Operation!C171="","",Regulated_Operation!C171)</f>
        <v/>
      </c>
      <c r="AU149" s="118" t="str">
        <f>IF(Regulated_Operation!D171="","",Regulated_Operation!D171)</f>
        <v/>
      </c>
      <c r="AV149" s="118" t="str">
        <f t="shared" si="56"/>
        <v/>
      </c>
      <c r="AW149" s="119" t="str">
        <f>IF(COUNTIF(AV$2:AV149,AV149)=1,AV149,"")</f>
        <v/>
      </c>
      <c r="AX149" s="118" t="str">
        <f t="shared" si="57"/>
        <v/>
      </c>
      <c r="AY149" s="118" t="str">
        <f t="shared" si="58"/>
        <v/>
      </c>
      <c r="AZ149" s="118" t="str">
        <f t="shared" si="59"/>
        <v/>
      </c>
      <c r="BA149" s="118" t="str">
        <f t="shared" si="60"/>
        <v/>
      </c>
    </row>
    <row r="150" spans="9:53" x14ac:dyDescent="0.35">
      <c r="I150" s="118" t="str">
        <f>+IF(N150="","",MAX(I$1:I149)+1)</f>
        <v/>
      </c>
      <c r="J150" s="118" t="str">
        <f>IF(Deviation_Detail!B172="","",Deviation_Detail!B172)</f>
        <v/>
      </c>
      <c r="K150" s="118" t="str">
        <f>IF(Deviation_Detail!C172="","",Deviation_Detail!C172)</f>
        <v/>
      </c>
      <c r="L150" s="118" t="str">
        <f>IF(Deviation_Detail!E172="","",Deviation_Detail!E172)</f>
        <v/>
      </c>
      <c r="M150" s="118" t="str">
        <f t="shared" si="43"/>
        <v/>
      </c>
      <c r="N150" s="119" t="str">
        <f>IF(COUNTIF(M$2:M150,M150)=1,M150,"")</f>
        <v/>
      </c>
      <c r="O150" s="118" t="str">
        <f t="shared" si="44"/>
        <v/>
      </c>
      <c r="P150" s="118" t="str">
        <f t="shared" si="45"/>
        <v/>
      </c>
      <c r="Q150" s="118" t="str">
        <f t="shared" si="46"/>
        <v/>
      </c>
      <c r="R150" s="118" t="str">
        <f t="shared" si="47"/>
        <v/>
      </c>
      <c r="T150" s="118" t="str">
        <f>+IF(Y150="","",MAX(T$1:T149)+1)</f>
        <v/>
      </c>
      <c r="U150" s="118" t="str">
        <f>IF(CPMS_Info!B172="","",CPMS_Info!B172)</f>
        <v/>
      </c>
      <c r="V150" s="118" t="str">
        <f>IF(CPMS_Info!C172="","",CPMS_Info!C172)</f>
        <v/>
      </c>
      <c r="W150" s="118" t="str">
        <f>IF(CPMS_Info!D172="","",CPMS_Info!D172)</f>
        <v/>
      </c>
      <c r="X150" s="118" t="str">
        <f t="shared" si="41"/>
        <v/>
      </c>
      <c r="Y150" s="119" t="str">
        <f>IF(COUNTIF(X$2:X150,X150)=1,X150,"")</f>
        <v/>
      </c>
      <c r="Z150" s="118" t="str">
        <f t="shared" si="42"/>
        <v/>
      </c>
      <c r="AA150" s="118" t="str">
        <f t="shared" si="48"/>
        <v/>
      </c>
      <c r="AB150" s="118" t="str">
        <f t="shared" si="49"/>
        <v/>
      </c>
      <c r="AC150" s="118" t="str">
        <f t="shared" si="50"/>
        <v/>
      </c>
      <c r="AG150" s="118" t="str">
        <f>+IF(AL150="","",MAX(AG$1:AG149)+1)</f>
        <v/>
      </c>
      <c r="AH150" s="118" t="str">
        <f>IF(CPMS_Detail!B172="","",CPMS_Detail!B172)</f>
        <v/>
      </c>
      <c r="AI150" s="118" t="str">
        <f>IF(CPMS_Detail!C172="","",CPMS_Detail!C172)</f>
        <v/>
      </c>
      <c r="AJ150" s="118" t="str">
        <f>IF(CPMS_Detail!D172="","",CPMS_Detail!D172)</f>
        <v/>
      </c>
      <c r="AK150" s="118" t="str">
        <f t="shared" si="51"/>
        <v/>
      </c>
      <c r="AL150" s="119" t="str">
        <f>IF(COUNTIF(AK$2:AK150,AK150)=1,AK150,"")</f>
        <v/>
      </c>
      <c r="AM150" s="118" t="str">
        <f t="shared" si="52"/>
        <v/>
      </c>
      <c r="AN150" s="118" t="str">
        <f t="shared" si="53"/>
        <v/>
      </c>
      <c r="AO150" s="118" t="str">
        <f t="shared" si="54"/>
        <v/>
      </c>
      <c r="AP150" s="118" t="str">
        <f t="shared" si="55"/>
        <v/>
      </c>
      <c r="AR150" s="118" t="str">
        <f>+IF(AW150="","",MAX(AR$1:AR149)+1)</f>
        <v/>
      </c>
      <c r="AS150" s="118" t="str">
        <f>IF(Regulated_Operation!B172="","",Regulated_Operation!B172)</f>
        <v/>
      </c>
      <c r="AT150" s="118" t="str">
        <f>IF(Regulated_Operation!C172="","",Regulated_Operation!C172)</f>
        <v/>
      </c>
      <c r="AU150" s="118" t="str">
        <f>IF(Regulated_Operation!D172="","",Regulated_Operation!D172)</f>
        <v/>
      </c>
      <c r="AV150" s="118" t="str">
        <f t="shared" si="56"/>
        <v/>
      </c>
      <c r="AW150" s="119" t="str">
        <f>IF(COUNTIF(AV$2:AV150,AV150)=1,AV150,"")</f>
        <v/>
      </c>
      <c r="AX150" s="118" t="str">
        <f t="shared" si="57"/>
        <v/>
      </c>
      <c r="AY150" s="118" t="str">
        <f t="shared" si="58"/>
        <v/>
      </c>
      <c r="AZ150" s="118" t="str">
        <f t="shared" si="59"/>
        <v/>
      </c>
      <c r="BA150" s="118" t="str">
        <f t="shared" si="60"/>
        <v/>
      </c>
    </row>
    <row r="151" spans="9:53" x14ac:dyDescent="0.35">
      <c r="I151" s="118" t="str">
        <f>+IF(N151="","",MAX(I$1:I150)+1)</f>
        <v/>
      </c>
      <c r="J151" s="118" t="str">
        <f>IF(Deviation_Detail!B173="","",Deviation_Detail!B173)</f>
        <v/>
      </c>
      <c r="K151" s="118" t="str">
        <f>IF(Deviation_Detail!C173="","",Deviation_Detail!C173)</f>
        <v/>
      </c>
      <c r="L151" s="118" t="str">
        <f>IF(Deviation_Detail!E173="","",Deviation_Detail!E173)</f>
        <v/>
      </c>
      <c r="M151" s="118" t="str">
        <f t="shared" si="43"/>
        <v/>
      </c>
      <c r="N151" s="119" t="str">
        <f>IF(COUNTIF(M$2:M151,M151)=1,M151,"")</f>
        <v/>
      </c>
      <c r="O151" s="118" t="str">
        <f t="shared" si="44"/>
        <v/>
      </c>
      <c r="P151" s="118" t="str">
        <f t="shared" si="45"/>
        <v/>
      </c>
      <c r="Q151" s="118" t="str">
        <f t="shared" si="46"/>
        <v/>
      </c>
      <c r="R151" s="118" t="str">
        <f t="shared" si="47"/>
        <v/>
      </c>
      <c r="T151" s="118" t="str">
        <f>+IF(Y151="","",MAX(T$1:T150)+1)</f>
        <v/>
      </c>
      <c r="U151" s="118" t="str">
        <f>IF(CPMS_Info!B173="","",CPMS_Info!B173)</f>
        <v/>
      </c>
      <c r="V151" s="118" t="str">
        <f>IF(CPMS_Info!C173="","",CPMS_Info!C173)</f>
        <v/>
      </c>
      <c r="W151" s="118" t="str">
        <f>IF(CPMS_Info!D173="","",CPMS_Info!D173)</f>
        <v/>
      </c>
      <c r="X151" s="118" t="str">
        <f t="shared" si="41"/>
        <v/>
      </c>
      <c r="Y151" s="119" t="str">
        <f>IF(COUNTIF(X$2:X151,X151)=1,X151,"")</f>
        <v/>
      </c>
      <c r="Z151" s="118" t="str">
        <f t="shared" si="42"/>
        <v/>
      </c>
      <c r="AA151" s="118" t="str">
        <f t="shared" si="48"/>
        <v/>
      </c>
      <c r="AB151" s="118" t="str">
        <f t="shared" si="49"/>
        <v/>
      </c>
      <c r="AC151" s="118" t="str">
        <f t="shared" si="50"/>
        <v/>
      </c>
      <c r="AG151" s="118" t="str">
        <f>+IF(AL151="","",MAX(AG$1:AG150)+1)</f>
        <v/>
      </c>
      <c r="AH151" s="118" t="str">
        <f>IF(CPMS_Detail!B173="","",CPMS_Detail!B173)</f>
        <v/>
      </c>
      <c r="AI151" s="118" t="str">
        <f>IF(CPMS_Detail!C173="","",CPMS_Detail!C173)</f>
        <v/>
      </c>
      <c r="AJ151" s="118" t="str">
        <f>IF(CPMS_Detail!D173="","",CPMS_Detail!D173)</f>
        <v/>
      </c>
      <c r="AK151" s="118" t="str">
        <f t="shared" si="51"/>
        <v/>
      </c>
      <c r="AL151" s="119" t="str">
        <f>IF(COUNTIF(AK$2:AK151,AK151)=1,AK151,"")</f>
        <v/>
      </c>
      <c r="AM151" s="118" t="str">
        <f t="shared" si="52"/>
        <v/>
      </c>
      <c r="AN151" s="118" t="str">
        <f t="shared" si="53"/>
        <v/>
      </c>
      <c r="AO151" s="118" t="str">
        <f t="shared" si="54"/>
        <v/>
      </c>
      <c r="AP151" s="118" t="str">
        <f t="shared" si="55"/>
        <v/>
      </c>
      <c r="AR151" s="118" t="str">
        <f>+IF(AW151="","",MAX(AR$1:AR150)+1)</f>
        <v/>
      </c>
      <c r="AS151" s="118" t="str">
        <f>IF(Regulated_Operation!B173="","",Regulated_Operation!B173)</f>
        <v/>
      </c>
      <c r="AT151" s="118" t="str">
        <f>IF(Regulated_Operation!C173="","",Regulated_Operation!C173)</f>
        <v/>
      </c>
      <c r="AU151" s="118" t="str">
        <f>IF(Regulated_Operation!D173="","",Regulated_Operation!D173)</f>
        <v/>
      </c>
      <c r="AV151" s="118" t="str">
        <f t="shared" si="56"/>
        <v/>
      </c>
      <c r="AW151" s="119" t="str">
        <f>IF(COUNTIF(AV$2:AV151,AV151)=1,AV151,"")</f>
        <v/>
      </c>
      <c r="AX151" s="118" t="str">
        <f t="shared" si="57"/>
        <v/>
      </c>
      <c r="AY151" s="118" t="str">
        <f t="shared" si="58"/>
        <v/>
      </c>
      <c r="AZ151" s="118" t="str">
        <f t="shared" si="59"/>
        <v/>
      </c>
      <c r="BA151" s="118" t="str">
        <f t="shared" si="60"/>
        <v/>
      </c>
    </row>
    <row r="152" spans="9:53" x14ac:dyDescent="0.35">
      <c r="I152" s="118" t="str">
        <f>+IF(N152="","",MAX(I$1:I151)+1)</f>
        <v/>
      </c>
      <c r="J152" s="118" t="str">
        <f>IF(Deviation_Detail!B174="","",Deviation_Detail!B174)</f>
        <v/>
      </c>
      <c r="K152" s="118" t="str">
        <f>IF(Deviation_Detail!C174="","",Deviation_Detail!C174)</f>
        <v/>
      </c>
      <c r="L152" s="118" t="str">
        <f>IF(Deviation_Detail!E174="","",Deviation_Detail!E174)</f>
        <v/>
      </c>
      <c r="M152" s="118" t="str">
        <f t="shared" si="43"/>
        <v/>
      </c>
      <c r="N152" s="119" t="str">
        <f>IF(COUNTIF(M$2:M152,M152)=1,M152,"")</f>
        <v/>
      </c>
      <c r="O152" s="118" t="str">
        <f t="shared" si="44"/>
        <v/>
      </c>
      <c r="P152" s="118" t="str">
        <f t="shared" si="45"/>
        <v/>
      </c>
      <c r="Q152" s="118" t="str">
        <f t="shared" si="46"/>
        <v/>
      </c>
      <c r="R152" s="118" t="str">
        <f t="shared" si="47"/>
        <v/>
      </c>
      <c r="T152" s="118" t="str">
        <f>+IF(Y152="","",MAX(T$1:T151)+1)</f>
        <v/>
      </c>
      <c r="U152" s="118" t="str">
        <f>IF(CPMS_Info!B174="","",CPMS_Info!B174)</f>
        <v/>
      </c>
      <c r="V152" s="118" t="str">
        <f>IF(CPMS_Info!C174="","",CPMS_Info!C174)</f>
        <v/>
      </c>
      <c r="W152" s="118" t="str">
        <f>IF(CPMS_Info!D174="","",CPMS_Info!D174)</f>
        <v/>
      </c>
      <c r="X152" s="118" t="str">
        <f t="shared" si="41"/>
        <v/>
      </c>
      <c r="Y152" s="119" t="str">
        <f>IF(COUNTIF(X$2:X152,X152)=1,X152,"")</f>
        <v/>
      </c>
      <c r="Z152" s="118" t="str">
        <f t="shared" si="42"/>
        <v/>
      </c>
      <c r="AA152" s="118" t="str">
        <f t="shared" si="48"/>
        <v/>
      </c>
      <c r="AB152" s="118" t="str">
        <f t="shared" si="49"/>
        <v/>
      </c>
      <c r="AC152" s="118" t="str">
        <f t="shared" si="50"/>
        <v/>
      </c>
      <c r="AG152" s="118" t="str">
        <f>+IF(AL152="","",MAX(AG$1:AG151)+1)</f>
        <v/>
      </c>
      <c r="AH152" s="118" t="str">
        <f>IF(CPMS_Detail!B174="","",CPMS_Detail!B174)</f>
        <v/>
      </c>
      <c r="AI152" s="118" t="str">
        <f>IF(CPMS_Detail!C174="","",CPMS_Detail!C174)</f>
        <v/>
      </c>
      <c r="AJ152" s="118" t="str">
        <f>IF(CPMS_Detail!D174="","",CPMS_Detail!D174)</f>
        <v/>
      </c>
      <c r="AK152" s="118" t="str">
        <f t="shared" si="51"/>
        <v/>
      </c>
      <c r="AL152" s="119" t="str">
        <f>IF(COUNTIF(AK$2:AK152,AK152)=1,AK152,"")</f>
        <v/>
      </c>
      <c r="AM152" s="118" t="str">
        <f t="shared" si="52"/>
        <v/>
      </c>
      <c r="AN152" s="118" t="str">
        <f t="shared" si="53"/>
        <v/>
      </c>
      <c r="AO152" s="118" t="str">
        <f t="shared" si="54"/>
        <v/>
      </c>
      <c r="AP152" s="118" t="str">
        <f t="shared" si="55"/>
        <v/>
      </c>
      <c r="AR152" s="118" t="str">
        <f>+IF(AW152="","",MAX(AR$1:AR151)+1)</f>
        <v/>
      </c>
      <c r="AS152" s="118" t="str">
        <f>IF(Regulated_Operation!B174="","",Regulated_Operation!B174)</f>
        <v/>
      </c>
      <c r="AT152" s="118" t="str">
        <f>IF(Regulated_Operation!C174="","",Regulated_Operation!C174)</f>
        <v/>
      </c>
      <c r="AU152" s="118" t="str">
        <f>IF(Regulated_Operation!D174="","",Regulated_Operation!D174)</f>
        <v/>
      </c>
      <c r="AV152" s="118" t="str">
        <f t="shared" si="56"/>
        <v/>
      </c>
      <c r="AW152" s="119" t="str">
        <f>IF(COUNTIF(AV$2:AV152,AV152)=1,AV152,"")</f>
        <v/>
      </c>
      <c r="AX152" s="118" t="str">
        <f t="shared" si="57"/>
        <v/>
      </c>
      <c r="AY152" s="118" t="str">
        <f t="shared" si="58"/>
        <v/>
      </c>
      <c r="AZ152" s="118" t="str">
        <f t="shared" si="59"/>
        <v/>
      </c>
      <c r="BA152" s="118" t="str">
        <f t="shared" si="60"/>
        <v/>
      </c>
    </row>
    <row r="153" spans="9:53" x14ac:dyDescent="0.35">
      <c r="I153" s="118" t="str">
        <f>+IF(N153="","",MAX(I$1:I152)+1)</f>
        <v/>
      </c>
      <c r="J153" s="118" t="str">
        <f>IF(Deviation_Detail!B175="","",Deviation_Detail!B175)</f>
        <v/>
      </c>
      <c r="K153" s="118" t="str">
        <f>IF(Deviation_Detail!C175="","",Deviation_Detail!C175)</f>
        <v/>
      </c>
      <c r="L153" s="118" t="str">
        <f>IF(Deviation_Detail!E175="","",Deviation_Detail!E175)</f>
        <v/>
      </c>
      <c r="M153" s="118" t="str">
        <f t="shared" si="43"/>
        <v/>
      </c>
      <c r="N153" s="119" t="str">
        <f>IF(COUNTIF(M$2:M153,M153)=1,M153,"")</f>
        <v/>
      </c>
      <c r="O153" s="118" t="str">
        <f t="shared" si="44"/>
        <v/>
      </c>
      <c r="P153" s="118" t="str">
        <f t="shared" si="45"/>
        <v/>
      </c>
      <c r="Q153" s="118" t="str">
        <f t="shared" si="46"/>
        <v/>
      </c>
      <c r="R153" s="118" t="str">
        <f t="shared" si="47"/>
        <v/>
      </c>
      <c r="T153" s="118" t="str">
        <f>+IF(Y153="","",MAX(T$1:T152)+1)</f>
        <v/>
      </c>
      <c r="U153" s="118" t="str">
        <f>IF(CPMS_Info!B175="","",CPMS_Info!B175)</f>
        <v/>
      </c>
      <c r="V153" s="118" t="str">
        <f>IF(CPMS_Info!C175="","",CPMS_Info!C175)</f>
        <v/>
      </c>
      <c r="W153" s="118" t="str">
        <f>IF(CPMS_Info!D175="","",CPMS_Info!D175)</f>
        <v/>
      </c>
      <c r="X153" s="118" t="str">
        <f t="shared" si="41"/>
        <v/>
      </c>
      <c r="Y153" s="119" t="str">
        <f>IF(COUNTIF(X$2:X153,X153)=1,X153,"")</f>
        <v/>
      </c>
      <c r="Z153" s="118" t="str">
        <f t="shared" si="42"/>
        <v/>
      </c>
      <c r="AA153" s="118" t="str">
        <f t="shared" si="48"/>
        <v/>
      </c>
      <c r="AB153" s="118" t="str">
        <f t="shared" si="49"/>
        <v/>
      </c>
      <c r="AC153" s="118" t="str">
        <f t="shared" si="50"/>
        <v/>
      </c>
      <c r="AG153" s="118" t="str">
        <f>+IF(AL153="","",MAX(AG$1:AG152)+1)</f>
        <v/>
      </c>
      <c r="AH153" s="118" t="str">
        <f>IF(CPMS_Detail!B175="","",CPMS_Detail!B175)</f>
        <v/>
      </c>
      <c r="AI153" s="118" t="str">
        <f>IF(CPMS_Detail!C175="","",CPMS_Detail!C175)</f>
        <v/>
      </c>
      <c r="AJ153" s="118" t="str">
        <f>IF(CPMS_Detail!D175="","",CPMS_Detail!D175)</f>
        <v/>
      </c>
      <c r="AK153" s="118" t="str">
        <f t="shared" si="51"/>
        <v/>
      </c>
      <c r="AL153" s="119" t="str">
        <f>IF(COUNTIF(AK$2:AK153,AK153)=1,AK153,"")</f>
        <v/>
      </c>
      <c r="AM153" s="118" t="str">
        <f t="shared" si="52"/>
        <v/>
      </c>
      <c r="AN153" s="118" t="str">
        <f t="shared" si="53"/>
        <v/>
      </c>
      <c r="AO153" s="118" t="str">
        <f t="shared" si="54"/>
        <v/>
      </c>
      <c r="AP153" s="118" t="str">
        <f t="shared" si="55"/>
        <v/>
      </c>
      <c r="AR153" s="118" t="str">
        <f>+IF(AW153="","",MAX(AR$1:AR152)+1)</f>
        <v/>
      </c>
      <c r="AS153" s="118" t="str">
        <f>IF(Regulated_Operation!B175="","",Regulated_Operation!B175)</f>
        <v/>
      </c>
      <c r="AT153" s="118" t="str">
        <f>IF(Regulated_Operation!C175="","",Regulated_Operation!C175)</f>
        <v/>
      </c>
      <c r="AU153" s="118" t="str">
        <f>IF(Regulated_Operation!D175="","",Regulated_Operation!D175)</f>
        <v/>
      </c>
      <c r="AV153" s="118" t="str">
        <f t="shared" si="56"/>
        <v/>
      </c>
      <c r="AW153" s="119" t="str">
        <f>IF(COUNTIF(AV$2:AV153,AV153)=1,AV153,"")</f>
        <v/>
      </c>
      <c r="AX153" s="118" t="str">
        <f t="shared" si="57"/>
        <v/>
      </c>
      <c r="AY153" s="118" t="str">
        <f t="shared" si="58"/>
        <v/>
      </c>
      <c r="AZ153" s="118" t="str">
        <f t="shared" si="59"/>
        <v/>
      </c>
      <c r="BA153" s="118" t="str">
        <f t="shared" si="60"/>
        <v/>
      </c>
    </row>
    <row r="154" spans="9:53" x14ac:dyDescent="0.35">
      <c r="I154" s="118" t="str">
        <f>+IF(N154="","",MAX(I$1:I153)+1)</f>
        <v/>
      </c>
      <c r="J154" s="118" t="str">
        <f>IF(Deviation_Detail!B176="","",Deviation_Detail!B176)</f>
        <v/>
      </c>
      <c r="K154" s="118" t="str">
        <f>IF(Deviation_Detail!C176="","",Deviation_Detail!C176)</f>
        <v/>
      </c>
      <c r="L154" s="118" t="str">
        <f>IF(Deviation_Detail!E176="","",Deviation_Detail!E176)</f>
        <v/>
      </c>
      <c r="M154" s="118" t="str">
        <f t="shared" si="43"/>
        <v/>
      </c>
      <c r="N154" s="119" t="str">
        <f>IF(COUNTIF(M$2:M154,M154)=1,M154,"")</f>
        <v/>
      </c>
      <c r="O154" s="118" t="str">
        <f t="shared" si="44"/>
        <v/>
      </c>
      <c r="P154" s="118" t="str">
        <f t="shared" si="45"/>
        <v/>
      </c>
      <c r="Q154" s="118" t="str">
        <f t="shared" si="46"/>
        <v/>
      </c>
      <c r="R154" s="118" t="str">
        <f t="shared" si="47"/>
        <v/>
      </c>
      <c r="T154" s="118" t="str">
        <f>+IF(Y154="","",MAX(T$1:T153)+1)</f>
        <v/>
      </c>
      <c r="U154" s="118" t="str">
        <f>IF(CPMS_Info!B176="","",CPMS_Info!B176)</f>
        <v/>
      </c>
      <c r="V154" s="118" t="str">
        <f>IF(CPMS_Info!C176="","",CPMS_Info!C176)</f>
        <v/>
      </c>
      <c r="W154" s="118" t="str">
        <f>IF(CPMS_Info!D176="","",CPMS_Info!D176)</f>
        <v/>
      </c>
      <c r="X154" s="118" t="str">
        <f t="shared" si="41"/>
        <v/>
      </c>
      <c r="Y154" s="119" t="str">
        <f>IF(COUNTIF(X$2:X154,X154)=1,X154,"")</f>
        <v/>
      </c>
      <c r="Z154" s="118" t="str">
        <f t="shared" si="42"/>
        <v/>
      </c>
      <c r="AA154" s="118" t="str">
        <f t="shared" si="48"/>
        <v/>
      </c>
      <c r="AB154" s="118" t="str">
        <f t="shared" si="49"/>
        <v/>
      </c>
      <c r="AC154" s="118" t="str">
        <f t="shared" si="50"/>
        <v/>
      </c>
      <c r="AG154" s="118" t="str">
        <f>+IF(AL154="","",MAX(AG$1:AG153)+1)</f>
        <v/>
      </c>
      <c r="AH154" s="118" t="str">
        <f>IF(CPMS_Detail!B176="","",CPMS_Detail!B176)</f>
        <v/>
      </c>
      <c r="AI154" s="118" t="str">
        <f>IF(CPMS_Detail!C176="","",CPMS_Detail!C176)</f>
        <v/>
      </c>
      <c r="AJ154" s="118" t="str">
        <f>IF(CPMS_Detail!D176="","",CPMS_Detail!D176)</f>
        <v/>
      </c>
      <c r="AK154" s="118" t="str">
        <f t="shared" si="51"/>
        <v/>
      </c>
      <c r="AL154" s="119" t="str">
        <f>IF(COUNTIF(AK$2:AK154,AK154)=1,AK154,"")</f>
        <v/>
      </c>
      <c r="AM154" s="118" t="str">
        <f t="shared" si="52"/>
        <v/>
      </c>
      <c r="AN154" s="118" t="str">
        <f t="shared" si="53"/>
        <v/>
      </c>
      <c r="AO154" s="118" t="str">
        <f t="shared" si="54"/>
        <v/>
      </c>
      <c r="AP154" s="118" t="str">
        <f t="shared" si="55"/>
        <v/>
      </c>
      <c r="AR154" s="118" t="str">
        <f>+IF(AW154="","",MAX(AR$1:AR153)+1)</f>
        <v/>
      </c>
      <c r="AS154" s="118" t="str">
        <f>IF(Regulated_Operation!B176="","",Regulated_Operation!B176)</f>
        <v/>
      </c>
      <c r="AT154" s="118" t="str">
        <f>IF(Regulated_Operation!C176="","",Regulated_Operation!C176)</f>
        <v/>
      </c>
      <c r="AU154" s="118" t="str">
        <f>IF(Regulated_Operation!D176="","",Regulated_Operation!D176)</f>
        <v/>
      </c>
      <c r="AV154" s="118" t="str">
        <f t="shared" si="56"/>
        <v/>
      </c>
      <c r="AW154" s="119" t="str">
        <f>IF(COUNTIF(AV$2:AV154,AV154)=1,AV154,"")</f>
        <v/>
      </c>
      <c r="AX154" s="118" t="str">
        <f t="shared" si="57"/>
        <v/>
      </c>
      <c r="AY154" s="118" t="str">
        <f t="shared" si="58"/>
        <v/>
      </c>
      <c r="AZ154" s="118" t="str">
        <f t="shared" si="59"/>
        <v/>
      </c>
      <c r="BA154" s="118" t="str">
        <f t="shared" si="60"/>
        <v/>
      </c>
    </row>
    <row r="155" spans="9:53" x14ac:dyDescent="0.35">
      <c r="I155" s="118" t="str">
        <f>+IF(N155="","",MAX(I$1:I154)+1)</f>
        <v/>
      </c>
      <c r="J155" s="118" t="str">
        <f>IF(Deviation_Detail!B177="","",Deviation_Detail!B177)</f>
        <v/>
      </c>
      <c r="K155" s="118" t="str">
        <f>IF(Deviation_Detail!C177="","",Deviation_Detail!C177)</f>
        <v/>
      </c>
      <c r="L155" s="118" t="str">
        <f>IF(Deviation_Detail!E177="","",Deviation_Detail!E177)</f>
        <v/>
      </c>
      <c r="M155" s="118" t="str">
        <f t="shared" si="43"/>
        <v/>
      </c>
      <c r="N155" s="119" t="str">
        <f>IF(COUNTIF(M$2:M155,M155)=1,M155,"")</f>
        <v/>
      </c>
      <c r="O155" s="118" t="str">
        <f t="shared" si="44"/>
        <v/>
      </c>
      <c r="P155" s="118" t="str">
        <f t="shared" si="45"/>
        <v/>
      </c>
      <c r="Q155" s="118" t="str">
        <f t="shared" si="46"/>
        <v/>
      </c>
      <c r="R155" s="118" t="str">
        <f t="shared" si="47"/>
        <v/>
      </c>
      <c r="T155" s="118" t="str">
        <f>+IF(Y155="","",MAX(T$1:T154)+1)</f>
        <v/>
      </c>
      <c r="U155" s="118" t="str">
        <f>IF(CPMS_Info!B177="","",CPMS_Info!B177)</f>
        <v/>
      </c>
      <c r="V155" s="118" t="str">
        <f>IF(CPMS_Info!C177="","",CPMS_Info!C177)</f>
        <v/>
      </c>
      <c r="W155" s="118" t="str">
        <f>IF(CPMS_Info!D177="","",CPMS_Info!D177)</f>
        <v/>
      </c>
      <c r="X155" s="118" t="str">
        <f t="shared" si="41"/>
        <v/>
      </c>
      <c r="Y155" s="119" t="str">
        <f>IF(COUNTIF(X$2:X155,X155)=1,X155,"")</f>
        <v/>
      </c>
      <c r="Z155" s="118" t="str">
        <f t="shared" si="42"/>
        <v/>
      </c>
      <c r="AA155" s="118" t="str">
        <f t="shared" si="48"/>
        <v/>
      </c>
      <c r="AB155" s="118" t="str">
        <f t="shared" si="49"/>
        <v/>
      </c>
      <c r="AC155" s="118" t="str">
        <f t="shared" si="50"/>
        <v/>
      </c>
      <c r="AG155" s="118" t="str">
        <f>+IF(AL155="","",MAX(AG$1:AG154)+1)</f>
        <v/>
      </c>
      <c r="AH155" s="118" t="str">
        <f>IF(CPMS_Detail!B177="","",CPMS_Detail!B177)</f>
        <v/>
      </c>
      <c r="AI155" s="118" t="str">
        <f>IF(CPMS_Detail!C177="","",CPMS_Detail!C177)</f>
        <v/>
      </c>
      <c r="AJ155" s="118" t="str">
        <f>IF(CPMS_Detail!D177="","",CPMS_Detail!D177)</f>
        <v/>
      </c>
      <c r="AK155" s="118" t="str">
        <f t="shared" si="51"/>
        <v/>
      </c>
      <c r="AL155" s="119" t="str">
        <f>IF(COUNTIF(AK$2:AK155,AK155)=1,AK155,"")</f>
        <v/>
      </c>
      <c r="AM155" s="118" t="str">
        <f t="shared" si="52"/>
        <v/>
      </c>
      <c r="AN155" s="118" t="str">
        <f t="shared" si="53"/>
        <v/>
      </c>
      <c r="AO155" s="118" t="str">
        <f t="shared" si="54"/>
        <v/>
      </c>
      <c r="AP155" s="118" t="str">
        <f t="shared" si="55"/>
        <v/>
      </c>
      <c r="AR155" s="118" t="str">
        <f>+IF(AW155="","",MAX(AR$1:AR154)+1)</f>
        <v/>
      </c>
      <c r="AS155" s="118" t="str">
        <f>IF(Regulated_Operation!B177="","",Regulated_Operation!B177)</f>
        <v/>
      </c>
      <c r="AT155" s="118" t="str">
        <f>IF(Regulated_Operation!C177="","",Regulated_Operation!C177)</f>
        <v/>
      </c>
      <c r="AU155" s="118" t="str">
        <f>IF(Regulated_Operation!D177="","",Regulated_Operation!D177)</f>
        <v/>
      </c>
      <c r="AV155" s="118" t="str">
        <f t="shared" si="56"/>
        <v/>
      </c>
      <c r="AW155" s="119" t="str">
        <f>IF(COUNTIF(AV$2:AV155,AV155)=1,AV155,"")</f>
        <v/>
      </c>
      <c r="AX155" s="118" t="str">
        <f t="shared" si="57"/>
        <v/>
      </c>
      <c r="AY155" s="118" t="str">
        <f t="shared" si="58"/>
        <v/>
      </c>
      <c r="AZ155" s="118" t="str">
        <f t="shared" si="59"/>
        <v/>
      </c>
      <c r="BA155" s="118" t="str">
        <f t="shared" si="60"/>
        <v/>
      </c>
    </row>
    <row r="156" spans="9:53" x14ac:dyDescent="0.35">
      <c r="I156" s="118" t="str">
        <f>+IF(N156="","",MAX(I$1:I155)+1)</f>
        <v/>
      </c>
      <c r="J156" s="118" t="str">
        <f>IF(Deviation_Detail!B178="","",Deviation_Detail!B178)</f>
        <v/>
      </c>
      <c r="K156" s="118" t="str">
        <f>IF(Deviation_Detail!C178="","",Deviation_Detail!C178)</f>
        <v/>
      </c>
      <c r="L156" s="118" t="str">
        <f>IF(Deviation_Detail!E178="","",Deviation_Detail!E178)</f>
        <v/>
      </c>
      <c r="M156" s="118" t="str">
        <f t="shared" si="43"/>
        <v/>
      </c>
      <c r="N156" s="119" t="str">
        <f>IF(COUNTIF(M$2:M156,M156)=1,M156,"")</f>
        <v/>
      </c>
      <c r="O156" s="118" t="str">
        <f t="shared" si="44"/>
        <v/>
      </c>
      <c r="P156" s="118" t="str">
        <f t="shared" si="45"/>
        <v/>
      </c>
      <c r="Q156" s="118" t="str">
        <f t="shared" si="46"/>
        <v/>
      </c>
      <c r="R156" s="118" t="str">
        <f t="shared" si="47"/>
        <v/>
      </c>
      <c r="T156" s="118" t="str">
        <f>+IF(Y156="","",MAX(T$1:T155)+1)</f>
        <v/>
      </c>
      <c r="U156" s="118" t="str">
        <f>IF(CPMS_Info!B178="","",CPMS_Info!B178)</f>
        <v/>
      </c>
      <c r="V156" s="118" t="str">
        <f>IF(CPMS_Info!C178="","",CPMS_Info!C178)</f>
        <v/>
      </c>
      <c r="W156" s="118" t="str">
        <f>IF(CPMS_Info!D178="","",CPMS_Info!D178)</f>
        <v/>
      </c>
      <c r="X156" s="118" t="str">
        <f t="shared" si="41"/>
        <v/>
      </c>
      <c r="Y156" s="119" t="str">
        <f>IF(COUNTIF(X$2:X156,X156)=1,X156,"")</f>
        <v/>
      </c>
      <c r="Z156" s="118" t="str">
        <f t="shared" si="42"/>
        <v/>
      </c>
      <c r="AA156" s="118" t="str">
        <f t="shared" si="48"/>
        <v/>
      </c>
      <c r="AB156" s="118" t="str">
        <f t="shared" si="49"/>
        <v/>
      </c>
      <c r="AC156" s="118" t="str">
        <f t="shared" si="50"/>
        <v/>
      </c>
      <c r="AG156" s="118" t="str">
        <f>+IF(AL156="","",MAX(AG$1:AG155)+1)</f>
        <v/>
      </c>
      <c r="AH156" s="118" t="str">
        <f>IF(CPMS_Detail!B178="","",CPMS_Detail!B178)</f>
        <v/>
      </c>
      <c r="AI156" s="118" t="str">
        <f>IF(CPMS_Detail!C178="","",CPMS_Detail!C178)</f>
        <v/>
      </c>
      <c r="AJ156" s="118" t="str">
        <f>IF(CPMS_Detail!D178="","",CPMS_Detail!D178)</f>
        <v/>
      </c>
      <c r="AK156" s="118" t="str">
        <f t="shared" si="51"/>
        <v/>
      </c>
      <c r="AL156" s="119" t="str">
        <f>IF(COUNTIF(AK$2:AK156,AK156)=1,AK156,"")</f>
        <v/>
      </c>
      <c r="AM156" s="118" t="str">
        <f t="shared" si="52"/>
        <v/>
      </c>
      <c r="AN156" s="118" t="str">
        <f t="shared" si="53"/>
        <v/>
      </c>
      <c r="AO156" s="118" t="str">
        <f t="shared" si="54"/>
        <v/>
      </c>
      <c r="AP156" s="118" t="str">
        <f t="shared" si="55"/>
        <v/>
      </c>
      <c r="AR156" s="118" t="str">
        <f>+IF(AW156="","",MAX(AR$1:AR155)+1)</f>
        <v/>
      </c>
      <c r="AS156" s="118" t="str">
        <f>IF(Regulated_Operation!B178="","",Regulated_Operation!B178)</f>
        <v/>
      </c>
      <c r="AT156" s="118" t="str">
        <f>IF(Regulated_Operation!C178="","",Regulated_Operation!C178)</f>
        <v/>
      </c>
      <c r="AU156" s="118" t="str">
        <f>IF(Regulated_Operation!D178="","",Regulated_Operation!D178)</f>
        <v/>
      </c>
      <c r="AV156" s="118" t="str">
        <f t="shared" si="56"/>
        <v/>
      </c>
      <c r="AW156" s="119" t="str">
        <f>IF(COUNTIF(AV$2:AV156,AV156)=1,AV156,"")</f>
        <v/>
      </c>
      <c r="AX156" s="118" t="str">
        <f t="shared" si="57"/>
        <v/>
      </c>
      <c r="AY156" s="118" t="str">
        <f t="shared" si="58"/>
        <v/>
      </c>
      <c r="AZ156" s="118" t="str">
        <f t="shared" si="59"/>
        <v/>
      </c>
      <c r="BA156" s="118" t="str">
        <f t="shared" si="60"/>
        <v/>
      </c>
    </row>
    <row r="157" spans="9:53" x14ac:dyDescent="0.35">
      <c r="I157" s="118" t="str">
        <f>+IF(N157="","",MAX(I$1:I156)+1)</f>
        <v/>
      </c>
      <c r="J157" s="118" t="str">
        <f>IF(Deviation_Detail!B179="","",Deviation_Detail!B179)</f>
        <v/>
      </c>
      <c r="K157" s="118" t="str">
        <f>IF(Deviation_Detail!C179="","",Deviation_Detail!C179)</f>
        <v/>
      </c>
      <c r="L157" s="118" t="str">
        <f>IF(Deviation_Detail!E179="","",Deviation_Detail!E179)</f>
        <v/>
      </c>
      <c r="M157" s="118" t="str">
        <f t="shared" si="43"/>
        <v/>
      </c>
      <c r="N157" s="119" t="str">
        <f>IF(COUNTIF(M$2:M157,M157)=1,M157,"")</f>
        <v/>
      </c>
      <c r="O157" s="118" t="str">
        <f t="shared" si="44"/>
        <v/>
      </c>
      <c r="P157" s="118" t="str">
        <f t="shared" si="45"/>
        <v/>
      </c>
      <c r="Q157" s="118" t="str">
        <f t="shared" si="46"/>
        <v/>
      </c>
      <c r="R157" s="118" t="str">
        <f t="shared" si="47"/>
        <v/>
      </c>
      <c r="T157" s="118" t="str">
        <f>+IF(Y157="","",MAX(T$1:T156)+1)</f>
        <v/>
      </c>
      <c r="U157" s="118" t="str">
        <f>IF(CPMS_Info!B179="","",CPMS_Info!B179)</f>
        <v/>
      </c>
      <c r="V157" s="118" t="str">
        <f>IF(CPMS_Info!C179="","",CPMS_Info!C179)</f>
        <v/>
      </c>
      <c r="W157" s="118" t="str">
        <f>IF(CPMS_Info!D179="","",CPMS_Info!D179)</f>
        <v/>
      </c>
      <c r="X157" s="118" t="str">
        <f t="shared" si="41"/>
        <v/>
      </c>
      <c r="Y157" s="119" t="str">
        <f>IF(COUNTIF(X$2:X157,X157)=1,X157,"")</f>
        <v/>
      </c>
      <c r="Z157" s="118" t="str">
        <f t="shared" si="42"/>
        <v/>
      </c>
      <c r="AA157" s="118" t="str">
        <f t="shared" si="48"/>
        <v/>
      </c>
      <c r="AB157" s="118" t="str">
        <f t="shared" si="49"/>
        <v/>
      </c>
      <c r="AC157" s="118" t="str">
        <f t="shared" si="50"/>
        <v/>
      </c>
      <c r="AG157" s="118" t="str">
        <f>+IF(AL157="","",MAX(AG$1:AG156)+1)</f>
        <v/>
      </c>
      <c r="AH157" s="118" t="str">
        <f>IF(CPMS_Detail!B179="","",CPMS_Detail!B179)</f>
        <v/>
      </c>
      <c r="AI157" s="118" t="str">
        <f>IF(CPMS_Detail!C179="","",CPMS_Detail!C179)</f>
        <v/>
      </c>
      <c r="AJ157" s="118" t="str">
        <f>IF(CPMS_Detail!D179="","",CPMS_Detail!D179)</f>
        <v/>
      </c>
      <c r="AK157" s="118" t="str">
        <f t="shared" si="51"/>
        <v/>
      </c>
      <c r="AL157" s="119" t="str">
        <f>IF(COUNTIF(AK$2:AK157,AK157)=1,AK157,"")</f>
        <v/>
      </c>
      <c r="AM157" s="118" t="str">
        <f t="shared" si="52"/>
        <v/>
      </c>
      <c r="AN157" s="118" t="str">
        <f t="shared" si="53"/>
        <v/>
      </c>
      <c r="AO157" s="118" t="str">
        <f t="shared" si="54"/>
        <v/>
      </c>
      <c r="AP157" s="118" t="str">
        <f t="shared" si="55"/>
        <v/>
      </c>
      <c r="AR157" s="118" t="str">
        <f>+IF(AW157="","",MAX(AR$1:AR156)+1)</f>
        <v/>
      </c>
      <c r="AS157" s="118" t="str">
        <f>IF(Regulated_Operation!B179="","",Regulated_Operation!B179)</f>
        <v/>
      </c>
      <c r="AT157" s="118" t="str">
        <f>IF(Regulated_Operation!C179="","",Regulated_Operation!C179)</f>
        <v/>
      </c>
      <c r="AU157" s="118" t="str">
        <f>IF(Regulated_Operation!D179="","",Regulated_Operation!D179)</f>
        <v/>
      </c>
      <c r="AV157" s="118" t="str">
        <f t="shared" si="56"/>
        <v/>
      </c>
      <c r="AW157" s="119" t="str">
        <f>IF(COUNTIF(AV$2:AV157,AV157)=1,AV157,"")</f>
        <v/>
      </c>
      <c r="AX157" s="118" t="str">
        <f t="shared" si="57"/>
        <v/>
      </c>
      <c r="AY157" s="118" t="str">
        <f t="shared" si="58"/>
        <v/>
      </c>
      <c r="AZ157" s="118" t="str">
        <f t="shared" si="59"/>
        <v/>
      </c>
      <c r="BA157" s="118" t="str">
        <f t="shared" si="60"/>
        <v/>
      </c>
    </row>
    <row r="158" spans="9:53" x14ac:dyDescent="0.35">
      <c r="I158" s="118" t="str">
        <f>+IF(N158="","",MAX(I$1:I157)+1)</f>
        <v/>
      </c>
      <c r="J158" s="118" t="str">
        <f>IF(Deviation_Detail!B180="","",Deviation_Detail!B180)</f>
        <v/>
      </c>
      <c r="K158" s="118" t="str">
        <f>IF(Deviation_Detail!C180="","",Deviation_Detail!C180)</f>
        <v/>
      </c>
      <c r="L158" s="118" t="str">
        <f>IF(Deviation_Detail!E180="","",Deviation_Detail!E180)</f>
        <v/>
      </c>
      <c r="M158" s="118" t="str">
        <f t="shared" si="43"/>
        <v/>
      </c>
      <c r="N158" s="119" t="str">
        <f>IF(COUNTIF(M$2:M158,M158)=1,M158,"")</f>
        <v/>
      </c>
      <c r="O158" s="118" t="str">
        <f t="shared" si="44"/>
        <v/>
      </c>
      <c r="P158" s="118" t="str">
        <f t="shared" si="45"/>
        <v/>
      </c>
      <c r="Q158" s="118" t="str">
        <f t="shared" si="46"/>
        <v/>
      </c>
      <c r="R158" s="118" t="str">
        <f t="shared" si="47"/>
        <v/>
      </c>
      <c r="T158" s="118" t="str">
        <f>+IF(Y158="","",MAX(T$1:T157)+1)</f>
        <v/>
      </c>
      <c r="U158" s="118" t="str">
        <f>IF(CPMS_Info!B180="","",CPMS_Info!B180)</f>
        <v/>
      </c>
      <c r="V158" s="118" t="str">
        <f>IF(CPMS_Info!C180="","",CPMS_Info!C180)</f>
        <v/>
      </c>
      <c r="W158" s="118" t="str">
        <f>IF(CPMS_Info!D180="","",CPMS_Info!D180)</f>
        <v/>
      </c>
      <c r="X158" s="118" t="str">
        <f t="shared" si="41"/>
        <v/>
      </c>
      <c r="Y158" s="119" t="str">
        <f>IF(COUNTIF(X$2:X158,X158)=1,X158,"")</f>
        <v/>
      </c>
      <c r="Z158" s="118" t="str">
        <f t="shared" si="42"/>
        <v/>
      </c>
      <c r="AA158" s="118" t="str">
        <f t="shared" si="48"/>
        <v/>
      </c>
      <c r="AB158" s="118" t="str">
        <f t="shared" si="49"/>
        <v/>
      </c>
      <c r="AC158" s="118" t="str">
        <f t="shared" si="50"/>
        <v/>
      </c>
      <c r="AG158" s="118" t="str">
        <f>+IF(AL158="","",MAX(AG$1:AG157)+1)</f>
        <v/>
      </c>
      <c r="AH158" s="118" t="str">
        <f>IF(CPMS_Detail!B180="","",CPMS_Detail!B180)</f>
        <v/>
      </c>
      <c r="AI158" s="118" t="str">
        <f>IF(CPMS_Detail!C180="","",CPMS_Detail!C180)</f>
        <v/>
      </c>
      <c r="AJ158" s="118" t="str">
        <f>IF(CPMS_Detail!D180="","",CPMS_Detail!D180)</f>
        <v/>
      </c>
      <c r="AK158" s="118" t="str">
        <f t="shared" si="51"/>
        <v/>
      </c>
      <c r="AL158" s="119" t="str">
        <f>IF(COUNTIF(AK$2:AK158,AK158)=1,AK158,"")</f>
        <v/>
      </c>
      <c r="AM158" s="118" t="str">
        <f t="shared" si="52"/>
        <v/>
      </c>
      <c r="AN158" s="118" t="str">
        <f t="shared" si="53"/>
        <v/>
      </c>
      <c r="AO158" s="118" t="str">
        <f t="shared" si="54"/>
        <v/>
      </c>
      <c r="AP158" s="118" t="str">
        <f t="shared" si="55"/>
        <v/>
      </c>
      <c r="AR158" s="118" t="str">
        <f>+IF(AW158="","",MAX(AR$1:AR157)+1)</f>
        <v/>
      </c>
      <c r="AS158" s="118" t="str">
        <f>IF(Regulated_Operation!B180="","",Regulated_Operation!B180)</f>
        <v/>
      </c>
      <c r="AT158" s="118" t="str">
        <f>IF(Regulated_Operation!C180="","",Regulated_Operation!C180)</f>
        <v/>
      </c>
      <c r="AU158" s="118" t="str">
        <f>IF(Regulated_Operation!D180="","",Regulated_Operation!D180)</f>
        <v/>
      </c>
      <c r="AV158" s="118" t="str">
        <f t="shared" si="56"/>
        <v/>
      </c>
      <c r="AW158" s="119" t="str">
        <f>IF(COUNTIF(AV$2:AV158,AV158)=1,AV158,"")</f>
        <v/>
      </c>
      <c r="AX158" s="118" t="str">
        <f t="shared" si="57"/>
        <v/>
      </c>
      <c r="AY158" s="118" t="str">
        <f t="shared" si="58"/>
        <v/>
      </c>
      <c r="AZ158" s="118" t="str">
        <f t="shared" si="59"/>
        <v/>
      </c>
      <c r="BA158" s="118" t="str">
        <f t="shared" si="60"/>
        <v/>
      </c>
    </row>
    <row r="159" spans="9:53" x14ac:dyDescent="0.35">
      <c r="I159" s="118" t="str">
        <f>+IF(N159="","",MAX(I$1:I158)+1)</f>
        <v/>
      </c>
      <c r="J159" s="118" t="str">
        <f>IF(Deviation_Detail!B181="","",Deviation_Detail!B181)</f>
        <v/>
      </c>
      <c r="K159" s="118" t="str">
        <f>IF(Deviation_Detail!C181="","",Deviation_Detail!C181)</f>
        <v/>
      </c>
      <c r="L159" s="118" t="str">
        <f>IF(Deviation_Detail!E181="","",Deviation_Detail!E181)</f>
        <v/>
      </c>
      <c r="M159" s="118" t="str">
        <f t="shared" si="43"/>
        <v/>
      </c>
      <c r="N159" s="119" t="str">
        <f>IF(COUNTIF(M$2:M159,M159)=1,M159,"")</f>
        <v/>
      </c>
      <c r="O159" s="118" t="str">
        <f t="shared" si="44"/>
        <v/>
      </c>
      <c r="P159" s="118" t="str">
        <f t="shared" si="45"/>
        <v/>
      </c>
      <c r="Q159" s="118" t="str">
        <f t="shared" si="46"/>
        <v/>
      </c>
      <c r="R159" s="118" t="str">
        <f t="shared" si="47"/>
        <v/>
      </c>
      <c r="T159" s="118" t="str">
        <f>+IF(Y159="","",MAX(T$1:T158)+1)</f>
        <v/>
      </c>
      <c r="U159" s="118" t="str">
        <f>IF(CPMS_Info!B181="","",CPMS_Info!B181)</f>
        <v/>
      </c>
      <c r="V159" s="118" t="str">
        <f>IF(CPMS_Info!C181="","",CPMS_Info!C181)</f>
        <v/>
      </c>
      <c r="W159" s="118" t="str">
        <f>IF(CPMS_Info!D181="","",CPMS_Info!D181)</f>
        <v/>
      </c>
      <c r="X159" s="118" t="str">
        <f t="shared" si="41"/>
        <v/>
      </c>
      <c r="Y159" s="119" t="str">
        <f>IF(COUNTIF(X$2:X159,X159)=1,X159,"")</f>
        <v/>
      </c>
      <c r="Z159" s="118" t="str">
        <f t="shared" si="42"/>
        <v/>
      </c>
      <c r="AA159" s="118" t="str">
        <f t="shared" si="48"/>
        <v/>
      </c>
      <c r="AB159" s="118" t="str">
        <f t="shared" si="49"/>
        <v/>
      </c>
      <c r="AC159" s="118" t="str">
        <f t="shared" si="50"/>
        <v/>
      </c>
      <c r="AG159" s="118" t="str">
        <f>+IF(AL159="","",MAX(AG$1:AG158)+1)</f>
        <v/>
      </c>
      <c r="AH159" s="118" t="str">
        <f>IF(CPMS_Detail!B181="","",CPMS_Detail!B181)</f>
        <v/>
      </c>
      <c r="AI159" s="118" t="str">
        <f>IF(CPMS_Detail!C181="","",CPMS_Detail!C181)</f>
        <v/>
      </c>
      <c r="AJ159" s="118" t="str">
        <f>IF(CPMS_Detail!D181="","",CPMS_Detail!D181)</f>
        <v/>
      </c>
      <c r="AK159" s="118" t="str">
        <f t="shared" si="51"/>
        <v/>
      </c>
      <c r="AL159" s="119" t="str">
        <f>IF(COUNTIF(AK$2:AK159,AK159)=1,AK159,"")</f>
        <v/>
      </c>
      <c r="AM159" s="118" t="str">
        <f t="shared" si="52"/>
        <v/>
      </c>
      <c r="AN159" s="118" t="str">
        <f t="shared" si="53"/>
        <v/>
      </c>
      <c r="AO159" s="118" t="str">
        <f t="shared" si="54"/>
        <v/>
      </c>
      <c r="AP159" s="118" t="str">
        <f t="shared" si="55"/>
        <v/>
      </c>
      <c r="AR159" s="118" t="str">
        <f>+IF(AW159="","",MAX(AR$1:AR158)+1)</f>
        <v/>
      </c>
      <c r="AS159" s="118" t="str">
        <f>IF(Regulated_Operation!B181="","",Regulated_Operation!B181)</f>
        <v/>
      </c>
      <c r="AT159" s="118" t="str">
        <f>IF(Regulated_Operation!C181="","",Regulated_Operation!C181)</f>
        <v/>
      </c>
      <c r="AU159" s="118" t="str">
        <f>IF(Regulated_Operation!D181="","",Regulated_Operation!D181)</f>
        <v/>
      </c>
      <c r="AV159" s="118" t="str">
        <f t="shared" si="56"/>
        <v/>
      </c>
      <c r="AW159" s="119" t="str">
        <f>IF(COUNTIF(AV$2:AV159,AV159)=1,AV159,"")</f>
        <v/>
      </c>
      <c r="AX159" s="118" t="str">
        <f t="shared" si="57"/>
        <v/>
      </c>
      <c r="AY159" s="118" t="str">
        <f t="shared" si="58"/>
        <v/>
      </c>
      <c r="AZ159" s="118" t="str">
        <f t="shared" si="59"/>
        <v/>
      </c>
      <c r="BA159" s="118" t="str">
        <f t="shared" si="60"/>
        <v/>
      </c>
    </row>
    <row r="160" spans="9:53" x14ac:dyDescent="0.35">
      <c r="I160" s="118" t="str">
        <f>+IF(N160="","",MAX(I$1:I159)+1)</f>
        <v/>
      </c>
      <c r="J160" s="118" t="str">
        <f>IF(Deviation_Detail!B182="","",Deviation_Detail!B182)</f>
        <v/>
      </c>
      <c r="K160" s="118" t="str">
        <f>IF(Deviation_Detail!C182="","",Deviation_Detail!C182)</f>
        <v/>
      </c>
      <c r="L160" s="118" t="str">
        <f>IF(Deviation_Detail!E182="","",Deviation_Detail!E182)</f>
        <v/>
      </c>
      <c r="M160" s="118" t="str">
        <f t="shared" si="43"/>
        <v/>
      </c>
      <c r="N160" s="119" t="str">
        <f>IF(COUNTIF(M$2:M160,M160)=1,M160,"")</f>
        <v/>
      </c>
      <c r="O160" s="118" t="str">
        <f t="shared" si="44"/>
        <v/>
      </c>
      <c r="P160" s="118" t="str">
        <f t="shared" si="45"/>
        <v/>
      </c>
      <c r="Q160" s="118" t="str">
        <f t="shared" si="46"/>
        <v/>
      </c>
      <c r="R160" s="118" t="str">
        <f t="shared" si="47"/>
        <v/>
      </c>
      <c r="T160" s="118" t="str">
        <f>+IF(Y160="","",MAX(T$1:T159)+1)</f>
        <v/>
      </c>
      <c r="U160" s="118" t="str">
        <f>IF(CPMS_Info!B182="","",CPMS_Info!B182)</f>
        <v/>
      </c>
      <c r="V160" s="118" t="str">
        <f>IF(CPMS_Info!C182="","",CPMS_Info!C182)</f>
        <v/>
      </c>
      <c r="W160" s="118" t="str">
        <f>IF(CPMS_Info!D182="","",CPMS_Info!D182)</f>
        <v/>
      </c>
      <c r="X160" s="118" t="str">
        <f t="shared" si="41"/>
        <v/>
      </c>
      <c r="Y160" s="119" t="str">
        <f>IF(COUNTIF(X$2:X160,X160)=1,X160,"")</f>
        <v/>
      </c>
      <c r="Z160" s="118" t="str">
        <f t="shared" si="42"/>
        <v/>
      </c>
      <c r="AA160" s="118" t="str">
        <f t="shared" si="48"/>
        <v/>
      </c>
      <c r="AB160" s="118" t="str">
        <f t="shared" si="49"/>
        <v/>
      </c>
      <c r="AC160" s="118" t="str">
        <f t="shared" si="50"/>
        <v/>
      </c>
      <c r="AG160" s="118" t="str">
        <f>+IF(AL160="","",MAX(AG$1:AG159)+1)</f>
        <v/>
      </c>
      <c r="AH160" s="118" t="str">
        <f>IF(CPMS_Detail!B182="","",CPMS_Detail!B182)</f>
        <v/>
      </c>
      <c r="AI160" s="118" t="str">
        <f>IF(CPMS_Detail!C182="","",CPMS_Detail!C182)</f>
        <v/>
      </c>
      <c r="AJ160" s="118" t="str">
        <f>IF(CPMS_Detail!D182="","",CPMS_Detail!D182)</f>
        <v/>
      </c>
      <c r="AK160" s="118" t="str">
        <f t="shared" si="51"/>
        <v/>
      </c>
      <c r="AL160" s="119" t="str">
        <f>IF(COUNTIF(AK$2:AK160,AK160)=1,AK160,"")</f>
        <v/>
      </c>
      <c r="AM160" s="118" t="str">
        <f t="shared" si="52"/>
        <v/>
      </c>
      <c r="AN160" s="118" t="str">
        <f t="shared" si="53"/>
        <v/>
      </c>
      <c r="AO160" s="118" t="str">
        <f t="shared" si="54"/>
        <v/>
      </c>
      <c r="AP160" s="118" t="str">
        <f t="shared" si="55"/>
        <v/>
      </c>
      <c r="AR160" s="118" t="str">
        <f>+IF(AW160="","",MAX(AR$1:AR159)+1)</f>
        <v/>
      </c>
      <c r="AS160" s="118" t="str">
        <f>IF(Regulated_Operation!B182="","",Regulated_Operation!B182)</f>
        <v/>
      </c>
      <c r="AT160" s="118" t="str">
        <f>IF(Regulated_Operation!C182="","",Regulated_Operation!C182)</f>
        <v/>
      </c>
      <c r="AU160" s="118" t="str">
        <f>IF(Regulated_Operation!D182="","",Regulated_Operation!D182)</f>
        <v/>
      </c>
      <c r="AV160" s="118" t="str">
        <f t="shared" si="56"/>
        <v/>
      </c>
      <c r="AW160" s="119" t="str">
        <f>IF(COUNTIF(AV$2:AV160,AV160)=1,AV160,"")</f>
        <v/>
      </c>
      <c r="AX160" s="118" t="str">
        <f t="shared" si="57"/>
        <v/>
      </c>
      <c r="AY160" s="118" t="str">
        <f t="shared" si="58"/>
        <v/>
      </c>
      <c r="AZ160" s="118" t="str">
        <f t="shared" si="59"/>
        <v/>
      </c>
      <c r="BA160" s="118" t="str">
        <f t="shared" si="60"/>
        <v/>
      </c>
    </row>
    <row r="161" spans="9:53" x14ac:dyDescent="0.35">
      <c r="I161" s="118" t="str">
        <f>+IF(N161="","",MAX(I$1:I160)+1)</f>
        <v/>
      </c>
      <c r="J161" s="118" t="str">
        <f>IF(Deviation_Detail!B183="","",Deviation_Detail!B183)</f>
        <v/>
      </c>
      <c r="K161" s="118" t="str">
        <f>IF(Deviation_Detail!C183="","",Deviation_Detail!C183)</f>
        <v/>
      </c>
      <c r="L161" s="118" t="str">
        <f>IF(Deviation_Detail!E183="","",Deviation_Detail!E183)</f>
        <v/>
      </c>
      <c r="M161" s="118" t="str">
        <f t="shared" si="43"/>
        <v/>
      </c>
      <c r="N161" s="119" t="str">
        <f>IF(COUNTIF(M$2:M161,M161)=1,M161,"")</f>
        <v/>
      </c>
      <c r="O161" s="118" t="str">
        <f t="shared" si="44"/>
        <v/>
      </c>
      <c r="P161" s="118" t="str">
        <f t="shared" si="45"/>
        <v/>
      </c>
      <c r="Q161" s="118" t="str">
        <f t="shared" si="46"/>
        <v/>
      </c>
      <c r="R161" s="118" t="str">
        <f t="shared" si="47"/>
        <v/>
      </c>
      <c r="T161" s="118" t="str">
        <f>+IF(Y161="","",MAX(T$1:T160)+1)</f>
        <v/>
      </c>
      <c r="U161" s="118" t="str">
        <f>IF(CPMS_Info!B183="","",CPMS_Info!B183)</f>
        <v/>
      </c>
      <c r="V161" s="118" t="str">
        <f>IF(CPMS_Info!C183="","",CPMS_Info!C183)</f>
        <v/>
      </c>
      <c r="W161" s="118" t="str">
        <f>IF(CPMS_Info!D183="","",CPMS_Info!D183)</f>
        <v/>
      </c>
      <c r="X161" s="118" t="str">
        <f t="shared" si="41"/>
        <v/>
      </c>
      <c r="Y161" s="119" t="str">
        <f>IF(COUNTIF(X$2:X161,X161)=1,X161,"")</f>
        <v/>
      </c>
      <c r="Z161" s="118" t="str">
        <f t="shared" si="42"/>
        <v/>
      </c>
      <c r="AA161" s="118" t="str">
        <f t="shared" si="48"/>
        <v/>
      </c>
      <c r="AB161" s="118" t="str">
        <f t="shared" si="49"/>
        <v/>
      </c>
      <c r="AC161" s="118" t="str">
        <f t="shared" si="50"/>
        <v/>
      </c>
      <c r="AG161" s="118" t="str">
        <f>+IF(AL161="","",MAX(AG$1:AG160)+1)</f>
        <v/>
      </c>
      <c r="AH161" s="118" t="str">
        <f>IF(CPMS_Detail!B183="","",CPMS_Detail!B183)</f>
        <v/>
      </c>
      <c r="AI161" s="118" t="str">
        <f>IF(CPMS_Detail!C183="","",CPMS_Detail!C183)</f>
        <v/>
      </c>
      <c r="AJ161" s="118" t="str">
        <f>IF(CPMS_Detail!D183="","",CPMS_Detail!D183)</f>
        <v/>
      </c>
      <c r="AK161" s="118" t="str">
        <f t="shared" si="51"/>
        <v/>
      </c>
      <c r="AL161" s="119" t="str">
        <f>IF(COUNTIF(AK$2:AK161,AK161)=1,AK161,"")</f>
        <v/>
      </c>
      <c r="AM161" s="118" t="str">
        <f t="shared" si="52"/>
        <v/>
      </c>
      <c r="AN161" s="118" t="str">
        <f t="shared" si="53"/>
        <v/>
      </c>
      <c r="AO161" s="118" t="str">
        <f t="shared" si="54"/>
        <v/>
      </c>
      <c r="AP161" s="118" t="str">
        <f t="shared" si="55"/>
        <v/>
      </c>
      <c r="AR161" s="118" t="str">
        <f>+IF(AW161="","",MAX(AR$1:AR160)+1)</f>
        <v/>
      </c>
      <c r="AS161" s="118" t="str">
        <f>IF(Regulated_Operation!B183="","",Regulated_Operation!B183)</f>
        <v/>
      </c>
      <c r="AT161" s="118" t="str">
        <f>IF(Regulated_Operation!C183="","",Regulated_Operation!C183)</f>
        <v/>
      </c>
      <c r="AU161" s="118" t="str">
        <f>IF(Regulated_Operation!D183="","",Regulated_Operation!D183)</f>
        <v/>
      </c>
      <c r="AV161" s="118" t="str">
        <f t="shared" si="56"/>
        <v/>
      </c>
      <c r="AW161" s="119" t="str">
        <f>IF(COUNTIF(AV$2:AV161,AV161)=1,AV161,"")</f>
        <v/>
      </c>
      <c r="AX161" s="118" t="str">
        <f t="shared" si="57"/>
        <v/>
      </c>
      <c r="AY161" s="118" t="str">
        <f t="shared" si="58"/>
        <v/>
      </c>
      <c r="AZ161" s="118" t="str">
        <f t="shared" si="59"/>
        <v/>
      </c>
      <c r="BA161" s="118" t="str">
        <f t="shared" si="60"/>
        <v/>
      </c>
    </row>
    <row r="162" spans="9:53" x14ac:dyDescent="0.35">
      <c r="I162" s="118" t="str">
        <f>+IF(N162="","",MAX(I$1:I161)+1)</f>
        <v/>
      </c>
      <c r="J162" s="118" t="str">
        <f>IF(Deviation_Detail!B184="","",Deviation_Detail!B184)</f>
        <v/>
      </c>
      <c r="K162" s="118" t="str">
        <f>IF(Deviation_Detail!C184="","",Deviation_Detail!C184)</f>
        <v/>
      </c>
      <c r="L162" s="118" t="str">
        <f>IF(Deviation_Detail!E184="","",Deviation_Detail!E184)</f>
        <v/>
      </c>
      <c r="M162" s="118" t="str">
        <f t="shared" si="43"/>
        <v/>
      </c>
      <c r="N162" s="119" t="str">
        <f>IF(COUNTIF(M$2:M162,M162)=1,M162,"")</f>
        <v/>
      </c>
      <c r="O162" s="118" t="str">
        <f t="shared" si="44"/>
        <v/>
      </c>
      <c r="P162" s="118" t="str">
        <f t="shared" si="45"/>
        <v/>
      </c>
      <c r="Q162" s="118" t="str">
        <f t="shared" si="46"/>
        <v/>
      </c>
      <c r="R162" s="118" t="str">
        <f t="shared" si="47"/>
        <v/>
      </c>
      <c r="T162" s="118" t="str">
        <f>+IF(Y162="","",MAX(T$1:T161)+1)</f>
        <v/>
      </c>
      <c r="U162" s="118" t="str">
        <f>IF(CPMS_Info!B184="","",CPMS_Info!B184)</f>
        <v/>
      </c>
      <c r="V162" s="118" t="str">
        <f>IF(CPMS_Info!C184="","",CPMS_Info!C184)</f>
        <v/>
      </c>
      <c r="W162" s="118" t="str">
        <f>IF(CPMS_Info!D184="","",CPMS_Info!D184)</f>
        <v/>
      </c>
      <c r="X162" s="118" t="str">
        <f t="shared" si="41"/>
        <v/>
      </c>
      <c r="Y162" s="119" t="str">
        <f>IF(COUNTIF(X$2:X162,X162)=1,X162,"")</f>
        <v/>
      </c>
      <c r="Z162" s="118" t="str">
        <f t="shared" si="42"/>
        <v/>
      </c>
      <c r="AA162" s="118" t="str">
        <f t="shared" si="48"/>
        <v/>
      </c>
      <c r="AB162" s="118" t="str">
        <f t="shared" si="49"/>
        <v/>
      </c>
      <c r="AC162" s="118" t="str">
        <f t="shared" si="50"/>
        <v/>
      </c>
      <c r="AG162" s="118" t="str">
        <f>+IF(AL162="","",MAX(AG$1:AG161)+1)</f>
        <v/>
      </c>
      <c r="AH162" s="118" t="str">
        <f>IF(CPMS_Detail!B184="","",CPMS_Detail!B184)</f>
        <v/>
      </c>
      <c r="AI162" s="118" t="str">
        <f>IF(CPMS_Detail!C184="","",CPMS_Detail!C184)</f>
        <v/>
      </c>
      <c r="AJ162" s="118" t="str">
        <f>IF(CPMS_Detail!D184="","",CPMS_Detail!D184)</f>
        <v/>
      </c>
      <c r="AK162" s="118" t="str">
        <f t="shared" si="51"/>
        <v/>
      </c>
      <c r="AL162" s="119" t="str">
        <f>IF(COUNTIF(AK$2:AK162,AK162)=1,AK162,"")</f>
        <v/>
      </c>
      <c r="AM162" s="118" t="str">
        <f t="shared" si="52"/>
        <v/>
      </c>
      <c r="AN162" s="118" t="str">
        <f t="shared" si="53"/>
        <v/>
      </c>
      <c r="AO162" s="118" t="str">
        <f t="shared" si="54"/>
        <v/>
      </c>
      <c r="AP162" s="118" t="str">
        <f t="shared" si="55"/>
        <v/>
      </c>
      <c r="AR162" s="118" t="str">
        <f>+IF(AW162="","",MAX(AR$1:AR161)+1)</f>
        <v/>
      </c>
      <c r="AS162" s="118" t="str">
        <f>IF(Regulated_Operation!B184="","",Regulated_Operation!B184)</f>
        <v/>
      </c>
      <c r="AT162" s="118" t="str">
        <f>IF(Regulated_Operation!C184="","",Regulated_Operation!C184)</f>
        <v/>
      </c>
      <c r="AU162" s="118" t="str">
        <f>IF(Regulated_Operation!D184="","",Regulated_Operation!D184)</f>
        <v/>
      </c>
      <c r="AV162" s="118" t="str">
        <f t="shared" si="56"/>
        <v/>
      </c>
      <c r="AW162" s="119" t="str">
        <f>IF(COUNTIF(AV$2:AV162,AV162)=1,AV162,"")</f>
        <v/>
      </c>
      <c r="AX162" s="118" t="str">
        <f t="shared" si="57"/>
        <v/>
      </c>
      <c r="AY162" s="118" t="str">
        <f t="shared" si="58"/>
        <v/>
      </c>
      <c r="AZ162" s="118" t="str">
        <f t="shared" si="59"/>
        <v/>
      </c>
      <c r="BA162" s="118" t="str">
        <f t="shared" si="60"/>
        <v/>
      </c>
    </row>
    <row r="163" spans="9:53" x14ac:dyDescent="0.35">
      <c r="I163" s="118" t="str">
        <f>+IF(N163="","",MAX(I$1:I162)+1)</f>
        <v/>
      </c>
      <c r="J163" s="118" t="str">
        <f>IF(Deviation_Detail!B185="","",Deviation_Detail!B185)</f>
        <v/>
      </c>
      <c r="K163" s="118" t="str">
        <f>IF(Deviation_Detail!C185="","",Deviation_Detail!C185)</f>
        <v/>
      </c>
      <c r="L163" s="118" t="str">
        <f>IF(Deviation_Detail!E185="","",Deviation_Detail!E185)</f>
        <v/>
      </c>
      <c r="M163" s="118" t="str">
        <f t="shared" si="43"/>
        <v/>
      </c>
      <c r="N163" s="119" t="str">
        <f>IF(COUNTIF(M$2:M163,M163)=1,M163,"")</f>
        <v/>
      </c>
      <c r="O163" s="118" t="str">
        <f t="shared" si="44"/>
        <v/>
      </c>
      <c r="P163" s="118" t="str">
        <f t="shared" si="45"/>
        <v/>
      </c>
      <c r="Q163" s="118" t="str">
        <f t="shared" si="46"/>
        <v/>
      </c>
      <c r="R163" s="118" t="str">
        <f t="shared" si="47"/>
        <v/>
      </c>
      <c r="T163" s="118" t="str">
        <f>+IF(Y163="","",MAX(T$1:T162)+1)</f>
        <v/>
      </c>
      <c r="U163" s="118" t="str">
        <f>IF(CPMS_Info!B185="","",CPMS_Info!B185)</f>
        <v/>
      </c>
      <c r="V163" s="118" t="str">
        <f>IF(CPMS_Info!C185="","",CPMS_Info!C185)</f>
        <v/>
      </c>
      <c r="W163" s="118" t="str">
        <f>IF(CPMS_Info!D185="","",CPMS_Info!D185)</f>
        <v/>
      </c>
      <c r="X163" s="118" t="str">
        <f t="shared" si="41"/>
        <v/>
      </c>
      <c r="Y163" s="119" t="str">
        <f>IF(COUNTIF(X$2:X163,X163)=1,X163,"")</f>
        <v/>
      </c>
      <c r="Z163" s="118" t="str">
        <f t="shared" si="42"/>
        <v/>
      </c>
      <c r="AA163" s="118" t="str">
        <f t="shared" si="48"/>
        <v/>
      </c>
      <c r="AB163" s="118" t="str">
        <f t="shared" si="49"/>
        <v/>
      </c>
      <c r="AC163" s="118" t="str">
        <f t="shared" si="50"/>
        <v/>
      </c>
      <c r="AG163" s="118" t="str">
        <f>+IF(AL163="","",MAX(AG$1:AG162)+1)</f>
        <v/>
      </c>
      <c r="AH163" s="118" t="str">
        <f>IF(CPMS_Detail!B185="","",CPMS_Detail!B185)</f>
        <v/>
      </c>
      <c r="AI163" s="118" t="str">
        <f>IF(CPMS_Detail!C185="","",CPMS_Detail!C185)</f>
        <v/>
      </c>
      <c r="AJ163" s="118" t="str">
        <f>IF(CPMS_Detail!D185="","",CPMS_Detail!D185)</f>
        <v/>
      </c>
      <c r="AK163" s="118" t="str">
        <f t="shared" si="51"/>
        <v/>
      </c>
      <c r="AL163" s="119" t="str">
        <f>IF(COUNTIF(AK$2:AK163,AK163)=1,AK163,"")</f>
        <v/>
      </c>
      <c r="AM163" s="118" t="str">
        <f t="shared" si="52"/>
        <v/>
      </c>
      <c r="AN163" s="118" t="str">
        <f t="shared" si="53"/>
        <v/>
      </c>
      <c r="AO163" s="118" t="str">
        <f t="shared" si="54"/>
        <v/>
      </c>
      <c r="AP163" s="118" t="str">
        <f t="shared" si="55"/>
        <v/>
      </c>
      <c r="AR163" s="118" t="str">
        <f>+IF(AW163="","",MAX(AR$1:AR162)+1)</f>
        <v/>
      </c>
      <c r="AS163" s="118" t="str">
        <f>IF(Regulated_Operation!B185="","",Regulated_Operation!B185)</f>
        <v/>
      </c>
      <c r="AT163" s="118" t="str">
        <f>IF(Regulated_Operation!C185="","",Regulated_Operation!C185)</f>
        <v/>
      </c>
      <c r="AU163" s="118" t="str">
        <f>IF(Regulated_Operation!D185="","",Regulated_Operation!D185)</f>
        <v/>
      </c>
      <c r="AV163" s="118" t="str">
        <f t="shared" si="56"/>
        <v/>
      </c>
      <c r="AW163" s="119" t="str">
        <f>IF(COUNTIF(AV$2:AV163,AV163)=1,AV163,"")</f>
        <v/>
      </c>
      <c r="AX163" s="118" t="str">
        <f t="shared" si="57"/>
        <v/>
      </c>
      <c r="AY163" s="118" t="str">
        <f t="shared" si="58"/>
        <v/>
      </c>
      <c r="AZ163" s="118" t="str">
        <f t="shared" si="59"/>
        <v/>
      </c>
      <c r="BA163" s="118" t="str">
        <f t="shared" si="60"/>
        <v/>
      </c>
    </row>
    <row r="164" spans="9:53" x14ac:dyDescent="0.35">
      <c r="I164" s="118" t="str">
        <f>+IF(N164="","",MAX(I$1:I163)+1)</f>
        <v/>
      </c>
      <c r="J164" s="118" t="str">
        <f>IF(Deviation_Detail!B186="","",Deviation_Detail!B186)</f>
        <v/>
      </c>
      <c r="K164" s="118" t="str">
        <f>IF(Deviation_Detail!C186="","",Deviation_Detail!C186)</f>
        <v/>
      </c>
      <c r="L164" s="118" t="str">
        <f>IF(Deviation_Detail!E186="","",Deviation_Detail!E186)</f>
        <v/>
      </c>
      <c r="M164" s="118" t="str">
        <f t="shared" si="43"/>
        <v/>
      </c>
      <c r="N164" s="119" t="str">
        <f>IF(COUNTIF(M$2:M164,M164)=1,M164,"")</f>
        <v/>
      </c>
      <c r="O164" s="118" t="str">
        <f t="shared" si="44"/>
        <v/>
      </c>
      <c r="P164" s="118" t="str">
        <f t="shared" si="45"/>
        <v/>
      </c>
      <c r="Q164" s="118" t="str">
        <f t="shared" si="46"/>
        <v/>
      </c>
      <c r="R164" s="118" t="str">
        <f t="shared" si="47"/>
        <v/>
      </c>
      <c r="T164" s="118" t="str">
        <f>+IF(Y164="","",MAX(T$1:T163)+1)</f>
        <v/>
      </c>
      <c r="U164" s="118" t="str">
        <f>IF(CPMS_Info!B186="","",CPMS_Info!B186)</f>
        <v/>
      </c>
      <c r="V164" s="118" t="str">
        <f>IF(CPMS_Info!C186="","",CPMS_Info!C186)</f>
        <v/>
      </c>
      <c r="W164" s="118" t="str">
        <f>IF(CPMS_Info!D186="","",CPMS_Info!D186)</f>
        <v/>
      </c>
      <c r="X164" s="118" t="str">
        <f t="shared" si="41"/>
        <v/>
      </c>
      <c r="Y164" s="119" t="str">
        <f>IF(COUNTIF(X$2:X164,X164)=1,X164,"")</f>
        <v/>
      </c>
      <c r="Z164" s="118" t="str">
        <f t="shared" si="42"/>
        <v/>
      </c>
      <c r="AA164" s="118" t="str">
        <f t="shared" si="48"/>
        <v/>
      </c>
      <c r="AB164" s="118" t="str">
        <f t="shared" si="49"/>
        <v/>
      </c>
      <c r="AC164" s="118" t="str">
        <f t="shared" si="50"/>
        <v/>
      </c>
      <c r="AG164" s="118" t="str">
        <f>+IF(AL164="","",MAX(AG$1:AG163)+1)</f>
        <v/>
      </c>
      <c r="AH164" s="118" t="str">
        <f>IF(CPMS_Detail!B186="","",CPMS_Detail!B186)</f>
        <v/>
      </c>
      <c r="AI164" s="118" t="str">
        <f>IF(CPMS_Detail!C186="","",CPMS_Detail!C186)</f>
        <v/>
      </c>
      <c r="AJ164" s="118" t="str">
        <f>IF(CPMS_Detail!D186="","",CPMS_Detail!D186)</f>
        <v/>
      </c>
      <c r="AK164" s="118" t="str">
        <f t="shared" si="51"/>
        <v/>
      </c>
      <c r="AL164" s="119" t="str">
        <f>IF(COUNTIF(AK$2:AK164,AK164)=1,AK164,"")</f>
        <v/>
      </c>
      <c r="AM164" s="118" t="str">
        <f t="shared" si="52"/>
        <v/>
      </c>
      <c r="AN164" s="118" t="str">
        <f t="shared" si="53"/>
        <v/>
      </c>
      <c r="AO164" s="118" t="str">
        <f t="shared" si="54"/>
        <v/>
      </c>
      <c r="AP164" s="118" t="str">
        <f t="shared" si="55"/>
        <v/>
      </c>
      <c r="AR164" s="118" t="str">
        <f>+IF(AW164="","",MAX(AR$1:AR163)+1)</f>
        <v/>
      </c>
      <c r="AS164" s="118" t="str">
        <f>IF(Regulated_Operation!B186="","",Regulated_Operation!B186)</f>
        <v/>
      </c>
      <c r="AT164" s="118" t="str">
        <f>IF(Regulated_Operation!C186="","",Regulated_Operation!C186)</f>
        <v/>
      </c>
      <c r="AU164" s="118" t="str">
        <f>IF(Regulated_Operation!D186="","",Regulated_Operation!D186)</f>
        <v/>
      </c>
      <c r="AV164" s="118" t="str">
        <f t="shared" si="56"/>
        <v/>
      </c>
      <c r="AW164" s="119" t="str">
        <f>IF(COUNTIF(AV$2:AV164,AV164)=1,AV164,"")</f>
        <v/>
      </c>
      <c r="AX164" s="118" t="str">
        <f t="shared" si="57"/>
        <v/>
      </c>
      <c r="AY164" s="118" t="str">
        <f t="shared" si="58"/>
        <v/>
      </c>
      <c r="AZ164" s="118" t="str">
        <f t="shared" si="59"/>
        <v/>
      </c>
      <c r="BA164" s="118" t="str">
        <f t="shared" si="60"/>
        <v/>
      </c>
    </row>
    <row r="165" spans="9:53" x14ac:dyDescent="0.35">
      <c r="I165" s="118" t="str">
        <f>+IF(N165="","",MAX(I$1:I164)+1)</f>
        <v/>
      </c>
      <c r="J165" s="118" t="str">
        <f>IF(Deviation_Detail!B187="","",Deviation_Detail!B187)</f>
        <v/>
      </c>
      <c r="K165" s="118" t="str">
        <f>IF(Deviation_Detail!C187="","",Deviation_Detail!C187)</f>
        <v/>
      </c>
      <c r="L165" s="118" t="str">
        <f>IF(Deviation_Detail!E187="","",Deviation_Detail!E187)</f>
        <v/>
      </c>
      <c r="M165" s="118" t="str">
        <f t="shared" si="43"/>
        <v/>
      </c>
      <c r="N165" s="119" t="str">
        <f>IF(COUNTIF(M$2:M165,M165)=1,M165,"")</f>
        <v/>
      </c>
      <c r="O165" s="118" t="str">
        <f t="shared" si="44"/>
        <v/>
      </c>
      <c r="P165" s="118" t="str">
        <f t="shared" si="45"/>
        <v/>
      </c>
      <c r="Q165" s="118" t="str">
        <f t="shared" si="46"/>
        <v/>
      </c>
      <c r="R165" s="118" t="str">
        <f t="shared" si="47"/>
        <v/>
      </c>
      <c r="T165" s="118" t="str">
        <f>+IF(Y165="","",MAX(T$1:T164)+1)</f>
        <v/>
      </c>
      <c r="U165" s="118" t="str">
        <f>IF(CPMS_Info!B187="","",CPMS_Info!B187)</f>
        <v/>
      </c>
      <c r="V165" s="118" t="str">
        <f>IF(CPMS_Info!C187="","",CPMS_Info!C187)</f>
        <v/>
      </c>
      <c r="W165" s="118" t="str">
        <f>IF(CPMS_Info!D187="","",CPMS_Info!D187)</f>
        <v/>
      </c>
      <c r="X165" s="118" t="str">
        <f t="shared" si="41"/>
        <v/>
      </c>
      <c r="Y165" s="119" t="str">
        <f>IF(COUNTIF(X$2:X165,X165)=1,X165,"")</f>
        <v/>
      </c>
      <c r="Z165" s="118" t="str">
        <f t="shared" si="42"/>
        <v/>
      </c>
      <c r="AA165" s="118" t="str">
        <f t="shared" si="48"/>
        <v/>
      </c>
      <c r="AB165" s="118" t="str">
        <f t="shared" si="49"/>
        <v/>
      </c>
      <c r="AC165" s="118" t="str">
        <f t="shared" si="50"/>
        <v/>
      </c>
      <c r="AG165" s="118" t="str">
        <f>+IF(AL165="","",MAX(AG$1:AG164)+1)</f>
        <v/>
      </c>
      <c r="AH165" s="118" t="str">
        <f>IF(CPMS_Detail!B187="","",CPMS_Detail!B187)</f>
        <v/>
      </c>
      <c r="AI165" s="118" t="str">
        <f>IF(CPMS_Detail!C187="","",CPMS_Detail!C187)</f>
        <v/>
      </c>
      <c r="AJ165" s="118" t="str">
        <f>IF(CPMS_Detail!D187="","",CPMS_Detail!D187)</f>
        <v/>
      </c>
      <c r="AK165" s="118" t="str">
        <f t="shared" si="51"/>
        <v/>
      </c>
      <c r="AL165" s="119" t="str">
        <f>IF(COUNTIF(AK$2:AK165,AK165)=1,AK165,"")</f>
        <v/>
      </c>
      <c r="AM165" s="118" t="str">
        <f t="shared" si="52"/>
        <v/>
      </c>
      <c r="AN165" s="118" t="str">
        <f t="shared" si="53"/>
        <v/>
      </c>
      <c r="AO165" s="118" t="str">
        <f t="shared" si="54"/>
        <v/>
      </c>
      <c r="AP165" s="118" t="str">
        <f t="shared" si="55"/>
        <v/>
      </c>
      <c r="AR165" s="118" t="str">
        <f>+IF(AW165="","",MAX(AR$1:AR164)+1)</f>
        <v/>
      </c>
      <c r="AS165" s="118" t="str">
        <f>IF(Regulated_Operation!B187="","",Regulated_Operation!B187)</f>
        <v/>
      </c>
      <c r="AT165" s="118" t="str">
        <f>IF(Regulated_Operation!C187="","",Regulated_Operation!C187)</f>
        <v/>
      </c>
      <c r="AU165" s="118" t="str">
        <f>IF(Regulated_Operation!D187="","",Regulated_Operation!D187)</f>
        <v/>
      </c>
      <c r="AV165" s="118" t="str">
        <f t="shared" si="56"/>
        <v/>
      </c>
      <c r="AW165" s="119" t="str">
        <f>IF(COUNTIF(AV$2:AV165,AV165)=1,AV165,"")</f>
        <v/>
      </c>
      <c r="AX165" s="118" t="str">
        <f t="shared" si="57"/>
        <v/>
      </c>
      <c r="AY165" s="118" t="str">
        <f t="shared" si="58"/>
        <v/>
      </c>
      <c r="AZ165" s="118" t="str">
        <f t="shared" si="59"/>
        <v/>
      </c>
      <c r="BA165" s="118" t="str">
        <f t="shared" si="60"/>
        <v/>
      </c>
    </row>
    <row r="166" spans="9:53" x14ac:dyDescent="0.35">
      <c r="I166" s="118" t="str">
        <f>+IF(N166="","",MAX(I$1:I165)+1)</f>
        <v/>
      </c>
      <c r="J166" s="118" t="str">
        <f>IF(Deviation_Detail!B188="","",Deviation_Detail!B188)</f>
        <v/>
      </c>
      <c r="K166" s="118" t="str">
        <f>IF(Deviation_Detail!C188="","",Deviation_Detail!C188)</f>
        <v/>
      </c>
      <c r="L166" s="118" t="str">
        <f>IF(Deviation_Detail!E188="","",Deviation_Detail!E188)</f>
        <v/>
      </c>
      <c r="M166" s="118" t="str">
        <f t="shared" si="43"/>
        <v/>
      </c>
      <c r="N166" s="119" t="str">
        <f>IF(COUNTIF(M$2:M166,M166)=1,M166,"")</f>
        <v/>
      </c>
      <c r="O166" s="118" t="str">
        <f t="shared" si="44"/>
        <v/>
      </c>
      <c r="P166" s="118" t="str">
        <f t="shared" si="45"/>
        <v/>
      </c>
      <c r="Q166" s="118" t="str">
        <f t="shared" si="46"/>
        <v/>
      </c>
      <c r="R166" s="118" t="str">
        <f t="shared" si="47"/>
        <v/>
      </c>
      <c r="T166" s="118" t="str">
        <f>+IF(Y166="","",MAX(T$1:T165)+1)</f>
        <v/>
      </c>
      <c r="U166" s="118" t="str">
        <f>IF(CPMS_Info!B188="","",CPMS_Info!B188)</f>
        <v/>
      </c>
      <c r="V166" s="118" t="str">
        <f>IF(CPMS_Info!C188="","",CPMS_Info!C188)</f>
        <v/>
      </c>
      <c r="W166" s="118" t="str">
        <f>IF(CPMS_Info!D188="","",CPMS_Info!D188)</f>
        <v/>
      </c>
      <c r="X166" s="118" t="str">
        <f t="shared" si="41"/>
        <v/>
      </c>
      <c r="Y166" s="119" t="str">
        <f>IF(COUNTIF(X$2:X166,X166)=1,X166,"")</f>
        <v/>
      </c>
      <c r="Z166" s="118" t="str">
        <f t="shared" si="42"/>
        <v/>
      </c>
      <c r="AA166" s="118" t="str">
        <f t="shared" si="48"/>
        <v/>
      </c>
      <c r="AB166" s="118" t="str">
        <f t="shared" si="49"/>
        <v/>
      </c>
      <c r="AC166" s="118" t="str">
        <f t="shared" si="50"/>
        <v/>
      </c>
      <c r="AG166" s="118" t="str">
        <f>+IF(AL166="","",MAX(AG$1:AG165)+1)</f>
        <v/>
      </c>
      <c r="AH166" s="118" t="str">
        <f>IF(CPMS_Detail!B188="","",CPMS_Detail!B188)</f>
        <v/>
      </c>
      <c r="AI166" s="118" t="str">
        <f>IF(CPMS_Detail!C188="","",CPMS_Detail!C188)</f>
        <v/>
      </c>
      <c r="AJ166" s="118" t="str">
        <f>IF(CPMS_Detail!D188="","",CPMS_Detail!D188)</f>
        <v/>
      </c>
      <c r="AK166" s="118" t="str">
        <f t="shared" si="51"/>
        <v/>
      </c>
      <c r="AL166" s="119" t="str">
        <f>IF(COUNTIF(AK$2:AK166,AK166)=1,AK166,"")</f>
        <v/>
      </c>
      <c r="AM166" s="118" t="str">
        <f t="shared" si="52"/>
        <v/>
      </c>
      <c r="AN166" s="118" t="str">
        <f t="shared" si="53"/>
        <v/>
      </c>
      <c r="AO166" s="118" t="str">
        <f t="shared" si="54"/>
        <v/>
      </c>
      <c r="AP166" s="118" t="str">
        <f t="shared" si="55"/>
        <v/>
      </c>
      <c r="AR166" s="118" t="str">
        <f>+IF(AW166="","",MAX(AR$1:AR165)+1)</f>
        <v/>
      </c>
      <c r="AS166" s="118" t="str">
        <f>IF(Regulated_Operation!B188="","",Regulated_Operation!B188)</f>
        <v/>
      </c>
      <c r="AT166" s="118" t="str">
        <f>IF(Regulated_Operation!C188="","",Regulated_Operation!C188)</f>
        <v/>
      </c>
      <c r="AU166" s="118" t="str">
        <f>IF(Regulated_Operation!D188="","",Regulated_Operation!D188)</f>
        <v/>
      </c>
      <c r="AV166" s="118" t="str">
        <f t="shared" si="56"/>
        <v/>
      </c>
      <c r="AW166" s="119" t="str">
        <f>IF(COUNTIF(AV$2:AV166,AV166)=1,AV166,"")</f>
        <v/>
      </c>
      <c r="AX166" s="118" t="str">
        <f t="shared" si="57"/>
        <v/>
      </c>
      <c r="AY166" s="118" t="str">
        <f t="shared" si="58"/>
        <v/>
      </c>
      <c r="AZ166" s="118" t="str">
        <f t="shared" si="59"/>
        <v/>
      </c>
      <c r="BA166" s="118" t="str">
        <f t="shared" si="60"/>
        <v/>
      </c>
    </row>
    <row r="167" spans="9:53" x14ac:dyDescent="0.35">
      <c r="I167" s="118" t="str">
        <f>+IF(N167="","",MAX(I$1:I166)+1)</f>
        <v/>
      </c>
      <c r="J167" s="118" t="str">
        <f>IF(Deviation_Detail!B189="","",Deviation_Detail!B189)</f>
        <v/>
      </c>
      <c r="K167" s="118" t="str">
        <f>IF(Deviation_Detail!C189="","",Deviation_Detail!C189)</f>
        <v/>
      </c>
      <c r="L167" s="118" t="str">
        <f>IF(Deviation_Detail!E189="","",Deviation_Detail!E189)</f>
        <v/>
      </c>
      <c r="M167" s="118" t="str">
        <f t="shared" si="43"/>
        <v/>
      </c>
      <c r="N167" s="119" t="str">
        <f>IF(COUNTIF(M$2:M167,M167)=1,M167,"")</f>
        <v/>
      </c>
      <c r="O167" s="118" t="str">
        <f t="shared" si="44"/>
        <v/>
      </c>
      <c r="P167" s="118" t="str">
        <f t="shared" si="45"/>
        <v/>
      </c>
      <c r="Q167" s="118" t="str">
        <f t="shared" si="46"/>
        <v/>
      </c>
      <c r="R167" s="118" t="str">
        <f t="shared" si="47"/>
        <v/>
      </c>
      <c r="T167" s="118" t="str">
        <f>+IF(Y167="","",MAX(T$1:T166)+1)</f>
        <v/>
      </c>
      <c r="U167" s="118" t="str">
        <f>IF(CPMS_Info!B189="","",CPMS_Info!B189)</f>
        <v/>
      </c>
      <c r="V167" s="118" t="str">
        <f>IF(CPMS_Info!C189="","",CPMS_Info!C189)</f>
        <v/>
      </c>
      <c r="W167" s="118" t="str">
        <f>IF(CPMS_Info!D189="","",CPMS_Info!D189)</f>
        <v/>
      </c>
      <c r="X167" s="118" t="str">
        <f t="shared" si="41"/>
        <v/>
      </c>
      <c r="Y167" s="119" t="str">
        <f>IF(COUNTIF(X$2:X167,X167)=1,X167,"")</f>
        <v/>
      </c>
      <c r="Z167" s="118" t="str">
        <f t="shared" si="42"/>
        <v/>
      </c>
      <c r="AA167" s="118" t="str">
        <f t="shared" si="48"/>
        <v/>
      </c>
      <c r="AB167" s="118" t="str">
        <f t="shared" si="49"/>
        <v/>
      </c>
      <c r="AC167" s="118" t="str">
        <f t="shared" si="50"/>
        <v/>
      </c>
      <c r="AG167" s="118" t="str">
        <f>+IF(AL167="","",MAX(AG$1:AG166)+1)</f>
        <v/>
      </c>
      <c r="AH167" s="118" t="str">
        <f>IF(CPMS_Detail!B189="","",CPMS_Detail!B189)</f>
        <v/>
      </c>
      <c r="AI167" s="118" t="str">
        <f>IF(CPMS_Detail!C189="","",CPMS_Detail!C189)</f>
        <v/>
      </c>
      <c r="AJ167" s="118" t="str">
        <f>IF(CPMS_Detail!D189="","",CPMS_Detail!D189)</f>
        <v/>
      </c>
      <c r="AK167" s="118" t="str">
        <f t="shared" si="51"/>
        <v/>
      </c>
      <c r="AL167" s="119" t="str">
        <f>IF(COUNTIF(AK$2:AK167,AK167)=1,AK167,"")</f>
        <v/>
      </c>
      <c r="AM167" s="118" t="str">
        <f t="shared" si="52"/>
        <v/>
      </c>
      <c r="AN167" s="118" t="str">
        <f t="shared" si="53"/>
        <v/>
      </c>
      <c r="AO167" s="118" t="str">
        <f t="shared" si="54"/>
        <v/>
      </c>
      <c r="AP167" s="118" t="str">
        <f t="shared" si="55"/>
        <v/>
      </c>
      <c r="AR167" s="118" t="str">
        <f>+IF(AW167="","",MAX(AR$1:AR166)+1)</f>
        <v/>
      </c>
      <c r="AS167" s="118" t="str">
        <f>IF(Regulated_Operation!B189="","",Regulated_Operation!B189)</f>
        <v/>
      </c>
      <c r="AT167" s="118" t="str">
        <f>IF(Regulated_Operation!C189="","",Regulated_Operation!C189)</f>
        <v/>
      </c>
      <c r="AU167" s="118" t="str">
        <f>IF(Regulated_Operation!D189="","",Regulated_Operation!D189)</f>
        <v/>
      </c>
      <c r="AV167" s="118" t="str">
        <f t="shared" si="56"/>
        <v/>
      </c>
      <c r="AW167" s="119" t="str">
        <f>IF(COUNTIF(AV$2:AV167,AV167)=1,AV167,"")</f>
        <v/>
      </c>
      <c r="AX167" s="118" t="str">
        <f t="shared" si="57"/>
        <v/>
      </c>
      <c r="AY167" s="118" t="str">
        <f t="shared" si="58"/>
        <v/>
      </c>
      <c r="AZ167" s="118" t="str">
        <f t="shared" si="59"/>
        <v/>
      </c>
      <c r="BA167" s="118" t="str">
        <f t="shared" si="60"/>
        <v/>
      </c>
    </row>
    <row r="168" spans="9:53" x14ac:dyDescent="0.35">
      <c r="I168" s="118" t="str">
        <f>+IF(N168="","",MAX(I$1:I167)+1)</f>
        <v/>
      </c>
      <c r="J168" s="118" t="str">
        <f>IF(Deviation_Detail!B190="","",Deviation_Detail!B190)</f>
        <v/>
      </c>
      <c r="K168" s="118" t="str">
        <f>IF(Deviation_Detail!C190="","",Deviation_Detail!C190)</f>
        <v/>
      </c>
      <c r="L168" s="118" t="str">
        <f>IF(Deviation_Detail!E190="","",Deviation_Detail!E190)</f>
        <v/>
      </c>
      <c r="M168" s="118" t="str">
        <f t="shared" si="43"/>
        <v/>
      </c>
      <c r="N168" s="119" t="str">
        <f>IF(COUNTIF(M$2:M168,M168)=1,M168,"")</f>
        <v/>
      </c>
      <c r="O168" s="118" t="str">
        <f t="shared" si="44"/>
        <v/>
      </c>
      <c r="P168" s="118" t="str">
        <f t="shared" si="45"/>
        <v/>
      </c>
      <c r="Q168" s="118" t="str">
        <f t="shared" si="46"/>
        <v/>
      </c>
      <c r="R168" s="118" t="str">
        <f t="shared" si="47"/>
        <v/>
      </c>
      <c r="T168" s="118" t="str">
        <f>+IF(Y168="","",MAX(T$1:T167)+1)</f>
        <v/>
      </c>
      <c r="U168" s="118" t="str">
        <f>IF(CPMS_Info!B190="","",CPMS_Info!B190)</f>
        <v/>
      </c>
      <c r="V168" s="118" t="str">
        <f>IF(CPMS_Info!C190="","",CPMS_Info!C190)</f>
        <v/>
      </c>
      <c r="W168" s="118" t="str">
        <f>IF(CPMS_Info!D190="","",CPMS_Info!D190)</f>
        <v/>
      </c>
      <c r="X168" s="118" t="str">
        <f t="shared" si="41"/>
        <v/>
      </c>
      <c r="Y168" s="119" t="str">
        <f>IF(COUNTIF(X$2:X168,X168)=1,X168,"")</f>
        <v/>
      </c>
      <c r="Z168" s="118" t="str">
        <f t="shared" si="42"/>
        <v/>
      </c>
      <c r="AA168" s="118" t="str">
        <f t="shared" si="48"/>
        <v/>
      </c>
      <c r="AB168" s="118" t="str">
        <f t="shared" si="49"/>
        <v/>
      </c>
      <c r="AC168" s="118" t="str">
        <f t="shared" si="50"/>
        <v/>
      </c>
      <c r="AG168" s="118" t="str">
        <f>+IF(AL168="","",MAX(AG$1:AG167)+1)</f>
        <v/>
      </c>
      <c r="AH168" s="118" t="str">
        <f>IF(CPMS_Detail!B190="","",CPMS_Detail!B190)</f>
        <v/>
      </c>
      <c r="AI168" s="118" t="str">
        <f>IF(CPMS_Detail!C190="","",CPMS_Detail!C190)</f>
        <v/>
      </c>
      <c r="AJ168" s="118" t="str">
        <f>IF(CPMS_Detail!D190="","",CPMS_Detail!D190)</f>
        <v/>
      </c>
      <c r="AK168" s="118" t="str">
        <f t="shared" si="51"/>
        <v/>
      </c>
      <c r="AL168" s="119" t="str">
        <f>IF(COUNTIF(AK$2:AK168,AK168)=1,AK168,"")</f>
        <v/>
      </c>
      <c r="AM168" s="118" t="str">
        <f t="shared" si="52"/>
        <v/>
      </c>
      <c r="AN168" s="118" t="str">
        <f t="shared" si="53"/>
        <v/>
      </c>
      <c r="AO168" s="118" t="str">
        <f t="shared" si="54"/>
        <v/>
      </c>
      <c r="AP168" s="118" t="str">
        <f t="shared" si="55"/>
        <v/>
      </c>
      <c r="AR168" s="118" t="str">
        <f>+IF(AW168="","",MAX(AR$1:AR167)+1)</f>
        <v/>
      </c>
      <c r="AS168" s="118" t="str">
        <f>IF(Regulated_Operation!B190="","",Regulated_Operation!B190)</f>
        <v/>
      </c>
      <c r="AT168" s="118" t="str">
        <f>IF(Regulated_Operation!C190="","",Regulated_Operation!C190)</f>
        <v/>
      </c>
      <c r="AU168" s="118" t="str">
        <f>IF(Regulated_Operation!D190="","",Regulated_Operation!D190)</f>
        <v/>
      </c>
      <c r="AV168" s="118" t="str">
        <f t="shared" si="56"/>
        <v/>
      </c>
      <c r="AW168" s="119" t="str">
        <f>IF(COUNTIF(AV$2:AV168,AV168)=1,AV168,"")</f>
        <v/>
      </c>
      <c r="AX168" s="118" t="str">
        <f t="shared" si="57"/>
        <v/>
      </c>
      <c r="AY168" s="118" t="str">
        <f t="shared" si="58"/>
        <v/>
      </c>
      <c r="AZ168" s="118" t="str">
        <f t="shared" si="59"/>
        <v/>
      </c>
      <c r="BA168" s="118" t="str">
        <f t="shared" si="60"/>
        <v/>
      </c>
    </row>
    <row r="169" spans="9:53" x14ac:dyDescent="0.35">
      <c r="I169" s="118" t="str">
        <f>+IF(N169="","",MAX(I$1:I168)+1)</f>
        <v/>
      </c>
      <c r="J169" s="118" t="str">
        <f>IF(Deviation_Detail!B191="","",Deviation_Detail!B191)</f>
        <v/>
      </c>
      <c r="K169" s="118" t="str">
        <f>IF(Deviation_Detail!C191="","",Deviation_Detail!C191)</f>
        <v/>
      </c>
      <c r="L169" s="118" t="str">
        <f>IF(Deviation_Detail!E191="","",Deviation_Detail!E191)</f>
        <v/>
      </c>
      <c r="M169" s="118" t="str">
        <f t="shared" si="43"/>
        <v/>
      </c>
      <c r="N169" s="119" t="str">
        <f>IF(COUNTIF(M$2:M169,M169)=1,M169,"")</f>
        <v/>
      </c>
      <c r="O169" s="118" t="str">
        <f t="shared" si="44"/>
        <v/>
      </c>
      <c r="P169" s="118" t="str">
        <f t="shared" si="45"/>
        <v/>
      </c>
      <c r="Q169" s="118" t="str">
        <f t="shared" si="46"/>
        <v/>
      </c>
      <c r="R169" s="118" t="str">
        <f t="shared" si="47"/>
        <v/>
      </c>
      <c r="T169" s="118" t="str">
        <f>+IF(Y169="","",MAX(T$1:T168)+1)</f>
        <v/>
      </c>
      <c r="U169" s="118" t="str">
        <f>IF(CPMS_Info!B191="","",CPMS_Info!B191)</f>
        <v/>
      </c>
      <c r="V169" s="118" t="str">
        <f>IF(CPMS_Info!C191="","",CPMS_Info!C191)</f>
        <v/>
      </c>
      <c r="W169" s="118" t="str">
        <f>IF(CPMS_Info!D191="","",CPMS_Info!D191)</f>
        <v/>
      </c>
      <c r="X169" s="118" t="str">
        <f t="shared" si="41"/>
        <v/>
      </c>
      <c r="Y169" s="119" t="str">
        <f>IF(COUNTIF(X$2:X169,X169)=1,X169,"")</f>
        <v/>
      </c>
      <c r="Z169" s="118" t="str">
        <f t="shared" si="42"/>
        <v/>
      </c>
      <c r="AA169" s="118" t="str">
        <f t="shared" si="48"/>
        <v/>
      </c>
      <c r="AB169" s="118" t="str">
        <f t="shared" si="49"/>
        <v/>
      </c>
      <c r="AC169" s="118" t="str">
        <f t="shared" si="50"/>
        <v/>
      </c>
      <c r="AG169" s="118" t="str">
        <f>+IF(AL169="","",MAX(AG$1:AG168)+1)</f>
        <v/>
      </c>
      <c r="AH169" s="118" t="str">
        <f>IF(CPMS_Detail!B191="","",CPMS_Detail!B191)</f>
        <v/>
      </c>
      <c r="AI169" s="118" t="str">
        <f>IF(CPMS_Detail!C191="","",CPMS_Detail!C191)</f>
        <v/>
      </c>
      <c r="AJ169" s="118" t="str">
        <f>IF(CPMS_Detail!D191="","",CPMS_Detail!D191)</f>
        <v/>
      </c>
      <c r="AK169" s="118" t="str">
        <f t="shared" si="51"/>
        <v/>
      </c>
      <c r="AL169" s="119" t="str">
        <f>IF(COUNTIF(AK$2:AK169,AK169)=1,AK169,"")</f>
        <v/>
      </c>
      <c r="AM169" s="118" t="str">
        <f t="shared" si="52"/>
        <v/>
      </c>
      <c r="AN169" s="118" t="str">
        <f t="shared" si="53"/>
        <v/>
      </c>
      <c r="AO169" s="118" t="str">
        <f t="shared" si="54"/>
        <v/>
      </c>
      <c r="AP169" s="118" t="str">
        <f t="shared" si="55"/>
        <v/>
      </c>
      <c r="AR169" s="118" t="str">
        <f>+IF(AW169="","",MAX(AR$1:AR168)+1)</f>
        <v/>
      </c>
      <c r="AS169" s="118" t="str">
        <f>IF(Regulated_Operation!B191="","",Regulated_Operation!B191)</f>
        <v/>
      </c>
      <c r="AT169" s="118" t="str">
        <f>IF(Regulated_Operation!C191="","",Regulated_Operation!C191)</f>
        <v/>
      </c>
      <c r="AU169" s="118" t="str">
        <f>IF(Regulated_Operation!D191="","",Regulated_Operation!D191)</f>
        <v/>
      </c>
      <c r="AV169" s="118" t="str">
        <f t="shared" si="56"/>
        <v/>
      </c>
      <c r="AW169" s="119" t="str">
        <f>IF(COUNTIF(AV$2:AV169,AV169)=1,AV169,"")</f>
        <v/>
      </c>
      <c r="AX169" s="118" t="str">
        <f t="shared" si="57"/>
        <v/>
      </c>
      <c r="AY169" s="118" t="str">
        <f t="shared" si="58"/>
        <v/>
      </c>
      <c r="AZ169" s="118" t="str">
        <f t="shared" si="59"/>
        <v/>
      </c>
      <c r="BA169" s="118" t="str">
        <f t="shared" si="60"/>
        <v/>
      </c>
    </row>
    <row r="170" spans="9:53" x14ac:dyDescent="0.35">
      <c r="I170" s="118" t="str">
        <f>+IF(N170="","",MAX(I$1:I169)+1)</f>
        <v/>
      </c>
      <c r="J170" s="118" t="str">
        <f>IF(Deviation_Detail!B192="","",Deviation_Detail!B192)</f>
        <v/>
      </c>
      <c r="K170" s="118" t="str">
        <f>IF(Deviation_Detail!C192="","",Deviation_Detail!C192)</f>
        <v/>
      </c>
      <c r="L170" s="118" t="str">
        <f>IF(Deviation_Detail!E192="","",Deviation_Detail!E192)</f>
        <v/>
      </c>
      <c r="M170" s="118" t="str">
        <f t="shared" si="43"/>
        <v/>
      </c>
      <c r="N170" s="119" t="str">
        <f>IF(COUNTIF(M$2:M170,M170)=1,M170,"")</f>
        <v/>
      </c>
      <c r="O170" s="118" t="str">
        <f t="shared" si="44"/>
        <v/>
      </c>
      <c r="P170" s="118" t="str">
        <f t="shared" si="45"/>
        <v/>
      </c>
      <c r="Q170" s="118" t="str">
        <f t="shared" si="46"/>
        <v/>
      </c>
      <c r="R170" s="118" t="str">
        <f t="shared" si="47"/>
        <v/>
      </c>
      <c r="T170" s="118" t="str">
        <f>+IF(Y170="","",MAX(T$1:T169)+1)</f>
        <v/>
      </c>
      <c r="U170" s="118" t="str">
        <f>IF(CPMS_Info!B192="","",CPMS_Info!B192)</f>
        <v/>
      </c>
      <c r="V170" s="118" t="str">
        <f>IF(CPMS_Info!C192="","",CPMS_Info!C192)</f>
        <v/>
      </c>
      <c r="W170" s="118" t="str">
        <f>IF(CPMS_Info!D192="","",CPMS_Info!D192)</f>
        <v/>
      </c>
      <c r="X170" s="118" t="str">
        <f t="shared" si="41"/>
        <v/>
      </c>
      <c r="Y170" s="119" t="str">
        <f>IF(COUNTIF(X$2:X170,X170)=1,X170,"")</f>
        <v/>
      </c>
      <c r="Z170" s="118" t="str">
        <f t="shared" si="42"/>
        <v/>
      </c>
      <c r="AA170" s="118" t="str">
        <f t="shared" si="48"/>
        <v/>
      </c>
      <c r="AB170" s="118" t="str">
        <f t="shared" si="49"/>
        <v/>
      </c>
      <c r="AC170" s="118" t="str">
        <f t="shared" si="50"/>
        <v/>
      </c>
      <c r="AG170" s="118" t="str">
        <f>+IF(AL170="","",MAX(AG$1:AG169)+1)</f>
        <v/>
      </c>
      <c r="AH170" s="118" t="str">
        <f>IF(CPMS_Detail!B192="","",CPMS_Detail!B192)</f>
        <v/>
      </c>
      <c r="AI170" s="118" t="str">
        <f>IF(CPMS_Detail!C192="","",CPMS_Detail!C192)</f>
        <v/>
      </c>
      <c r="AJ170" s="118" t="str">
        <f>IF(CPMS_Detail!D192="","",CPMS_Detail!D192)</f>
        <v/>
      </c>
      <c r="AK170" s="118" t="str">
        <f t="shared" si="51"/>
        <v/>
      </c>
      <c r="AL170" s="119" t="str">
        <f>IF(COUNTIF(AK$2:AK170,AK170)=1,AK170,"")</f>
        <v/>
      </c>
      <c r="AM170" s="118" t="str">
        <f t="shared" si="52"/>
        <v/>
      </c>
      <c r="AN170" s="118" t="str">
        <f t="shared" si="53"/>
        <v/>
      </c>
      <c r="AO170" s="118" t="str">
        <f t="shared" si="54"/>
        <v/>
      </c>
      <c r="AP170" s="118" t="str">
        <f t="shared" si="55"/>
        <v/>
      </c>
      <c r="AR170" s="118" t="str">
        <f>+IF(AW170="","",MAX(AR$1:AR169)+1)</f>
        <v/>
      </c>
      <c r="AS170" s="118" t="str">
        <f>IF(Regulated_Operation!B192="","",Regulated_Operation!B192)</f>
        <v/>
      </c>
      <c r="AT170" s="118" t="str">
        <f>IF(Regulated_Operation!C192="","",Regulated_Operation!C192)</f>
        <v/>
      </c>
      <c r="AU170" s="118" t="str">
        <f>IF(Regulated_Operation!D192="","",Regulated_Operation!D192)</f>
        <v/>
      </c>
      <c r="AV170" s="118" t="str">
        <f t="shared" si="56"/>
        <v/>
      </c>
      <c r="AW170" s="119" t="str">
        <f>IF(COUNTIF(AV$2:AV170,AV170)=1,AV170,"")</f>
        <v/>
      </c>
      <c r="AX170" s="118" t="str">
        <f t="shared" si="57"/>
        <v/>
      </c>
      <c r="AY170" s="118" t="str">
        <f t="shared" si="58"/>
        <v/>
      </c>
      <c r="AZ170" s="118" t="str">
        <f t="shared" si="59"/>
        <v/>
      </c>
      <c r="BA170" s="118" t="str">
        <f t="shared" si="60"/>
        <v/>
      </c>
    </row>
    <row r="171" spans="9:53" x14ac:dyDescent="0.35">
      <c r="I171" s="118" t="str">
        <f>+IF(N171="","",MAX(I$1:I170)+1)</f>
        <v/>
      </c>
      <c r="J171" s="118" t="str">
        <f>IF(Deviation_Detail!B193="","",Deviation_Detail!B193)</f>
        <v/>
      </c>
      <c r="K171" s="118" t="str">
        <f>IF(Deviation_Detail!C193="","",Deviation_Detail!C193)</f>
        <v/>
      </c>
      <c r="L171" s="118" t="str">
        <f>IF(Deviation_Detail!E193="","",Deviation_Detail!E193)</f>
        <v/>
      </c>
      <c r="M171" s="118" t="str">
        <f t="shared" si="43"/>
        <v/>
      </c>
      <c r="N171" s="119" t="str">
        <f>IF(COUNTIF(M$2:M171,M171)=1,M171,"")</f>
        <v/>
      </c>
      <c r="O171" s="118" t="str">
        <f t="shared" si="44"/>
        <v/>
      </c>
      <c r="P171" s="118" t="str">
        <f t="shared" si="45"/>
        <v/>
      </c>
      <c r="Q171" s="118" t="str">
        <f t="shared" si="46"/>
        <v/>
      </c>
      <c r="R171" s="118" t="str">
        <f t="shared" si="47"/>
        <v/>
      </c>
      <c r="T171" s="118" t="str">
        <f>+IF(Y171="","",MAX(T$1:T170)+1)</f>
        <v/>
      </c>
      <c r="U171" s="118" t="str">
        <f>IF(CPMS_Info!B193="","",CPMS_Info!B193)</f>
        <v/>
      </c>
      <c r="V171" s="118" t="str">
        <f>IF(CPMS_Info!C193="","",CPMS_Info!C193)</f>
        <v/>
      </c>
      <c r="W171" s="118" t="str">
        <f>IF(CPMS_Info!D193="","",CPMS_Info!D193)</f>
        <v/>
      </c>
      <c r="X171" s="118" t="str">
        <f t="shared" si="41"/>
        <v/>
      </c>
      <c r="Y171" s="119" t="str">
        <f>IF(COUNTIF(X$2:X171,X171)=1,X171,"")</f>
        <v/>
      </c>
      <c r="Z171" s="118" t="str">
        <f t="shared" si="42"/>
        <v/>
      </c>
      <c r="AA171" s="118" t="str">
        <f t="shared" si="48"/>
        <v/>
      </c>
      <c r="AB171" s="118" t="str">
        <f t="shared" si="49"/>
        <v/>
      </c>
      <c r="AC171" s="118" t="str">
        <f t="shared" si="50"/>
        <v/>
      </c>
      <c r="AG171" s="118" t="str">
        <f>+IF(AL171="","",MAX(AG$1:AG170)+1)</f>
        <v/>
      </c>
      <c r="AH171" s="118" t="str">
        <f>IF(CPMS_Detail!B193="","",CPMS_Detail!B193)</f>
        <v/>
      </c>
      <c r="AI171" s="118" t="str">
        <f>IF(CPMS_Detail!C193="","",CPMS_Detail!C193)</f>
        <v/>
      </c>
      <c r="AJ171" s="118" t="str">
        <f>IF(CPMS_Detail!D193="","",CPMS_Detail!D193)</f>
        <v/>
      </c>
      <c r="AK171" s="118" t="str">
        <f t="shared" si="51"/>
        <v/>
      </c>
      <c r="AL171" s="119" t="str">
        <f>IF(COUNTIF(AK$2:AK171,AK171)=1,AK171,"")</f>
        <v/>
      </c>
      <c r="AM171" s="118" t="str">
        <f t="shared" si="52"/>
        <v/>
      </c>
      <c r="AN171" s="118" t="str">
        <f t="shared" si="53"/>
        <v/>
      </c>
      <c r="AO171" s="118" t="str">
        <f t="shared" si="54"/>
        <v/>
      </c>
      <c r="AP171" s="118" t="str">
        <f t="shared" si="55"/>
        <v/>
      </c>
      <c r="AR171" s="118" t="str">
        <f>+IF(AW171="","",MAX(AR$1:AR170)+1)</f>
        <v/>
      </c>
      <c r="AS171" s="118" t="str">
        <f>IF(Regulated_Operation!B193="","",Regulated_Operation!B193)</f>
        <v/>
      </c>
      <c r="AT171" s="118" t="str">
        <f>IF(Regulated_Operation!C193="","",Regulated_Operation!C193)</f>
        <v/>
      </c>
      <c r="AU171" s="118" t="str">
        <f>IF(Regulated_Operation!D193="","",Regulated_Operation!D193)</f>
        <v/>
      </c>
      <c r="AV171" s="118" t="str">
        <f t="shared" si="56"/>
        <v/>
      </c>
      <c r="AW171" s="119" t="str">
        <f>IF(COUNTIF(AV$2:AV171,AV171)=1,AV171,"")</f>
        <v/>
      </c>
      <c r="AX171" s="118" t="str">
        <f t="shared" si="57"/>
        <v/>
      </c>
      <c r="AY171" s="118" t="str">
        <f t="shared" si="58"/>
        <v/>
      </c>
      <c r="AZ171" s="118" t="str">
        <f t="shared" si="59"/>
        <v/>
      </c>
      <c r="BA171" s="118" t="str">
        <f t="shared" si="60"/>
        <v/>
      </c>
    </row>
    <row r="172" spans="9:53" x14ac:dyDescent="0.35">
      <c r="I172" s="118" t="str">
        <f>+IF(N172="","",MAX(I$1:I171)+1)</f>
        <v/>
      </c>
      <c r="J172" s="118" t="str">
        <f>IF(Deviation_Detail!B194="","",Deviation_Detail!B194)</f>
        <v/>
      </c>
      <c r="K172" s="118" t="str">
        <f>IF(Deviation_Detail!C194="","",Deviation_Detail!C194)</f>
        <v/>
      </c>
      <c r="L172" s="118" t="str">
        <f>IF(Deviation_Detail!E194="","",Deviation_Detail!E194)</f>
        <v/>
      </c>
      <c r="M172" s="118" t="str">
        <f t="shared" si="43"/>
        <v/>
      </c>
      <c r="N172" s="119" t="str">
        <f>IF(COUNTIF(M$2:M172,M172)=1,M172,"")</f>
        <v/>
      </c>
      <c r="O172" s="118" t="str">
        <f t="shared" si="44"/>
        <v/>
      </c>
      <c r="P172" s="118" t="str">
        <f t="shared" si="45"/>
        <v/>
      </c>
      <c r="Q172" s="118" t="str">
        <f t="shared" si="46"/>
        <v/>
      </c>
      <c r="R172" s="118" t="str">
        <f t="shared" si="47"/>
        <v/>
      </c>
      <c r="T172" s="118" t="str">
        <f>+IF(Y172="","",MAX(T$1:T171)+1)</f>
        <v/>
      </c>
      <c r="U172" s="118" t="str">
        <f>IF(CPMS_Info!B194="","",CPMS_Info!B194)</f>
        <v/>
      </c>
      <c r="V172" s="118" t="str">
        <f>IF(CPMS_Info!C194="","",CPMS_Info!C194)</f>
        <v/>
      </c>
      <c r="W172" s="118" t="str">
        <f>IF(CPMS_Info!D194="","",CPMS_Info!D194)</f>
        <v/>
      </c>
      <c r="X172" s="118" t="str">
        <f t="shared" si="41"/>
        <v/>
      </c>
      <c r="Y172" s="119" t="str">
        <f>IF(COUNTIF(X$2:X172,X172)=1,X172,"")</f>
        <v/>
      </c>
      <c r="Z172" s="118" t="str">
        <f t="shared" si="42"/>
        <v/>
      </c>
      <c r="AA172" s="118" t="str">
        <f t="shared" si="48"/>
        <v/>
      </c>
      <c r="AB172" s="118" t="str">
        <f t="shared" si="49"/>
        <v/>
      </c>
      <c r="AC172" s="118" t="str">
        <f t="shared" si="50"/>
        <v/>
      </c>
      <c r="AG172" s="118" t="str">
        <f>+IF(AL172="","",MAX(AG$1:AG171)+1)</f>
        <v/>
      </c>
      <c r="AH172" s="118" t="str">
        <f>IF(CPMS_Detail!B194="","",CPMS_Detail!B194)</f>
        <v/>
      </c>
      <c r="AI172" s="118" t="str">
        <f>IF(CPMS_Detail!C194="","",CPMS_Detail!C194)</f>
        <v/>
      </c>
      <c r="AJ172" s="118" t="str">
        <f>IF(CPMS_Detail!D194="","",CPMS_Detail!D194)</f>
        <v/>
      </c>
      <c r="AK172" s="118" t="str">
        <f t="shared" si="51"/>
        <v/>
      </c>
      <c r="AL172" s="119" t="str">
        <f>IF(COUNTIF(AK$2:AK172,AK172)=1,AK172,"")</f>
        <v/>
      </c>
      <c r="AM172" s="118" t="str">
        <f t="shared" si="52"/>
        <v/>
      </c>
      <c r="AN172" s="118" t="str">
        <f t="shared" si="53"/>
        <v/>
      </c>
      <c r="AO172" s="118" t="str">
        <f t="shared" si="54"/>
        <v/>
      </c>
      <c r="AP172" s="118" t="str">
        <f t="shared" si="55"/>
        <v/>
      </c>
      <c r="AR172" s="118" t="str">
        <f>+IF(AW172="","",MAX(AR$1:AR171)+1)</f>
        <v/>
      </c>
      <c r="AS172" s="118" t="str">
        <f>IF(Regulated_Operation!B194="","",Regulated_Operation!B194)</f>
        <v/>
      </c>
      <c r="AT172" s="118" t="str">
        <f>IF(Regulated_Operation!C194="","",Regulated_Operation!C194)</f>
        <v/>
      </c>
      <c r="AU172" s="118" t="str">
        <f>IF(Regulated_Operation!D194="","",Regulated_Operation!D194)</f>
        <v/>
      </c>
      <c r="AV172" s="118" t="str">
        <f t="shared" si="56"/>
        <v/>
      </c>
      <c r="AW172" s="119" t="str">
        <f>IF(COUNTIF(AV$2:AV172,AV172)=1,AV172,"")</f>
        <v/>
      </c>
      <c r="AX172" s="118" t="str">
        <f t="shared" si="57"/>
        <v/>
      </c>
      <c r="AY172" s="118" t="str">
        <f t="shared" si="58"/>
        <v/>
      </c>
      <c r="AZ172" s="118" t="str">
        <f t="shared" si="59"/>
        <v/>
      </c>
      <c r="BA172" s="118" t="str">
        <f t="shared" si="60"/>
        <v/>
      </c>
    </row>
    <row r="173" spans="9:53" x14ac:dyDescent="0.35">
      <c r="I173" s="118" t="str">
        <f>+IF(N173="","",MAX(I$1:I172)+1)</f>
        <v/>
      </c>
      <c r="J173" s="118" t="str">
        <f>IF(Deviation_Detail!B195="","",Deviation_Detail!B195)</f>
        <v/>
      </c>
      <c r="K173" s="118" t="str">
        <f>IF(Deviation_Detail!C195="","",Deviation_Detail!C195)</f>
        <v/>
      </c>
      <c r="L173" s="118" t="str">
        <f>IF(Deviation_Detail!E195="","",Deviation_Detail!E195)</f>
        <v/>
      </c>
      <c r="M173" s="118" t="str">
        <f t="shared" si="43"/>
        <v/>
      </c>
      <c r="N173" s="119" t="str">
        <f>IF(COUNTIF(M$2:M173,M173)=1,M173,"")</f>
        <v/>
      </c>
      <c r="O173" s="118" t="str">
        <f t="shared" si="44"/>
        <v/>
      </c>
      <c r="P173" s="118" t="str">
        <f t="shared" si="45"/>
        <v/>
      </c>
      <c r="Q173" s="118" t="str">
        <f t="shared" si="46"/>
        <v/>
      </c>
      <c r="R173" s="118" t="str">
        <f t="shared" si="47"/>
        <v/>
      </c>
      <c r="T173" s="118" t="str">
        <f>+IF(Y173="","",MAX(T$1:T172)+1)</f>
        <v/>
      </c>
      <c r="U173" s="118" t="str">
        <f>IF(CPMS_Info!B195="","",CPMS_Info!B195)</f>
        <v/>
      </c>
      <c r="V173" s="118" t="str">
        <f>IF(CPMS_Info!C195="","",CPMS_Info!C195)</f>
        <v/>
      </c>
      <c r="W173" s="118" t="str">
        <f>IF(CPMS_Info!D195="","",CPMS_Info!D195)</f>
        <v/>
      </c>
      <c r="X173" s="118" t="str">
        <f t="shared" si="41"/>
        <v/>
      </c>
      <c r="Y173" s="119" t="str">
        <f>IF(COUNTIF(X$2:X173,X173)=1,X173,"")</f>
        <v/>
      </c>
      <c r="Z173" s="118" t="str">
        <f t="shared" si="42"/>
        <v/>
      </c>
      <c r="AA173" s="118" t="str">
        <f t="shared" si="48"/>
        <v/>
      </c>
      <c r="AB173" s="118" t="str">
        <f t="shared" si="49"/>
        <v/>
      </c>
      <c r="AC173" s="118" t="str">
        <f t="shared" si="50"/>
        <v/>
      </c>
      <c r="AG173" s="118" t="str">
        <f>+IF(AL173="","",MAX(AG$1:AG172)+1)</f>
        <v/>
      </c>
      <c r="AH173" s="118" t="str">
        <f>IF(CPMS_Detail!B195="","",CPMS_Detail!B195)</f>
        <v/>
      </c>
      <c r="AI173" s="118" t="str">
        <f>IF(CPMS_Detail!C195="","",CPMS_Detail!C195)</f>
        <v/>
      </c>
      <c r="AJ173" s="118" t="str">
        <f>IF(CPMS_Detail!D195="","",CPMS_Detail!D195)</f>
        <v/>
      </c>
      <c r="AK173" s="118" t="str">
        <f t="shared" si="51"/>
        <v/>
      </c>
      <c r="AL173" s="119" t="str">
        <f>IF(COUNTIF(AK$2:AK173,AK173)=1,AK173,"")</f>
        <v/>
      </c>
      <c r="AM173" s="118" t="str">
        <f t="shared" si="52"/>
        <v/>
      </c>
      <c r="AN173" s="118" t="str">
        <f t="shared" si="53"/>
        <v/>
      </c>
      <c r="AO173" s="118" t="str">
        <f t="shared" si="54"/>
        <v/>
      </c>
      <c r="AP173" s="118" t="str">
        <f t="shared" si="55"/>
        <v/>
      </c>
      <c r="AR173" s="118" t="str">
        <f>+IF(AW173="","",MAX(AR$1:AR172)+1)</f>
        <v/>
      </c>
      <c r="AS173" s="118" t="str">
        <f>IF(Regulated_Operation!B195="","",Regulated_Operation!B195)</f>
        <v/>
      </c>
      <c r="AT173" s="118" t="str">
        <f>IF(Regulated_Operation!C195="","",Regulated_Operation!C195)</f>
        <v/>
      </c>
      <c r="AU173" s="118" t="str">
        <f>IF(Regulated_Operation!D195="","",Regulated_Operation!D195)</f>
        <v/>
      </c>
      <c r="AV173" s="118" t="str">
        <f t="shared" si="56"/>
        <v/>
      </c>
      <c r="AW173" s="119" t="str">
        <f>IF(COUNTIF(AV$2:AV173,AV173)=1,AV173,"")</f>
        <v/>
      </c>
      <c r="AX173" s="118" t="str">
        <f t="shared" si="57"/>
        <v/>
      </c>
      <c r="AY173" s="118" t="str">
        <f t="shared" si="58"/>
        <v/>
      </c>
      <c r="AZ173" s="118" t="str">
        <f t="shared" si="59"/>
        <v/>
      </c>
      <c r="BA173" s="118" t="str">
        <f t="shared" si="60"/>
        <v/>
      </c>
    </row>
    <row r="174" spans="9:53" x14ac:dyDescent="0.35">
      <c r="I174" s="118" t="str">
        <f>+IF(N174="","",MAX(I$1:I173)+1)</f>
        <v/>
      </c>
      <c r="J174" s="118" t="str">
        <f>IF(Deviation_Detail!B196="","",Deviation_Detail!B196)</f>
        <v/>
      </c>
      <c r="K174" s="118" t="str">
        <f>IF(Deviation_Detail!C196="","",Deviation_Detail!C196)</f>
        <v/>
      </c>
      <c r="L174" s="118" t="str">
        <f>IF(Deviation_Detail!E196="","",Deviation_Detail!E196)</f>
        <v/>
      </c>
      <c r="M174" s="118" t="str">
        <f t="shared" si="43"/>
        <v/>
      </c>
      <c r="N174" s="119" t="str">
        <f>IF(COUNTIF(M$2:M174,M174)=1,M174,"")</f>
        <v/>
      </c>
      <c r="O174" s="118" t="str">
        <f t="shared" si="44"/>
        <v/>
      </c>
      <c r="P174" s="118" t="str">
        <f t="shared" si="45"/>
        <v/>
      </c>
      <c r="Q174" s="118" t="str">
        <f t="shared" si="46"/>
        <v/>
      </c>
      <c r="R174" s="118" t="str">
        <f t="shared" si="47"/>
        <v/>
      </c>
      <c r="T174" s="118" t="str">
        <f>+IF(Y174="","",MAX(T$1:T173)+1)</f>
        <v/>
      </c>
      <c r="U174" s="118" t="str">
        <f>IF(CPMS_Info!B196="","",CPMS_Info!B196)</f>
        <v/>
      </c>
      <c r="V174" s="118" t="str">
        <f>IF(CPMS_Info!C196="","",CPMS_Info!C196)</f>
        <v/>
      </c>
      <c r="W174" s="118" t="str">
        <f>IF(CPMS_Info!D196="","",CPMS_Info!D196)</f>
        <v/>
      </c>
      <c r="X174" s="118" t="str">
        <f t="shared" si="41"/>
        <v/>
      </c>
      <c r="Y174" s="119" t="str">
        <f>IF(COUNTIF(X$2:X174,X174)=1,X174,"")</f>
        <v/>
      </c>
      <c r="Z174" s="118" t="str">
        <f t="shared" si="42"/>
        <v/>
      </c>
      <c r="AA174" s="118" t="str">
        <f t="shared" si="48"/>
        <v/>
      </c>
      <c r="AB174" s="118" t="str">
        <f t="shared" si="49"/>
        <v/>
      </c>
      <c r="AC174" s="118" t="str">
        <f t="shared" si="50"/>
        <v/>
      </c>
      <c r="AG174" s="118" t="str">
        <f>+IF(AL174="","",MAX(AG$1:AG173)+1)</f>
        <v/>
      </c>
      <c r="AH174" s="118" t="str">
        <f>IF(CPMS_Detail!B196="","",CPMS_Detail!B196)</f>
        <v/>
      </c>
      <c r="AI174" s="118" t="str">
        <f>IF(CPMS_Detail!C196="","",CPMS_Detail!C196)</f>
        <v/>
      </c>
      <c r="AJ174" s="118" t="str">
        <f>IF(CPMS_Detail!D196="","",CPMS_Detail!D196)</f>
        <v/>
      </c>
      <c r="AK174" s="118" t="str">
        <f t="shared" si="51"/>
        <v/>
      </c>
      <c r="AL174" s="119" t="str">
        <f>IF(COUNTIF(AK$2:AK174,AK174)=1,AK174,"")</f>
        <v/>
      </c>
      <c r="AM174" s="118" t="str">
        <f t="shared" si="52"/>
        <v/>
      </c>
      <c r="AN174" s="118" t="str">
        <f t="shared" si="53"/>
        <v/>
      </c>
      <c r="AO174" s="118" t="str">
        <f t="shared" si="54"/>
        <v/>
      </c>
      <c r="AP174" s="118" t="str">
        <f t="shared" si="55"/>
        <v/>
      </c>
      <c r="AR174" s="118" t="str">
        <f>+IF(AW174="","",MAX(AR$1:AR173)+1)</f>
        <v/>
      </c>
      <c r="AS174" s="118" t="str">
        <f>IF(Regulated_Operation!B196="","",Regulated_Operation!B196)</f>
        <v/>
      </c>
      <c r="AT174" s="118" t="str">
        <f>IF(Regulated_Operation!C196="","",Regulated_Operation!C196)</f>
        <v/>
      </c>
      <c r="AU174" s="118" t="str">
        <f>IF(Regulated_Operation!D196="","",Regulated_Operation!D196)</f>
        <v/>
      </c>
      <c r="AV174" s="118" t="str">
        <f t="shared" si="56"/>
        <v/>
      </c>
      <c r="AW174" s="119" t="str">
        <f>IF(COUNTIF(AV$2:AV174,AV174)=1,AV174,"")</f>
        <v/>
      </c>
      <c r="AX174" s="118" t="str">
        <f t="shared" si="57"/>
        <v/>
      </c>
      <c r="AY174" s="118" t="str">
        <f t="shared" si="58"/>
        <v/>
      </c>
      <c r="AZ174" s="118" t="str">
        <f t="shared" si="59"/>
        <v/>
      </c>
      <c r="BA174" s="118" t="str">
        <f t="shared" si="60"/>
        <v/>
      </c>
    </row>
    <row r="175" spans="9:53" x14ac:dyDescent="0.35">
      <c r="I175" s="118" t="str">
        <f>+IF(N175="","",MAX(I$1:I174)+1)</f>
        <v/>
      </c>
      <c r="J175" s="118" t="str">
        <f>IF(Deviation_Detail!B197="","",Deviation_Detail!B197)</f>
        <v/>
      </c>
      <c r="K175" s="118" t="str">
        <f>IF(Deviation_Detail!C197="","",Deviation_Detail!C197)</f>
        <v/>
      </c>
      <c r="L175" s="118" t="str">
        <f>IF(Deviation_Detail!E197="","",Deviation_Detail!E197)</f>
        <v/>
      </c>
      <c r="M175" s="118" t="str">
        <f t="shared" si="43"/>
        <v/>
      </c>
      <c r="N175" s="119" t="str">
        <f>IF(COUNTIF(M$2:M175,M175)=1,M175,"")</f>
        <v/>
      </c>
      <c r="O175" s="118" t="str">
        <f t="shared" si="44"/>
        <v/>
      </c>
      <c r="P175" s="118" t="str">
        <f t="shared" si="45"/>
        <v/>
      </c>
      <c r="Q175" s="118" t="str">
        <f t="shared" si="46"/>
        <v/>
      </c>
      <c r="R175" s="118" t="str">
        <f t="shared" si="47"/>
        <v/>
      </c>
      <c r="T175" s="118" t="str">
        <f>+IF(Y175="","",MAX(T$1:T174)+1)</f>
        <v/>
      </c>
      <c r="U175" s="118" t="str">
        <f>IF(CPMS_Info!B197="","",CPMS_Info!B197)</f>
        <v/>
      </c>
      <c r="V175" s="118" t="str">
        <f>IF(CPMS_Info!C197="","",CPMS_Info!C197)</f>
        <v/>
      </c>
      <c r="W175" s="118" t="str">
        <f>IF(CPMS_Info!D197="","",CPMS_Info!D197)</f>
        <v/>
      </c>
      <c r="X175" s="118" t="str">
        <f t="shared" si="41"/>
        <v/>
      </c>
      <c r="Y175" s="119" t="str">
        <f>IF(COUNTIF(X$2:X175,X175)=1,X175,"")</f>
        <v/>
      </c>
      <c r="Z175" s="118" t="str">
        <f t="shared" si="42"/>
        <v/>
      </c>
      <c r="AA175" s="118" t="str">
        <f t="shared" si="48"/>
        <v/>
      </c>
      <c r="AB175" s="118" t="str">
        <f t="shared" si="49"/>
        <v/>
      </c>
      <c r="AC175" s="118" t="str">
        <f t="shared" si="50"/>
        <v/>
      </c>
      <c r="AG175" s="118" t="str">
        <f>+IF(AL175="","",MAX(AG$1:AG174)+1)</f>
        <v/>
      </c>
      <c r="AH175" s="118" t="str">
        <f>IF(CPMS_Detail!B197="","",CPMS_Detail!B197)</f>
        <v/>
      </c>
      <c r="AI175" s="118" t="str">
        <f>IF(CPMS_Detail!C197="","",CPMS_Detail!C197)</f>
        <v/>
      </c>
      <c r="AJ175" s="118" t="str">
        <f>IF(CPMS_Detail!D197="","",CPMS_Detail!D197)</f>
        <v/>
      </c>
      <c r="AK175" s="118" t="str">
        <f t="shared" si="51"/>
        <v/>
      </c>
      <c r="AL175" s="119" t="str">
        <f>IF(COUNTIF(AK$2:AK175,AK175)=1,AK175,"")</f>
        <v/>
      </c>
      <c r="AM175" s="118" t="str">
        <f t="shared" si="52"/>
        <v/>
      </c>
      <c r="AN175" s="118" t="str">
        <f t="shared" si="53"/>
        <v/>
      </c>
      <c r="AO175" s="118" t="str">
        <f t="shared" si="54"/>
        <v/>
      </c>
      <c r="AP175" s="118" t="str">
        <f t="shared" si="55"/>
        <v/>
      </c>
      <c r="AR175" s="118" t="str">
        <f>+IF(AW175="","",MAX(AR$1:AR174)+1)</f>
        <v/>
      </c>
      <c r="AS175" s="118" t="str">
        <f>IF(Regulated_Operation!B197="","",Regulated_Operation!B197)</f>
        <v/>
      </c>
      <c r="AT175" s="118" t="str">
        <f>IF(Regulated_Operation!C197="","",Regulated_Operation!C197)</f>
        <v/>
      </c>
      <c r="AU175" s="118" t="str">
        <f>IF(Regulated_Operation!D197="","",Regulated_Operation!D197)</f>
        <v/>
      </c>
      <c r="AV175" s="118" t="str">
        <f t="shared" si="56"/>
        <v/>
      </c>
      <c r="AW175" s="119" t="str">
        <f>IF(COUNTIF(AV$2:AV175,AV175)=1,AV175,"")</f>
        <v/>
      </c>
      <c r="AX175" s="118" t="str">
        <f t="shared" si="57"/>
        <v/>
      </c>
      <c r="AY175" s="118" t="str">
        <f t="shared" si="58"/>
        <v/>
      </c>
      <c r="AZ175" s="118" t="str">
        <f t="shared" si="59"/>
        <v/>
      </c>
      <c r="BA175" s="118" t="str">
        <f t="shared" si="60"/>
        <v/>
      </c>
    </row>
    <row r="176" spans="9:53" x14ac:dyDescent="0.35">
      <c r="I176" s="118" t="str">
        <f>+IF(N176="","",MAX(I$1:I175)+1)</f>
        <v/>
      </c>
      <c r="J176" s="118" t="str">
        <f>IF(Deviation_Detail!B198="","",Deviation_Detail!B198)</f>
        <v/>
      </c>
      <c r="K176" s="118" t="str">
        <f>IF(Deviation_Detail!C198="","",Deviation_Detail!C198)</f>
        <v/>
      </c>
      <c r="L176" s="118" t="str">
        <f>IF(Deviation_Detail!E198="","",Deviation_Detail!E198)</f>
        <v/>
      </c>
      <c r="M176" s="118" t="str">
        <f t="shared" si="43"/>
        <v/>
      </c>
      <c r="N176" s="119" t="str">
        <f>IF(COUNTIF(M$2:M176,M176)=1,M176,"")</f>
        <v/>
      </c>
      <c r="O176" s="118" t="str">
        <f t="shared" si="44"/>
        <v/>
      </c>
      <c r="P176" s="118" t="str">
        <f t="shared" si="45"/>
        <v/>
      </c>
      <c r="Q176" s="118" t="str">
        <f t="shared" si="46"/>
        <v/>
      </c>
      <c r="R176" s="118" t="str">
        <f t="shared" si="47"/>
        <v/>
      </c>
      <c r="T176" s="118" t="str">
        <f>+IF(Y176="","",MAX(T$1:T175)+1)</f>
        <v/>
      </c>
      <c r="U176" s="118" t="str">
        <f>IF(CPMS_Info!B198="","",CPMS_Info!B198)</f>
        <v/>
      </c>
      <c r="V176" s="118" t="str">
        <f>IF(CPMS_Info!C198="","",CPMS_Info!C198)</f>
        <v/>
      </c>
      <c r="W176" s="118" t="str">
        <f>IF(CPMS_Info!D198="","",CPMS_Info!D198)</f>
        <v/>
      </c>
      <c r="X176" s="118" t="str">
        <f t="shared" si="41"/>
        <v/>
      </c>
      <c r="Y176" s="119" t="str">
        <f>IF(COUNTIF(X$2:X176,X176)=1,X176,"")</f>
        <v/>
      </c>
      <c r="Z176" s="118" t="str">
        <f t="shared" si="42"/>
        <v/>
      </c>
      <c r="AA176" s="118" t="str">
        <f t="shared" si="48"/>
        <v/>
      </c>
      <c r="AB176" s="118" t="str">
        <f t="shared" si="49"/>
        <v/>
      </c>
      <c r="AC176" s="118" t="str">
        <f t="shared" si="50"/>
        <v/>
      </c>
      <c r="AG176" s="118" t="str">
        <f>+IF(AL176="","",MAX(AG$1:AG175)+1)</f>
        <v/>
      </c>
      <c r="AH176" s="118" t="str">
        <f>IF(CPMS_Detail!B198="","",CPMS_Detail!B198)</f>
        <v/>
      </c>
      <c r="AI176" s="118" t="str">
        <f>IF(CPMS_Detail!C198="","",CPMS_Detail!C198)</f>
        <v/>
      </c>
      <c r="AJ176" s="118" t="str">
        <f>IF(CPMS_Detail!D198="","",CPMS_Detail!D198)</f>
        <v/>
      </c>
      <c r="AK176" s="118" t="str">
        <f t="shared" si="51"/>
        <v/>
      </c>
      <c r="AL176" s="119" t="str">
        <f>IF(COUNTIF(AK$2:AK176,AK176)=1,AK176,"")</f>
        <v/>
      </c>
      <c r="AM176" s="118" t="str">
        <f t="shared" si="52"/>
        <v/>
      </c>
      <c r="AN176" s="118" t="str">
        <f t="shared" si="53"/>
        <v/>
      </c>
      <c r="AO176" s="118" t="str">
        <f t="shared" si="54"/>
        <v/>
      </c>
      <c r="AP176" s="118" t="str">
        <f t="shared" si="55"/>
        <v/>
      </c>
      <c r="AR176" s="118" t="str">
        <f>+IF(AW176="","",MAX(AR$1:AR175)+1)</f>
        <v/>
      </c>
      <c r="AS176" s="118" t="str">
        <f>IF(Regulated_Operation!B198="","",Regulated_Operation!B198)</f>
        <v/>
      </c>
      <c r="AT176" s="118" t="str">
        <f>IF(Regulated_Operation!C198="","",Regulated_Operation!C198)</f>
        <v/>
      </c>
      <c r="AU176" s="118" t="str">
        <f>IF(Regulated_Operation!D198="","",Regulated_Operation!D198)</f>
        <v/>
      </c>
      <c r="AV176" s="118" t="str">
        <f t="shared" si="56"/>
        <v/>
      </c>
      <c r="AW176" s="119" t="str">
        <f>IF(COUNTIF(AV$2:AV176,AV176)=1,AV176,"")</f>
        <v/>
      </c>
      <c r="AX176" s="118" t="str">
        <f t="shared" si="57"/>
        <v/>
      </c>
      <c r="AY176" s="118" t="str">
        <f t="shared" si="58"/>
        <v/>
      </c>
      <c r="AZ176" s="118" t="str">
        <f t="shared" si="59"/>
        <v/>
      </c>
      <c r="BA176" s="118" t="str">
        <f t="shared" si="60"/>
        <v/>
      </c>
    </row>
    <row r="177" spans="9:53" x14ac:dyDescent="0.35">
      <c r="I177" s="118" t="str">
        <f>+IF(N177="","",MAX(I$1:I176)+1)</f>
        <v/>
      </c>
      <c r="J177" s="118" t="str">
        <f>IF(Deviation_Detail!B199="","",Deviation_Detail!B199)</f>
        <v/>
      </c>
      <c r="K177" s="118" t="str">
        <f>IF(Deviation_Detail!C199="","",Deviation_Detail!C199)</f>
        <v/>
      </c>
      <c r="L177" s="118" t="str">
        <f>IF(Deviation_Detail!E199="","",Deviation_Detail!E199)</f>
        <v/>
      </c>
      <c r="M177" s="118" t="str">
        <f t="shared" si="43"/>
        <v/>
      </c>
      <c r="N177" s="119" t="str">
        <f>IF(COUNTIF(M$2:M177,M177)=1,M177,"")</f>
        <v/>
      </c>
      <c r="O177" s="118" t="str">
        <f t="shared" si="44"/>
        <v/>
      </c>
      <c r="P177" s="118" t="str">
        <f t="shared" si="45"/>
        <v/>
      </c>
      <c r="Q177" s="118" t="str">
        <f t="shared" si="46"/>
        <v/>
      </c>
      <c r="R177" s="118" t="str">
        <f t="shared" si="47"/>
        <v/>
      </c>
      <c r="T177" s="118" t="str">
        <f>+IF(Y177="","",MAX(T$1:T176)+1)</f>
        <v/>
      </c>
      <c r="U177" s="118" t="str">
        <f>IF(CPMS_Info!B199="","",CPMS_Info!B199)</f>
        <v/>
      </c>
      <c r="V177" s="118" t="str">
        <f>IF(CPMS_Info!C199="","",CPMS_Info!C199)</f>
        <v/>
      </c>
      <c r="W177" s="118" t="str">
        <f>IF(CPMS_Info!D199="","",CPMS_Info!D199)</f>
        <v/>
      </c>
      <c r="X177" s="118" t="str">
        <f t="shared" si="41"/>
        <v/>
      </c>
      <c r="Y177" s="119" t="str">
        <f>IF(COUNTIF(X$2:X177,X177)=1,X177,"")</f>
        <v/>
      </c>
      <c r="Z177" s="118" t="str">
        <f t="shared" si="42"/>
        <v/>
      </c>
      <c r="AA177" s="118" t="str">
        <f t="shared" si="48"/>
        <v/>
      </c>
      <c r="AB177" s="118" t="str">
        <f t="shared" si="49"/>
        <v/>
      </c>
      <c r="AC177" s="118" t="str">
        <f t="shared" si="50"/>
        <v/>
      </c>
      <c r="AG177" s="118" t="str">
        <f>+IF(AL177="","",MAX(AG$1:AG176)+1)</f>
        <v/>
      </c>
      <c r="AH177" s="118" t="str">
        <f>IF(CPMS_Detail!B199="","",CPMS_Detail!B199)</f>
        <v/>
      </c>
      <c r="AI177" s="118" t="str">
        <f>IF(CPMS_Detail!C199="","",CPMS_Detail!C199)</f>
        <v/>
      </c>
      <c r="AJ177" s="118" t="str">
        <f>IF(CPMS_Detail!D199="","",CPMS_Detail!D199)</f>
        <v/>
      </c>
      <c r="AK177" s="118" t="str">
        <f t="shared" si="51"/>
        <v/>
      </c>
      <c r="AL177" s="119" t="str">
        <f>IF(COUNTIF(AK$2:AK177,AK177)=1,AK177,"")</f>
        <v/>
      </c>
      <c r="AM177" s="118" t="str">
        <f t="shared" si="52"/>
        <v/>
      </c>
      <c r="AN177" s="118" t="str">
        <f t="shared" si="53"/>
        <v/>
      </c>
      <c r="AO177" s="118" t="str">
        <f t="shared" si="54"/>
        <v/>
      </c>
      <c r="AP177" s="118" t="str">
        <f t="shared" si="55"/>
        <v/>
      </c>
      <c r="AR177" s="118" t="str">
        <f>+IF(AW177="","",MAX(AR$1:AR176)+1)</f>
        <v/>
      </c>
      <c r="AS177" s="118" t="str">
        <f>IF(Regulated_Operation!B199="","",Regulated_Operation!B199)</f>
        <v/>
      </c>
      <c r="AT177" s="118" t="str">
        <f>IF(Regulated_Operation!C199="","",Regulated_Operation!C199)</f>
        <v/>
      </c>
      <c r="AU177" s="118" t="str">
        <f>IF(Regulated_Operation!D199="","",Regulated_Operation!D199)</f>
        <v/>
      </c>
      <c r="AV177" s="118" t="str">
        <f t="shared" si="56"/>
        <v/>
      </c>
      <c r="AW177" s="119" t="str">
        <f>IF(COUNTIF(AV$2:AV177,AV177)=1,AV177,"")</f>
        <v/>
      </c>
      <c r="AX177" s="118" t="str">
        <f t="shared" si="57"/>
        <v/>
      </c>
      <c r="AY177" s="118" t="str">
        <f t="shared" si="58"/>
        <v/>
      </c>
      <c r="AZ177" s="118" t="str">
        <f t="shared" si="59"/>
        <v/>
      </c>
      <c r="BA177" s="118" t="str">
        <f t="shared" si="60"/>
        <v/>
      </c>
    </row>
    <row r="178" spans="9:53" x14ac:dyDescent="0.35">
      <c r="I178" s="118" t="str">
        <f>+IF(N178="","",MAX(I$1:I177)+1)</f>
        <v/>
      </c>
      <c r="J178" s="118" t="str">
        <f>IF(Deviation_Detail!B200="","",Deviation_Detail!B200)</f>
        <v/>
      </c>
      <c r="K178" s="118" t="str">
        <f>IF(Deviation_Detail!C200="","",Deviation_Detail!C200)</f>
        <v/>
      </c>
      <c r="L178" s="118" t="str">
        <f>IF(Deviation_Detail!E200="","",Deviation_Detail!E200)</f>
        <v/>
      </c>
      <c r="M178" s="118" t="str">
        <f t="shared" si="43"/>
        <v/>
      </c>
      <c r="N178" s="119" t="str">
        <f>IF(COUNTIF(M$2:M178,M178)=1,M178,"")</f>
        <v/>
      </c>
      <c r="O178" s="118" t="str">
        <f t="shared" si="44"/>
        <v/>
      </c>
      <c r="P178" s="118" t="str">
        <f t="shared" si="45"/>
        <v/>
      </c>
      <c r="Q178" s="118" t="str">
        <f t="shared" si="46"/>
        <v/>
      </c>
      <c r="R178" s="118" t="str">
        <f t="shared" si="47"/>
        <v/>
      </c>
      <c r="T178" s="118" t="str">
        <f>+IF(Y178="","",MAX(T$1:T177)+1)</f>
        <v/>
      </c>
      <c r="U178" s="118" t="str">
        <f>IF(CPMS_Info!B200="","",CPMS_Info!B200)</f>
        <v/>
      </c>
      <c r="V178" s="118" t="str">
        <f>IF(CPMS_Info!C200="","",CPMS_Info!C200)</f>
        <v/>
      </c>
      <c r="W178" s="118" t="str">
        <f>IF(CPMS_Info!D200="","",CPMS_Info!D200)</f>
        <v/>
      </c>
      <c r="X178" s="118" t="str">
        <f t="shared" si="41"/>
        <v/>
      </c>
      <c r="Y178" s="119" t="str">
        <f>IF(COUNTIF(X$2:X178,X178)=1,X178,"")</f>
        <v/>
      </c>
      <c r="Z178" s="118" t="str">
        <f t="shared" si="42"/>
        <v/>
      </c>
      <c r="AA178" s="118" t="str">
        <f t="shared" si="48"/>
        <v/>
      </c>
      <c r="AB178" s="118" t="str">
        <f t="shared" si="49"/>
        <v/>
      </c>
      <c r="AC178" s="118" t="str">
        <f t="shared" si="50"/>
        <v/>
      </c>
      <c r="AG178" s="118" t="str">
        <f>+IF(AL178="","",MAX(AG$1:AG177)+1)</f>
        <v/>
      </c>
      <c r="AH178" s="118" t="str">
        <f>IF(CPMS_Detail!B200="","",CPMS_Detail!B200)</f>
        <v/>
      </c>
      <c r="AI178" s="118" t="str">
        <f>IF(CPMS_Detail!C200="","",CPMS_Detail!C200)</f>
        <v/>
      </c>
      <c r="AJ178" s="118" t="str">
        <f>IF(CPMS_Detail!D200="","",CPMS_Detail!D200)</f>
        <v/>
      </c>
      <c r="AK178" s="118" t="str">
        <f t="shared" si="51"/>
        <v/>
      </c>
      <c r="AL178" s="119" t="str">
        <f>IF(COUNTIF(AK$2:AK178,AK178)=1,AK178,"")</f>
        <v/>
      </c>
      <c r="AM178" s="118" t="str">
        <f t="shared" si="52"/>
        <v/>
      </c>
      <c r="AN178" s="118" t="str">
        <f t="shared" si="53"/>
        <v/>
      </c>
      <c r="AO178" s="118" t="str">
        <f t="shared" si="54"/>
        <v/>
      </c>
      <c r="AP178" s="118" t="str">
        <f t="shared" si="55"/>
        <v/>
      </c>
      <c r="AR178" s="118" t="str">
        <f>+IF(AW178="","",MAX(AR$1:AR177)+1)</f>
        <v/>
      </c>
      <c r="AS178" s="118" t="str">
        <f>IF(Regulated_Operation!B200="","",Regulated_Operation!B200)</f>
        <v/>
      </c>
      <c r="AT178" s="118" t="str">
        <f>IF(Regulated_Operation!C200="","",Regulated_Operation!C200)</f>
        <v/>
      </c>
      <c r="AU178" s="118" t="str">
        <f>IF(Regulated_Operation!D200="","",Regulated_Operation!D200)</f>
        <v/>
      </c>
      <c r="AV178" s="118" t="str">
        <f t="shared" si="56"/>
        <v/>
      </c>
      <c r="AW178" s="119" t="str">
        <f>IF(COUNTIF(AV$2:AV178,AV178)=1,AV178,"")</f>
        <v/>
      </c>
      <c r="AX178" s="118" t="str">
        <f t="shared" si="57"/>
        <v/>
      </c>
      <c r="AY178" s="118" t="str">
        <f t="shared" si="58"/>
        <v/>
      </c>
      <c r="AZ178" s="118" t="str">
        <f t="shared" si="59"/>
        <v/>
      </c>
      <c r="BA178" s="118" t="str">
        <f t="shared" si="60"/>
        <v/>
      </c>
    </row>
    <row r="179" spans="9:53" x14ac:dyDescent="0.35">
      <c r="I179" s="118" t="str">
        <f>+IF(N179="","",MAX(I$1:I178)+1)</f>
        <v/>
      </c>
      <c r="J179" s="118" t="str">
        <f>IF(Deviation_Detail!B201="","",Deviation_Detail!B201)</f>
        <v/>
      </c>
      <c r="K179" s="118" t="str">
        <f>IF(Deviation_Detail!C201="","",Deviation_Detail!C201)</f>
        <v/>
      </c>
      <c r="L179" s="118" t="str">
        <f>IF(Deviation_Detail!E201="","",Deviation_Detail!E201)</f>
        <v/>
      </c>
      <c r="M179" s="118" t="str">
        <f t="shared" si="43"/>
        <v/>
      </c>
      <c r="N179" s="119" t="str">
        <f>IF(COUNTIF(M$2:M179,M179)=1,M179,"")</f>
        <v/>
      </c>
      <c r="O179" s="118" t="str">
        <f t="shared" si="44"/>
        <v/>
      </c>
      <c r="P179" s="118" t="str">
        <f t="shared" si="45"/>
        <v/>
      </c>
      <c r="Q179" s="118" t="str">
        <f t="shared" si="46"/>
        <v/>
      </c>
      <c r="R179" s="118" t="str">
        <f t="shared" si="47"/>
        <v/>
      </c>
      <c r="T179" s="118" t="str">
        <f>+IF(Y179="","",MAX(T$1:T178)+1)</f>
        <v/>
      </c>
      <c r="U179" s="118" t="str">
        <f>IF(CPMS_Info!B201="","",CPMS_Info!B201)</f>
        <v/>
      </c>
      <c r="V179" s="118" t="str">
        <f>IF(CPMS_Info!C201="","",CPMS_Info!C201)</f>
        <v/>
      </c>
      <c r="W179" s="118" t="str">
        <f>IF(CPMS_Info!D201="","",CPMS_Info!D201)</f>
        <v/>
      </c>
      <c r="X179" s="118" t="str">
        <f t="shared" si="41"/>
        <v/>
      </c>
      <c r="Y179" s="119" t="str">
        <f>IF(COUNTIF(X$2:X179,X179)=1,X179,"")</f>
        <v/>
      </c>
      <c r="Z179" s="118" t="str">
        <f t="shared" si="42"/>
        <v/>
      </c>
      <c r="AA179" s="118" t="str">
        <f t="shared" si="48"/>
        <v/>
      </c>
      <c r="AB179" s="118" t="str">
        <f t="shared" si="49"/>
        <v/>
      </c>
      <c r="AC179" s="118" t="str">
        <f t="shared" si="50"/>
        <v/>
      </c>
      <c r="AG179" s="118" t="str">
        <f>+IF(AL179="","",MAX(AG$1:AG178)+1)</f>
        <v/>
      </c>
      <c r="AH179" s="118" t="str">
        <f>IF(CPMS_Detail!B201="","",CPMS_Detail!B201)</f>
        <v/>
      </c>
      <c r="AI179" s="118" t="str">
        <f>IF(CPMS_Detail!C201="","",CPMS_Detail!C201)</f>
        <v/>
      </c>
      <c r="AJ179" s="118" t="str">
        <f>IF(CPMS_Detail!D201="","",CPMS_Detail!D201)</f>
        <v/>
      </c>
      <c r="AK179" s="118" t="str">
        <f t="shared" si="51"/>
        <v/>
      </c>
      <c r="AL179" s="119" t="str">
        <f>IF(COUNTIF(AK$2:AK179,AK179)=1,AK179,"")</f>
        <v/>
      </c>
      <c r="AM179" s="118" t="str">
        <f t="shared" si="52"/>
        <v/>
      </c>
      <c r="AN179" s="118" t="str">
        <f t="shared" si="53"/>
        <v/>
      </c>
      <c r="AO179" s="118" t="str">
        <f t="shared" si="54"/>
        <v/>
      </c>
      <c r="AP179" s="118" t="str">
        <f t="shared" si="55"/>
        <v/>
      </c>
      <c r="AR179" s="118" t="str">
        <f>+IF(AW179="","",MAX(AR$1:AR178)+1)</f>
        <v/>
      </c>
      <c r="AS179" s="118" t="str">
        <f>IF(Regulated_Operation!B201="","",Regulated_Operation!B201)</f>
        <v/>
      </c>
      <c r="AT179" s="118" t="str">
        <f>IF(Regulated_Operation!C201="","",Regulated_Operation!C201)</f>
        <v/>
      </c>
      <c r="AU179" s="118" t="str">
        <f>IF(Regulated_Operation!D201="","",Regulated_Operation!D201)</f>
        <v/>
      </c>
      <c r="AV179" s="118" t="str">
        <f t="shared" si="56"/>
        <v/>
      </c>
      <c r="AW179" s="119" t="str">
        <f>IF(COUNTIF(AV$2:AV179,AV179)=1,AV179,"")</f>
        <v/>
      </c>
      <c r="AX179" s="118" t="str">
        <f t="shared" si="57"/>
        <v/>
      </c>
      <c r="AY179" s="118" t="str">
        <f t="shared" si="58"/>
        <v/>
      </c>
      <c r="AZ179" s="118" t="str">
        <f t="shared" si="59"/>
        <v/>
      </c>
      <c r="BA179" s="118" t="str">
        <f t="shared" si="60"/>
        <v/>
      </c>
    </row>
    <row r="180" spans="9:53" x14ac:dyDescent="0.35">
      <c r="I180" s="118" t="str">
        <f>+IF(N180="","",MAX(I$1:I179)+1)</f>
        <v/>
      </c>
      <c r="J180" s="118" t="str">
        <f>IF(Deviation_Detail!B202="","",Deviation_Detail!B202)</f>
        <v/>
      </c>
      <c r="K180" s="118" t="str">
        <f>IF(Deviation_Detail!C202="","",Deviation_Detail!C202)</f>
        <v/>
      </c>
      <c r="L180" s="118" t="str">
        <f>IF(Deviation_Detail!E202="","",Deviation_Detail!E202)</f>
        <v/>
      </c>
      <c r="M180" s="118" t="str">
        <f t="shared" si="43"/>
        <v/>
      </c>
      <c r="N180" s="119" t="str">
        <f>IF(COUNTIF(M$2:M180,M180)=1,M180,"")</f>
        <v/>
      </c>
      <c r="O180" s="118" t="str">
        <f t="shared" si="44"/>
        <v/>
      </c>
      <c r="P180" s="118" t="str">
        <f t="shared" si="45"/>
        <v/>
      </c>
      <c r="Q180" s="118" t="str">
        <f t="shared" si="46"/>
        <v/>
      </c>
      <c r="R180" s="118" t="str">
        <f t="shared" si="47"/>
        <v/>
      </c>
      <c r="T180" s="118" t="str">
        <f>+IF(Y180="","",MAX(T$1:T179)+1)</f>
        <v/>
      </c>
      <c r="U180" s="118" t="str">
        <f>IF(CPMS_Info!B202="","",CPMS_Info!B202)</f>
        <v/>
      </c>
      <c r="V180" s="118" t="str">
        <f>IF(CPMS_Info!C202="","",CPMS_Info!C202)</f>
        <v/>
      </c>
      <c r="W180" s="118" t="str">
        <f>IF(CPMS_Info!D202="","",CPMS_Info!D202)</f>
        <v/>
      </c>
      <c r="X180" s="118" t="str">
        <f t="shared" si="41"/>
        <v/>
      </c>
      <c r="Y180" s="119" t="str">
        <f>IF(COUNTIF(X$2:X180,X180)=1,X180,"")</f>
        <v/>
      </c>
      <c r="Z180" s="118" t="str">
        <f t="shared" si="42"/>
        <v/>
      </c>
      <c r="AA180" s="118" t="str">
        <f t="shared" si="48"/>
        <v/>
      </c>
      <c r="AB180" s="118" t="str">
        <f t="shared" si="49"/>
        <v/>
      </c>
      <c r="AC180" s="118" t="str">
        <f t="shared" si="50"/>
        <v/>
      </c>
      <c r="AG180" s="118" t="str">
        <f>+IF(AL180="","",MAX(AG$1:AG179)+1)</f>
        <v/>
      </c>
      <c r="AH180" s="118" t="str">
        <f>IF(CPMS_Detail!B202="","",CPMS_Detail!B202)</f>
        <v/>
      </c>
      <c r="AI180" s="118" t="str">
        <f>IF(CPMS_Detail!C202="","",CPMS_Detail!C202)</f>
        <v/>
      </c>
      <c r="AJ180" s="118" t="str">
        <f>IF(CPMS_Detail!D202="","",CPMS_Detail!D202)</f>
        <v/>
      </c>
      <c r="AK180" s="118" t="str">
        <f t="shared" si="51"/>
        <v/>
      </c>
      <c r="AL180" s="119" t="str">
        <f>IF(COUNTIF(AK$2:AK180,AK180)=1,AK180,"")</f>
        <v/>
      </c>
      <c r="AM180" s="118" t="str">
        <f t="shared" si="52"/>
        <v/>
      </c>
      <c r="AN180" s="118" t="str">
        <f t="shared" si="53"/>
        <v/>
      </c>
      <c r="AO180" s="118" t="str">
        <f t="shared" si="54"/>
        <v/>
      </c>
      <c r="AP180" s="118" t="str">
        <f t="shared" si="55"/>
        <v/>
      </c>
      <c r="AR180" s="118" t="str">
        <f>+IF(AW180="","",MAX(AR$1:AR179)+1)</f>
        <v/>
      </c>
      <c r="AS180" s="118" t="str">
        <f>IF(Regulated_Operation!B202="","",Regulated_Operation!B202)</f>
        <v/>
      </c>
      <c r="AT180" s="118" t="str">
        <f>IF(Regulated_Operation!C202="","",Regulated_Operation!C202)</f>
        <v/>
      </c>
      <c r="AU180" s="118" t="str">
        <f>IF(Regulated_Operation!D202="","",Regulated_Operation!D202)</f>
        <v/>
      </c>
      <c r="AV180" s="118" t="str">
        <f t="shared" si="56"/>
        <v/>
      </c>
      <c r="AW180" s="119" t="str">
        <f>IF(COUNTIF(AV$2:AV180,AV180)=1,AV180,"")</f>
        <v/>
      </c>
      <c r="AX180" s="118" t="str">
        <f t="shared" si="57"/>
        <v/>
      </c>
      <c r="AY180" s="118" t="str">
        <f t="shared" si="58"/>
        <v/>
      </c>
      <c r="AZ180" s="118" t="str">
        <f t="shared" si="59"/>
        <v/>
      </c>
      <c r="BA180" s="118" t="str">
        <f t="shared" si="60"/>
        <v/>
      </c>
    </row>
    <row r="181" spans="9:53" x14ac:dyDescent="0.35">
      <c r="I181" s="118" t="str">
        <f>+IF(N181="","",MAX(I$1:I180)+1)</f>
        <v/>
      </c>
      <c r="J181" s="118" t="str">
        <f>IF(Deviation_Detail!B203="","",Deviation_Detail!B203)</f>
        <v/>
      </c>
      <c r="K181" s="118" t="str">
        <f>IF(Deviation_Detail!C203="","",Deviation_Detail!C203)</f>
        <v/>
      </c>
      <c r="L181" s="118" t="str">
        <f>IF(Deviation_Detail!E203="","",Deviation_Detail!E203)</f>
        <v/>
      </c>
      <c r="M181" s="118" t="str">
        <f t="shared" si="43"/>
        <v/>
      </c>
      <c r="N181" s="119" t="str">
        <f>IF(COUNTIF(M$2:M181,M181)=1,M181,"")</f>
        <v/>
      </c>
      <c r="O181" s="118" t="str">
        <f t="shared" si="44"/>
        <v/>
      </c>
      <c r="P181" s="118" t="str">
        <f t="shared" si="45"/>
        <v/>
      </c>
      <c r="Q181" s="118" t="str">
        <f t="shared" si="46"/>
        <v/>
      </c>
      <c r="R181" s="118" t="str">
        <f t="shared" si="47"/>
        <v/>
      </c>
      <c r="T181" s="118" t="str">
        <f>+IF(Y181="","",MAX(T$1:T180)+1)</f>
        <v/>
      </c>
      <c r="U181" s="118" t="str">
        <f>IF(CPMS_Info!B203="","",CPMS_Info!B203)</f>
        <v/>
      </c>
      <c r="V181" s="118" t="str">
        <f>IF(CPMS_Info!C203="","",CPMS_Info!C203)</f>
        <v/>
      </c>
      <c r="W181" s="118" t="str">
        <f>IF(CPMS_Info!D203="","",CPMS_Info!D203)</f>
        <v/>
      </c>
      <c r="X181" s="118" t="str">
        <f t="shared" si="41"/>
        <v/>
      </c>
      <c r="Y181" s="119" t="str">
        <f>IF(COUNTIF(X$2:X181,X181)=1,X181,"")</f>
        <v/>
      </c>
      <c r="Z181" s="118" t="str">
        <f t="shared" si="42"/>
        <v/>
      </c>
      <c r="AA181" s="118" t="str">
        <f t="shared" si="48"/>
        <v/>
      </c>
      <c r="AB181" s="118" t="str">
        <f t="shared" si="49"/>
        <v/>
      </c>
      <c r="AC181" s="118" t="str">
        <f t="shared" si="50"/>
        <v/>
      </c>
      <c r="AG181" s="118" t="str">
        <f>+IF(AL181="","",MAX(AG$1:AG180)+1)</f>
        <v/>
      </c>
      <c r="AH181" s="118" t="str">
        <f>IF(CPMS_Detail!B203="","",CPMS_Detail!B203)</f>
        <v/>
      </c>
      <c r="AI181" s="118" t="str">
        <f>IF(CPMS_Detail!C203="","",CPMS_Detail!C203)</f>
        <v/>
      </c>
      <c r="AJ181" s="118" t="str">
        <f>IF(CPMS_Detail!D203="","",CPMS_Detail!D203)</f>
        <v/>
      </c>
      <c r="AK181" s="118" t="str">
        <f t="shared" si="51"/>
        <v/>
      </c>
      <c r="AL181" s="119" t="str">
        <f>IF(COUNTIF(AK$2:AK181,AK181)=1,AK181,"")</f>
        <v/>
      </c>
      <c r="AM181" s="118" t="str">
        <f t="shared" si="52"/>
        <v/>
      </c>
      <c r="AN181" s="118" t="str">
        <f t="shared" si="53"/>
        <v/>
      </c>
      <c r="AO181" s="118" t="str">
        <f t="shared" si="54"/>
        <v/>
      </c>
      <c r="AP181" s="118" t="str">
        <f t="shared" si="55"/>
        <v/>
      </c>
      <c r="AR181" s="118" t="str">
        <f>+IF(AW181="","",MAX(AR$1:AR180)+1)</f>
        <v/>
      </c>
      <c r="AS181" s="118" t="str">
        <f>IF(Regulated_Operation!B203="","",Regulated_Operation!B203)</f>
        <v/>
      </c>
      <c r="AT181" s="118" t="str">
        <f>IF(Regulated_Operation!C203="","",Regulated_Operation!C203)</f>
        <v/>
      </c>
      <c r="AU181" s="118" t="str">
        <f>IF(Regulated_Operation!D203="","",Regulated_Operation!D203)</f>
        <v/>
      </c>
      <c r="AV181" s="118" t="str">
        <f t="shared" si="56"/>
        <v/>
      </c>
      <c r="AW181" s="119" t="str">
        <f>IF(COUNTIF(AV$2:AV181,AV181)=1,AV181,"")</f>
        <v/>
      </c>
      <c r="AX181" s="118" t="str">
        <f t="shared" si="57"/>
        <v/>
      </c>
      <c r="AY181" s="118" t="str">
        <f t="shared" si="58"/>
        <v/>
      </c>
      <c r="AZ181" s="118" t="str">
        <f t="shared" si="59"/>
        <v/>
      </c>
      <c r="BA181" s="118" t="str">
        <f t="shared" si="60"/>
        <v/>
      </c>
    </row>
    <row r="182" spans="9:53" x14ac:dyDescent="0.35">
      <c r="I182" s="118" t="str">
        <f>+IF(N182="","",MAX(I$1:I181)+1)</f>
        <v/>
      </c>
      <c r="J182" s="118" t="str">
        <f>IF(Deviation_Detail!B204="","",Deviation_Detail!B204)</f>
        <v/>
      </c>
      <c r="K182" s="118" t="str">
        <f>IF(Deviation_Detail!C204="","",Deviation_Detail!C204)</f>
        <v/>
      </c>
      <c r="L182" s="118" t="str">
        <f>IF(Deviation_Detail!E204="","",Deviation_Detail!E204)</f>
        <v/>
      </c>
      <c r="M182" s="118" t="str">
        <f t="shared" si="43"/>
        <v/>
      </c>
      <c r="N182" s="119" t="str">
        <f>IF(COUNTIF(M$2:M182,M182)=1,M182,"")</f>
        <v/>
      </c>
      <c r="O182" s="118" t="str">
        <f t="shared" si="44"/>
        <v/>
      </c>
      <c r="P182" s="118" t="str">
        <f t="shared" si="45"/>
        <v/>
      </c>
      <c r="Q182" s="118" t="str">
        <f t="shared" si="46"/>
        <v/>
      </c>
      <c r="R182" s="118" t="str">
        <f t="shared" si="47"/>
        <v/>
      </c>
      <c r="T182" s="118" t="str">
        <f>+IF(Y182="","",MAX(T$1:T181)+1)</f>
        <v/>
      </c>
      <c r="U182" s="118" t="str">
        <f>IF(CPMS_Info!B204="","",CPMS_Info!B204)</f>
        <v/>
      </c>
      <c r="V182" s="118" t="str">
        <f>IF(CPMS_Info!C204="","",CPMS_Info!C204)</f>
        <v/>
      </c>
      <c r="W182" s="118" t="str">
        <f>IF(CPMS_Info!D204="","",CPMS_Info!D204)</f>
        <v/>
      </c>
      <c r="X182" s="118" t="str">
        <f t="shared" si="41"/>
        <v/>
      </c>
      <c r="Y182" s="119" t="str">
        <f>IF(COUNTIF(X$2:X182,X182)=1,X182,"")</f>
        <v/>
      </c>
      <c r="Z182" s="118" t="str">
        <f t="shared" si="42"/>
        <v/>
      </c>
      <c r="AA182" s="118" t="str">
        <f t="shared" si="48"/>
        <v/>
      </c>
      <c r="AB182" s="118" t="str">
        <f t="shared" si="49"/>
        <v/>
      </c>
      <c r="AC182" s="118" t="str">
        <f t="shared" si="50"/>
        <v/>
      </c>
      <c r="AG182" s="118" t="str">
        <f>+IF(AL182="","",MAX(AG$1:AG181)+1)</f>
        <v/>
      </c>
      <c r="AH182" s="118" t="str">
        <f>IF(CPMS_Detail!B204="","",CPMS_Detail!B204)</f>
        <v/>
      </c>
      <c r="AI182" s="118" t="str">
        <f>IF(CPMS_Detail!C204="","",CPMS_Detail!C204)</f>
        <v/>
      </c>
      <c r="AJ182" s="118" t="str">
        <f>IF(CPMS_Detail!D204="","",CPMS_Detail!D204)</f>
        <v/>
      </c>
      <c r="AK182" s="118" t="str">
        <f t="shared" si="51"/>
        <v/>
      </c>
      <c r="AL182" s="119" t="str">
        <f>IF(COUNTIF(AK$2:AK182,AK182)=1,AK182,"")</f>
        <v/>
      </c>
      <c r="AM182" s="118" t="str">
        <f t="shared" si="52"/>
        <v/>
      </c>
      <c r="AN182" s="118" t="str">
        <f t="shared" si="53"/>
        <v/>
      </c>
      <c r="AO182" s="118" t="str">
        <f t="shared" si="54"/>
        <v/>
      </c>
      <c r="AP182" s="118" t="str">
        <f t="shared" si="55"/>
        <v/>
      </c>
      <c r="AR182" s="118" t="str">
        <f>+IF(AW182="","",MAX(AR$1:AR181)+1)</f>
        <v/>
      </c>
      <c r="AS182" s="118" t="str">
        <f>IF(Regulated_Operation!B204="","",Regulated_Operation!B204)</f>
        <v/>
      </c>
      <c r="AT182" s="118" t="str">
        <f>IF(Regulated_Operation!C204="","",Regulated_Operation!C204)</f>
        <v/>
      </c>
      <c r="AU182" s="118" t="str">
        <f>IF(Regulated_Operation!D204="","",Regulated_Operation!D204)</f>
        <v/>
      </c>
      <c r="AV182" s="118" t="str">
        <f t="shared" si="56"/>
        <v/>
      </c>
      <c r="AW182" s="119" t="str">
        <f>IF(COUNTIF(AV$2:AV182,AV182)=1,AV182,"")</f>
        <v/>
      </c>
      <c r="AX182" s="118" t="str">
        <f t="shared" si="57"/>
        <v/>
      </c>
      <c r="AY182" s="118" t="str">
        <f t="shared" si="58"/>
        <v/>
      </c>
      <c r="AZ182" s="118" t="str">
        <f t="shared" si="59"/>
        <v/>
      </c>
      <c r="BA182" s="118" t="str">
        <f t="shared" si="60"/>
        <v/>
      </c>
    </row>
    <row r="183" spans="9:53" x14ac:dyDescent="0.35">
      <c r="I183" s="118" t="str">
        <f>+IF(N183="","",MAX(I$1:I182)+1)</f>
        <v/>
      </c>
      <c r="J183" s="118" t="str">
        <f>IF(Deviation_Detail!B205="","",Deviation_Detail!B205)</f>
        <v/>
      </c>
      <c r="K183" s="118" t="str">
        <f>IF(Deviation_Detail!C205="","",Deviation_Detail!C205)</f>
        <v/>
      </c>
      <c r="L183" s="118" t="str">
        <f>IF(Deviation_Detail!E205="","",Deviation_Detail!E205)</f>
        <v/>
      </c>
      <c r="M183" s="118" t="str">
        <f t="shared" si="43"/>
        <v/>
      </c>
      <c r="N183" s="119" t="str">
        <f>IF(COUNTIF(M$2:M183,M183)=1,M183,"")</f>
        <v/>
      </c>
      <c r="O183" s="118" t="str">
        <f t="shared" si="44"/>
        <v/>
      </c>
      <c r="P183" s="118" t="str">
        <f t="shared" si="45"/>
        <v/>
      </c>
      <c r="Q183" s="118" t="str">
        <f t="shared" si="46"/>
        <v/>
      </c>
      <c r="R183" s="118" t="str">
        <f t="shared" si="47"/>
        <v/>
      </c>
      <c r="T183" s="118" t="str">
        <f>+IF(Y183="","",MAX(T$1:T182)+1)</f>
        <v/>
      </c>
      <c r="U183" s="118" t="str">
        <f>IF(CPMS_Info!B205="","",CPMS_Info!B205)</f>
        <v/>
      </c>
      <c r="V183" s="118" t="str">
        <f>IF(CPMS_Info!C205="","",CPMS_Info!C205)</f>
        <v/>
      </c>
      <c r="W183" s="118" t="str">
        <f>IF(CPMS_Info!D205="","",CPMS_Info!D205)</f>
        <v/>
      </c>
      <c r="X183" s="118" t="str">
        <f t="shared" si="41"/>
        <v/>
      </c>
      <c r="Y183" s="119" t="str">
        <f>IF(COUNTIF(X$2:X183,X183)=1,X183,"")</f>
        <v/>
      </c>
      <c r="Z183" s="118" t="str">
        <f t="shared" si="42"/>
        <v/>
      </c>
      <c r="AA183" s="118" t="str">
        <f t="shared" si="48"/>
        <v/>
      </c>
      <c r="AB183" s="118" t="str">
        <f t="shared" si="49"/>
        <v/>
      </c>
      <c r="AC183" s="118" t="str">
        <f t="shared" si="50"/>
        <v/>
      </c>
      <c r="AG183" s="118" t="str">
        <f>+IF(AL183="","",MAX(AG$1:AG182)+1)</f>
        <v/>
      </c>
      <c r="AH183" s="118" t="str">
        <f>IF(CPMS_Detail!B205="","",CPMS_Detail!B205)</f>
        <v/>
      </c>
      <c r="AI183" s="118" t="str">
        <f>IF(CPMS_Detail!C205="","",CPMS_Detail!C205)</f>
        <v/>
      </c>
      <c r="AJ183" s="118" t="str">
        <f>IF(CPMS_Detail!D205="","",CPMS_Detail!D205)</f>
        <v/>
      </c>
      <c r="AK183" s="118" t="str">
        <f t="shared" si="51"/>
        <v/>
      </c>
      <c r="AL183" s="119" t="str">
        <f>IF(COUNTIF(AK$2:AK183,AK183)=1,AK183,"")</f>
        <v/>
      </c>
      <c r="AM183" s="118" t="str">
        <f t="shared" si="52"/>
        <v/>
      </c>
      <c r="AN183" s="118" t="str">
        <f t="shared" si="53"/>
        <v/>
      </c>
      <c r="AO183" s="118" t="str">
        <f t="shared" si="54"/>
        <v/>
      </c>
      <c r="AP183" s="118" t="str">
        <f t="shared" si="55"/>
        <v/>
      </c>
      <c r="AR183" s="118" t="str">
        <f>+IF(AW183="","",MAX(AR$1:AR182)+1)</f>
        <v/>
      </c>
      <c r="AS183" s="118" t="str">
        <f>IF(Regulated_Operation!B205="","",Regulated_Operation!B205)</f>
        <v/>
      </c>
      <c r="AT183" s="118" t="str">
        <f>IF(Regulated_Operation!C205="","",Regulated_Operation!C205)</f>
        <v/>
      </c>
      <c r="AU183" s="118" t="str">
        <f>IF(Regulated_Operation!D205="","",Regulated_Operation!D205)</f>
        <v/>
      </c>
      <c r="AV183" s="118" t="str">
        <f t="shared" si="56"/>
        <v/>
      </c>
      <c r="AW183" s="119" t="str">
        <f>IF(COUNTIF(AV$2:AV183,AV183)=1,AV183,"")</f>
        <v/>
      </c>
      <c r="AX183" s="118" t="str">
        <f t="shared" si="57"/>
        <v/>
      </c>
      <c r="AY183" s="118" t="str">
        <f t="shared" si="58"/>
        <v/>
      </c>
      <c r="AZ183" s="118" t="str">
        <f t="shared" si="59"/>
        <v/>
      </c>
      <c r="BA183" s="118" t="str">
        <f t="shared" si="60"/>
        <v/>
      </c>
    </row>
    <row r="184" spans="9:53" x14ac:dyDescent="0.35">
      <c r="I184" s="118" t="str">
        <f>+IF(N184="","",MAX(I$1:I183)+1)</f>
        <v/>
      </c>
      <c r="J184" s="118" t="str">
        <f>IF(Deviation_Detail!B206="","",Deviation_Detail!B206)</f>
        <v/>
      </c>
      <c r="K184" s="118" t="str">
        <f>IF(Deviation_Detail!C206="","",Deviation_Detail!C206)</f>
        <v/>
      </c>
      <c r="L184" s="118" t="str">
        <f>IF(Deviation_Detail!E206="","",Deviation_Detail!E206)</f>
        <v/>
      </c>
      <c r="M184" s="118" t="str">
        <f t="shared" si="43"/>
        <v/>
      </c>
      <c r="N184" s="119" t="str">
        <f>IF(COUNTIF(M$2:M184,M184)=1,M184,"")</f>
        <v/>
      </c>
      <c r="O184" s="118" t="str">
        <f t="shared" si="44"/>
        <v/>
      </c>
      <c r="P184" s="118" t="str">
        <f t="shared" si="45"/>
        <v/>
      </c>
      <c r="Q184" s="118" t="str">
        <f t="shared" si="46"/>
        <v/>
      </c>
      <c r="R184" s="118" t="str">
        <f t="shared" si="47"/>
        <v/>
      </c>
      <c r="T184" s="118" t="str">
        <f>+IF(Y184="","",MAX(T$1:T183)+1)</f>
        <v/>
      </c>
      <c r="U184" s="118" t="str">
        <f>IF(CPMS_Info!B206="","",CPMS_Info!B206)</f>
        <v/>
      </c>
      <c r="V184" s="118" t="str">
        <f>IF(CPMS_Info!C206="","",CPMS_Info!C206)</f>
        <v/>
      </c>
      <c r="W184" s="118" t="str">
        <f>IF(CPMS_Info!D206="","",CPMS_Info!D206)</f>
        <v/>
      </c>
      <c r="X184" s="118" t="str">
        <f t="shared" si="41"/>
        <v/>
      </c>
      <c r="Y184" s="119" t="str">
        <f>IF(COUNTIF(X$2:X184,X184)=1,X184,"")</f>
        <v/>
      </c>
      <c r="Z184" s="118" t="str">
        <f t="shared" si="42"/>
        <v/>
      </c>
      <c r="AA184" s="118" t="str">
        <f t="shared" si="48"/>
        <v/>
      </c>
      <c r="AB184" s="118" t="str">
        <f t="shared" si="49"/>
        <v/>
      </c>
      <c r="AC184" s="118" t="str">
        <f t="shared" si="50"/>
        <v/>
      </c>
      <c r="AG184" s="118" t="str">
        <f>+IF(AL184="","",MAX(AG$1:AG183)+1)</f>
        <v/>
      </c>
      <c r="AH184" s="118" t="str">
        <f>IF(CPMS_Detail!B206="","",CPMS_Detail!B206)</f>
        <v/>
      </c>
      <c r="AI184" s="118" t="str">
        <f>IF(CPMS_Detail!C206="","",CPMS_Detail!C206)</f>
        <v/>
      </c>
      <c r="AJ184" s="118" t="str">
        <f>IF(CPMS_Detail!D206="","",CPMS_Detail!D206)</f>
        <v/>
      </c>
      <c r="AK184" s="118" t="str">
        <f t="shared" si="51"/>
        <v/>
      </c>
      <c r="AL184" s="119" t="str">
        <f>IF(COUNTIF(AK$2:AK184,AK184)=1,AK184,"")</f>
        <v/>
      </c>
      <c r="AM184" s="118" t="str">
        <f t="shared" si="52"/>
        <v/>
      </c>
      <c r="AN184" s="118" t="str">
        <f t="shared" si="53"/>
        <v/>
      </c>
      <c r="AO184" s="118" t="str">
        <f t="shared" si="54"/>
        <v/>
      </c>
      <c r="AP184" s="118" t="str">
        <f t="shared" si="55"/>
        <v/>
      </c>
      <c r="AR184" s="118" t="str">
        <f>+IF(AW184="","",MAX(AR$1:AR183)+1)</f>
        <v/>
      </c>
      <c r="AS184" s="118" t="str">
        <f>IF(Regulated_Operation!B206="","",Regulated_Operation!B206)</f>
        <v/>
      </c>
      <c r="AT184" s="118" t="str">
        <f>IF(Regulated_Operation!C206="","",Regulated_Operation!C206)</f>
        <v/>
      </c>
      <c r="AU184" s="118" t="str">
        <f>IF(Regulated_Operation!D206="","",Regulated_Operation!D206)</f>
        <v/>
      </c>
      <c r="AV184" s="118" t="str">
        <f t="shared" si="56"/>
        <v/>
      </c>
      <c r="AW184" s="119" t="str">
        <f>IF(COUNTIF(AV$2:AV184,AV184)=1,AV184,"")</f>
        <v/>
      </c>
      <c r="AX184" s="118" t="str">
        <f t="shared" si="57"/>
        <v/>
      </c>
      <c r="AY184" s="118" t="str">
        <f t="shared" si="58"/>
        <v/>
      </c>
      <c r="AZ184" s="118" t="str">
        <f t="shared" si="59"/>
        <v/>
      </c>
      <c r="BA184" s="118" t="str">
        <f t="shared" si="60"/>
        <v/>
      </c>
    </row>
    <row r="185" spans="9:53" x14ac:dyDescent="0.35">
      <c r="I185" s="118" t="str">
        <f>+IF(N185="","",MAX(I$1:I184)+1)</f>
        <v/>
      </c>
      <c r="J185" s="118" t="str">
        <f>IF(Deviation_Detail!B207="","",Deviation_Detail!B207)</f>
        <v/>
      </c>
      <c r="K185" s="118" t="str">
        <f>IF(Deviation_Detail!C207="","",Deviation_Detail!C207)</f>
        <v/>
      </c>
      <c r="L185" s="118" t="str">
        <f>IF(Deviation_Detail!E207="","",Deviation_Detail!E207)</f>
        <v/>
      </c>
      <c r="M185" s="118" t="str">
        <f t="shared" si="43"/>
        <v/>
      </c>
      <c r="N185" s="119" t="str">
        <f>IF(COUNTIF(M$2:M185,M185)=1,M185,"")</f>
        <v/>
      </c>
      <c r="O185" s="118" t="str">
        <f t="shared" si="44"/>
        <v/>
      </c>
      <c r="P185" s="118" t="str">
        <f t="shared" si="45"/>
        <v/>
      </c>
      <c r="Q185" s="118" t="str">
        <f t="shared" si="46"/>
        <v/>
      </c>
      <c r="R185" s="118" t="str">
        <f t="shared" si="47"/>
        <v/>
      </c>
      <c r="T185" s="118" t="str">
        <f>+IF(Y185="","",MAX(T$1:T184)+1)</f>
        <v/>
      </c>
      <c r="U185" s="118" t="str">
        <f>IF(CPMS_Info!B207="","",CPMS_Info!B207)</f>
        <v/>
      </c>
      <c r="V185" s="118" t="str">
        <f>IF(CPMS_Info!C207="","",CPMS_Info!C207)</f>
        <v/>
      </c>
      <c r="W185" s="118" t="str">
        <f>IF(CPMS_Info!D207="","",CPMS_Info!D207)</f>
        <v/>
      </c>
      <c r="X185" s="118" t="str">
        <f t="shared" si="41"/>
        <v/>
      </c>
      <c r="Y185" s="119" t="str">
        <f>IF(COUNTIF(X$2:X185,X185)=1,X185,"")</f>
        <v/>
      </c>
      <c r="Z185" s="118" t="str">
        <f t="shared" si="42"/>
        <v/>
      </c>
      <c r="AA185" s="118" t="str">
        <f t="shared" si="48"/>
        <v/>
      </c>
      <c r="AB185" s="118" t="str">
        <f t="shared" si="49"/>
        <v/>
      </c>
      <c r="AC185" s="118" t="str">
        <f t="shared" si="50"/>
        <v/>
      </c>
      <c r="AG185" s="118" t="str">
        <f>+IF(AL185="","",MAX(AG$1:AG184)+1)</f>
        <v/>
      </c>
      <c r="AH185" s="118" t="str">
        <f>IF(CPMS_Detail!B207="","",CPMS_Detail!B207)</f>
        <v/>
      </c>
      <c r="AI185" s="118" t="str">
        <f>IF(CPMS_Detail!C207="","",CPMS_Detail!C207)</f>
        <v/>
      </c>
      <c r="AJ185" s="118" t="str">
        <f>IF(CPMS_Detail!D207="","",CPMS_Detail!D207)</f>
        <v/>
      </c>
      <c r="AK185" s="118" t="str">
        <f t="shared" si="51"/>
        <v/>
      </c>
      <c r="AL185" s="119" t="str">
        <f>IF(COUNTIF(AK$2:AK185,AK185)=1,AK185,"")</f>
        <v/>
      </c>
      <c r="AM185" s="118" t="str">
        <f t="shared" si="52"/>
        <v/>
      </c>
      <c r="AN185" s="118" t="str">
        <f t="shared" si="53"/>
        <v/>
      </c>
      <c r="AO185" s="118" t="str">
        <f t="shared" si="54"/>
        <v/>
      </c>
      <c r="AP185" s="118" t="str">
        <f t="shared" si="55"/>
        <v/>
      </c>
      <c r="AR185" s="118" t="str">
        <f>+IF(AW185="","",MAX(AR$1:AR184)+1)</f>
        <v/>
      </c>
      <c r="AS185" s="118" t="str">
        <f>IF(Regulated_Operation!B207="","",Regulated_Operation!B207)</f>
        <v/>
      </c>
      <c r="AT185" s="118" t="str">
        <f>IF(Regulated_Operation!C207="","",Regulated_Operation!C207)</f>
        <v/>
      </c>
      <c r="AU185" s="118" t="str">
        <f>IF(Regulated_Operation!D207="","",Regulated_Operation!D207)</f>
        <v/>
      </c>
      <c r="AV185" s="118" t="str">
        <f t="shared" si="56"/>
        <v/>
      </c>
      <c r="AW185" s="119" t="str">
        <f>IF(COUNTIF(AV$2:AV185,AV185)=1,AV185,"")</f>
        <v/>
      </c>
      <c r="AX185" s="118" t="str">
        <f t="shared" si="57"/>
        <v/>
      </c>
      <c r="AY185" s="118" t="str">
        <f t="shared" si="58"/>
        <v/>
      </c>
      <c r="AZ185" s="118" t="str">
        <f t="shared" si="59"/>
        <v/>
      </c>
      <c r="BA185" s="118" t="str">
        <f t="shared" si="60"/>
        <v/>
      </c>
    </row>
    <row r="186" spans="9:53" x14ac:dyDescent="0.35">
      <c r="I186" s="118" t="str">
        <f>+IF(N186="","",MAX(I$1:I185)+1)</f>
        <v/>
      </c>
      <c r="J186" s="118" t="str">
        <f>IF(Deviation_Detail!B208="","",Deviation_Detail!B208)</f>
        <v/>
      </c>
      <c r="K186" s="118" t="str">
        <f>IF(Deviation_Detail!C208="","",Deviation_Detail!C208)</f>
        <v/>
      </c>
      <c r="L186" s="118" t="str">
        <f>IF(Deviation_Detail!E208="","",Deviation_Detail!E208)</f>
        <v/>
      </c>
      <c r="M186" s="118" t="str">
        <f t="shared" si="43"/>
        <v/>
      </c>
      <c r="N186" s="119" t="str">
        <f>IF(COUNTIF(M$2:M186,M186)=1,M186,"")</f>
        <v/>
      </c>
      <c r="O186" s="118" t="str">
        <f t="shared" si="44"/>
        <v/>
      </c>
      <c r="P186" s="118" t="str">
        <f t="shared" si="45"/>
        <v/>
      </c>
      <c r="Q186" s="118" t="str">
        <f t="shared" si="46"/>
        <v/>
      </c>
      <c r="R186" s="118" t="str">
        <f t="shared" si="47"/>
        <v/>
      </c>
      <c r="T186" s="118" t="str">
        <f>+IF(Y186="","",MAX(T$1:T185)+1)</f>
        <v/>
      </c>
      <c r="U186" s="118" t="str">
        <f>IF(CPMS_Info!B208="","",CPMS_Info!B208)</f>
        <v/>
      </c>
      <c r="V186" s="118" t="str">
        <f>IF(CPMS_Info!C208="","",CPMS_Info!C208)</f>
        <v/>
      </c>
      <c r="W186" s="118" t="str">
        <f>IF(CPMS_Info!D208="","",CPMS_Info!D208)</f>
        <v/>
      </c>
      <c r="X186" s="118" t="str">
        <f t="shared" si="41"/>
        <v/>
      </c>
      <c r="Y186" s="119" t="str">
        <f>IF(COUNTIF(X$2:X186,X186)=1,X186,"")</f>
        <v/>
      </c>
      <c r="Z186" s="118" t="str">
        <f t="shared" si="42"/>
        <v/>
      </c>
      <c r="AA186" s="118" t="str">
        <f t="shared" si="48"/>
        <v/>
      </c>
      <c r="AB186" s="118" t="str">
        <f t="shared" si="49"/>
        <v/>
      </c>
      <c r="AC186" s="118" t="str">
        <f t="shared" si="50"/>
        <v/>
      </c>
      <c r="AG186" s="118" t="str">
        <f>+IF(AL186="","",MAX(AG$1:AG185)+1)</f>
        <v/>
      </c>
      <c r="AH186" s="118" t="str">
        <f>IF(CPMS_Detail!B208="","",CPMS_Detail!B208)</f>
        <v/>
      </c>
      <c r="AI186" s="118" t="str">
        <f>IF(CPMS_Detail!C208="","",CPMS_Detail!C208)</f>
        <v/>
      </c>
      <c r="AJ186" s="118" t="str">
        <f>IF(CPMS_Detail!D208="","",CPMS_Detail!D208)</f>
        <v/>
      </c>
      <c r="AK186" s="118" t="str">
        <f t="shared" si="51"/>
        <v/>
      </c>
      <c r="AL186" s="119" t="str">
        <f>IF(COUNTIF(AK$2:AK186,AK186)=1,AK186,"")</f>
        <v/>
      </c>
      <c r="AM186" s="118" t="str">
        <f t="shared" si="52"/>
        <v/>
      </c>
      <c r="AN186" s="118" t="str">
        <f t="shared" si="53"/>
        <v/>
      </c>
      <c r="AO186" s="118" t="str">
        <f t="shared" si="54"/>
        <v/>
      </c>
      <c r="AP186" s="118" t="str">
        <f t="shared" si="55"/>
        <v/>
      </c>
      <c r="AR186" s="118" t="str">
        <f>+IF(AW186="","",MAX(AR$1:AR185)+1)</f>
        <v/>
      </c>
      <c r="AS186" s="118" t="str">
        <f>IF(Regulated_Operation!B208="","",Regulated_Operation!B208)</f>
        <v/>
      </c>
      <c r="AT186" s="118" t="str">
        <f>IF(Regulated_Operation!C208="","",Regulated_Operation!C208)</f>
        <v/>
      </c>
      <c r="AU186" s="118" t="str">
        <f>IF(Regulated_Operation!D208="","",Regulated_Operation!D208)</f>
        <v/>
      </c>
      <c r="AV186" s="118" t="str">
        <f t="shared" si="56"/>
        <v/>
      </c>
      <c r="AW186" s="119" t="str">
        <f>IF(COUNTIF(AV$2:AV186,AV186)=1,AV186,"")</f>
        <v/>
      </c>
      <c r="AX186" s="118" t="str">
        <f t="shared" si="57"/>
        <v/>
      </c>
      <c r="AY186" s="118" t="str">
        <f t="shared" si="58"/>
        <v/>
      </c>
      <c r="AZ186" s="118" t="str">
        <f t="shared" si="59"/>
        <v/>
      </c>
      <c r="BA186" s="118" t="str">
        <f t="shared" si="60"/>
        <v/>
      </c>
    </row>
    <row r="187" spans="9:53" x14ac:dyDescent="0.35">
      <c r="I187" s="118" t="str">
        <f>+IF(N187="","",MAX(I$1:I186)+1)</f>
        <v/>
      </c>
      <c r="J187" s="118" t="str">
        <f>IF(Deviation_Detail!B209="","",Deviation_Detail!B209)</f>
        <v/>
      </c>
      <c r="K187" s="118" t="str">
        <f>IF(Deviation_Detail!C209="","",Deviation_Detail!C209)</f>
        <v/>
      </c>
      <c r="L187" s="118" t="str">
        <f>IF(Deviation_Detail!E209="","",Deviation_Detail!E209)</f>
        <v/>
      </c>
      <c r="M187" s="118" t="str">
        <f t="shared" si="43"/>
        <v/>
      </c>
      <c r="N187" s="119" t="str">
        <f>IF(COUNTIF(M$2:M187,M187)=1,M187,"")</f>
        <v/>
      </c>
      <c r="O187" s="118" t="str">
        <f t="shared" si="44"/>
        <v/>
      </c>
      <c r="P187" s="118" t="str">
        <f t="shared" si="45"/>
        <v/>
      </c>
      <c r="Q187" s="118" t="str">
        <f t="shared" si="46"/>
        <v/>
      </c>
      <c r="R187" s="118" t="str">
        <f t="shared" si="47"/>
        <v/>
      </c>
      <c r="T187" s="118" t="str">
        <f>+IF(Y187="","",MAX(T$1:T186)+1)</f>
        <v/>
      </c>
      <c r="U187" s="118" t="str">
        <f>IF(CPMS_Info!B209="","",CPMS_Info!B209)</f>
        <v/>
      </c>
      <c r="V187" s="118" t="str">
        <f>IF(CPMS_Info!C209="","",CPMS_Info!C209)</f>
        <v/>
      </c>
      <c r="W187" s="118" t="str">
        <f>IF(CPMS_Info!D209="","",CPMS_Info!D209)</f>
        <v/>
      </c>
      <c r="X187" s="118" t="str">
        <f t="shared" si="41"/>
        <v/>
      </c>
      <c r="Y187" s="119" t="str">
        <f>IF(COUNTIF(X$2:X187,X187)=1,X187,"")</f>
        <v/>
      </c>
      <c r="Z187" s="118" t="str">
        <f t="shared" si="42"/>
        <v/>
      </c>
      <c r="AA187" s="118" t="str">
        <f t="shared" si="48"/>
        <v/>
      </c>
      <c r="AB187" s="118" t="str">
        <f t="shared" si="49"/>
        <v/>
      </c>
      <c r="AC187" s="118" t="str">
        <f t="shared" si="50"/>
        <v/>
      </c>
      <c r="AG187" s="118" t="str">
        <f>+IF(AL187="","",MAX(AG$1:AG186)+1)</f>
        <v/>
      </c>
      <c r="AH187" s="118" t="str">
        <f>IF(CPMS_Detail!B209="","",CPMS_Detail!B209)</f>
        <v/>
      </c>
      <c r="AI187" s="118" t="str">
        <f>IF(CPMS_Detail!C209="","",CPMS_Detail!C209)</f>
        <v/>
      </c>
      <c r="AJ187" s="118" t="str">
        <f>IF(CPMS_Detail!D209="","",CPMS_Detail!D209)</f>
        <v/>
      </c>
      <c r="AK187" s="118" t="str">
        <f t="shared" si="51"/>
        <v/>
      </c>
      <c r="AL187" s="119" t="str">
        <f>IF(COUNTIF(AK$2:AK187,AK187)=1,AK187,"")</f>
        <v/>
      </c>
      <c r="AM187" s="118" t="str">
        <f t="shared" si="52"/>
        <v/>
      </c>
      <c r="AN187" s="118" t="str">
        <f t="shared" si="53"/>
        <v/>
      </c>
      <c r="AO187" s="118" t="str">
        <f t="shared" si="54"/>
        <v/>
      </c>
      <c r="AP187" s="118" t="str">
        <f t="shared" si="55"/>
        <v/>
      </c>
      <c r="AR187" s="118" t="str">
        <f>+IF(AW187="","",MAX(AR$1:AR186)+1)</f>
        <v/>
      </c>
      <c r="AS187" s="118" t="str">
        <f>IF(Regulated_Operation!B209="","",Regulated_Operation!B209)</f>
        <v/>
      </c>
      <c r="AT187" s="118" t="str">
        <f>IF(Regulated_Operation!C209="","",Regulated_Operation!C209)</f>
        <v/>
      </c>
      <c r="AU187" s="118" t="str">
        <f>IF(Regulated_Operation!D209="","",Regulated_Operation!D209)</f>
        <v/>
      </c>
      <c r="AV187" s="118" t="str">
        <f t="shared" si="56"/>
        <v/>
      </c>
      <c r="AW187" s="119" t="str">
        <f>IF(COUNTIF(AV$2:AV187,AV187)=1,AV187,"")</f>
        <v/>
      </c>
      <c r="AX187" s="118" t="str">
        <f t="shared" si="57"/>
        <v/>
      </c>
      <c r="AY187" s="118" t="str">
        <f t="shared" si="58"/>
        <v/>
      </c>
      <c r="AZ187" s="118" t="str">
        <f t="shared" si="59"/>
        <v/>
      </c>
      <c r="BA187" s="118" t="str">
        <f t="shared" si="60"/>
        <v/>
      </c>
    </row>
    <row r="188" spans="9:53" x14ac:dyDescent="0.35">
      <c r="I188" s="118" t="str">
        <f>+IF(N188="","",MAX(I$1:I187)+1)</f>
        <v/>
      </c>
      <c r="J188" s="118" t="str">
        <f>IF(Deviation_Detail!B210="","",Deviation_Detail!B210)</f>
        <v/>
      </c>
      <c r="K188" s="118" t="str">
        <f>IF(Deviation_Detail!C210="","",Deviation_Detail!C210)</f>
        <v/>
      </c>
      <c r="L188" s="118" t="str">
        <f>IF(Deviation_Detail!E210="","",Deviation_Detail!E210)</f>
        <v/>
      </c>
      <c r="M188" s="118" t="str">
        <f t="shared" si="43"/>
        <v/>
      </c>
      <c r="N188" s="119" t="str">
        <f>IF(COUNTIF(M$2:M188,M188)=1,M188,"")</f>
        <v/>
      </c>
      <c r="O188" s="118" t="str">
        <f t="shared" si="44"/>
        <v/>
      </c>
      <c r="P188" s="118" t="str">
        <f t="shared" si="45"/>
        <v/>
      </c>
      <c r="Q188" s="118" t="str">
        <f t="shared" si="46"/>
        <v/>
      </c>
      <c r="R188" s="118" t="str">
        <f t="shared" si="47"/>
        <v/>
      </c>
      <c r="T188" s="118" t="str">
        <f>+IF(Y188="","",MAX(T$1:T187)+1)</f>
        <v/>
      </c>
      <c r="U188" s="118" t="str">
        <f>IF(CPMS_Info!B210="","",CPMS_Info!B210)</f>
        <v/>
      </c>
      <c r="V188" s="118" t="str">
        <f>IF(CPMS_Info!C210="","",CPMS_Info!C210)</f>
        <v/>
      </c>
      <c r="W188" s="118" t="str">
        <f>IF(CPMS_Info!D210="","",CPMS_Info!D210)</f>
        <v/>
      </c>
      <c r="X188" s="118" t="str">
        <f t="shared" ref="X188:X251" si="61">U188&amp;V188&amp;W188</f>
        <v/>
      </c>
      <c r="Y188" s="119" t="str">
        <f>IF(COUNTIF(X$2:X188,X188)=1,X188,"")</f>
        <v/>
      </c>
      <c r="Z188" s="118" t="str">
        <f t="shared" ref="Z188:Z251" si="62">IF(AA188="","",AA188&amp;" "&amp;AB188&amp;" "&amp;AC188)</f>
        <v/>
      </c>
      <c r="AA188" s="118" t="str">
        <f t="shared" si="48"/>
        <v/>
      </c>
      <c r="AB188" s="118" t="str">
        <f t="shared" si="49"/>
        <v/>
      </c>
      <c r="AC188" s="118" t="str">
        <f t="shared" si="50"/>
        <v/>
      </c>
      <c r="AG188" s="118" t="str">
        <f>+IF(AL188="","",MAX(AG$1:AG187)+1)</f>
        <v/>
      </c>
      <c r="AH188" s="118" t="str">
        <f>IF(CPMS_Detail!B210="","",CPMS_Detail!B210)</f>
        <v/>
      </c>
      <c r="AI188" s="118" t="str">
        <f>IF(CPMS_Detail!C210="","",CPMS_Detail!C210)</f>
        <v/>
      </c>
      <c r="AJ188" s="118" t="str">
        <f>IF(CPMS_Detail!D210="","",CPMS_Detail!D210)</f>
        <v/>
      </c>
      <c r="AK188" s="118" t="str">
        <f t="shared" si="51"/>
        <v/>
      </c>
      <c r="AL188" s="119" t="str">
        <f>IF(COUNTIF(AK$2:AK188,AK188)=1,AK188,"")</f>
        <v/>
      </c>
      <c r="AM188" s="118" t="str">
        <f t="shared" si="52"/>
        <v/>
      </c>
      <c r="AN188" s="118" t="str">
        <f t="shared" si="53"/>
        <v/>
      </c>
      <c r="AO188" s="118" t="str">
        <f t="shared" si="54"/>
        <v/>
      </c>
      <c r="AP188" s="118" t="str">
        <f t="shared" si="55"/>
        <v/>
      </c>
      <c r="AR188" s="118" t="str">
        <f>+IF(AW188="","",MAX(AR$1:AR187)+1)</f>
        <v/>
      </c>
      <c r="AS188" s="118" t="str">
        <f>IF(Regulated_Operation!B210="","",Regulated_Operation!B210)</f>
        <v/>
      </c>
      <c r="AT188" s="118" t="str">
        <f>IF(Regulated_Operation!C210="","",Regulated_Operation!C210)</f>
        <v/>
      </c>
      <c r="AU188" s="118" t="str">
        <f>IF(Regulated_Operation!D210="","",Regulated_Operation!D210)</f>
        <v/>
      </c>
      <c r="AV188" s="118" t="str">
        <f t="shared" si="56"/>
        <v/>
      </c>
      <c r="AW188" s="119" t="str">
        <f>IF(COUNTIF(AV$2:AV188,AV188)=1,AV188,"")</f>
        <v/>
      </c>
      <c r="AX188" s="118" t="str">
        <f t="shared" si="57"/>
        <v/>
      </c>
      <c r="AY188" s="118" t="str">
        <f t="shared" si="58"/>
        <v/>
      </c>
      <c r="AZ188" s="118" t="str">
        <f t="shared" si="59"/>
        <v/>
      </c>
      <c r="BA188" s="118" t="str">
        <f t="shared" si="60"/>
        <v/>
      </c>
    </row>
    <row r="189" spans="9:53" x14ac:dyDescent="0.35">
      <c r="I189" s="118" t="str">
        <f>+IF(N189="","",MAX(I$1:I188)+1)</f>
        <v/>
      </c>
      <c r="J189" s="118" t="str">
        <f>IF(Deviation_Detail!B211="","",Deviation_Detail!B211)</f>
        <v/>
      </c>
      <c r="K189" s="118" t="str">
        <f>IF(Deviation_Detail!C211="","",Deviation_Detail!C211)</f>
        <v/>
      </c>
      <c r="L189" s="118" t="str">
        <f>IF(Deviation_Detail!E211="","",Deviation_Detail!E211)</f>
        <v/>
      </c>
      <c r="M189" s="118" t="str">
        <f t="shared" si="43"/>
        <v/>
      </c>
      <c r="N189" s="119" t="str">
        <f>IF(COUNTIF(M$2:M189,M189)=1,M189,"")</f>
        <v/>
      </c>
      <c r="O189" s="118" t="str">
        <f t="shared" si="44"/>
        <v/>
      </c>
      <c r="P189" s="118" t="str">
        <f t="shared" si="45"/>
        <v/>
      </c>
      <c r="Q189" s="118" t="str">
        <f t="shared" si="46"/>
        <v/>
      </c>
      <c r="R189" s="118" t="str">
        <f t="shared" si="47"/>
        <v/>
      </c>
      <c r="T189" s="118" t="str">
        <f>+IF(Y189="","",MAX(T$1:T188)+1)</f>
        <v/>
      </c>
      <c r="U189" s="118" t="str">
        <f>IF(CPMS_Info!B211="","",CPMS_Info!B211)</f>
        <v/>
      </c>
      <c r="V189" s="118" t="str">
        <f>IF(CPMS_Info!C211="","",CPMS_Info!C211)</f>
        <v/>
      </c>
      <c r="W189" s="118" t="str">
        <f>IF(CPMS_Info!D211="","",CPMS_Info!D211)</f>
        <v/>
      </c>
      <c r="X189" s="118" t="str">
        <f t="shared" si="61"/>
        <v/>
      </c>
      <c r="Y189" s="119" t="str">
        <f>IF(COUNTIF(X$2:X189,X189)=1,X189,"")</f>
        <v/>
      </c>
      <c r="Z189" s="118" t="str">
        <f t="shared" si="62"/>
        <v/>
      </c>
      <c r="AA189" s="118" t="str">
        <f t="shared" si="48"/>
        <v/>
      </c>
      <c r="AB189" s="118" t="str">
        <f t="shared" si="49"/>
        <v/>
      </c>
      <c r="AC189" s="118" t="str">
        <f t="shared" si="50"/>
        <v/>
      </c>
      <c r="AG189" s="118" t="str">
        <f>+IF(AL189="","",MAX(AG$1:AG188)+1)</f>
        <v/>
      </c>
      <c r="AH189" s="118" t="str">
        <f>IF(CPMS_Detail!B211="","",CPMS_Detail!B211)</f>
        <v/>
      </c>
      <c r="AI189" s="118" t="str">
        <f>IF(CPMS_Detail!C211="","",CPMS_Detail!C211)</f>
        <v/>
      </c>
      <c r="AJ189" s="118" t="str">
        <f>IF(CPMS_Detail!D211="","",CPMS_Detail!D211)</f>
        <v/>
      </c>
      <c r="AK189" s="118" t="str">
        <f t="shared" si="51"/>
        <v/>
      </c>
      <c r="AL189" s="119" t="str">
        <f>IF(COUNTIF(AK$2:AK189,AK189)=1,AK189,"")</f>
        <v/>
      </c>
      <c r="AM189" s="118" t="str">
        <f t="shared" si="52"/>
        <v/>
      </c>
      <c r="AN189" s="118" t="str">
        <f t="shared" si="53"/>
        <v/>
      </c>
      <c r="AO189" s="118" t="str">
        <f t="shared" si="54"/>
        <v/>
      </c>
      <c r="AP189" s="118" t="str">
        <f t="shared" si="55"/>
        <v/>
      </c>
      <c r="AR189" s="118" t="str">
        <f>+IF(AW189="","",MAX(AR$1:AR188)+1)</f>
        <v/>
      </c>
      <c r="AS189" s="118" t="str">
        <f>IF(Regulated_Operation!B211="","",Regulated_Operation!B211)</f>
        <v/>
      </c>
      <c r="AT189" s="118" t="str">
        <f>IF(Regulated_Operation!C211="","",Regulated_Operation!C211)</f>
        <v/>
      </c>
      <c r="AU189" s="118" t="str">
        <f>IF(Regulated_Operation!D211="","",Regulated_Operation!D211)</f>
        <v/>
      </c>
      <c r="AV189" s="118" t="str">
        <f t="shared" si="56"/>
        <v/>
      </c>
      <c r="AW189" s="119" t="str">
        <f>IF(COUNTIF(AV$2:AV189,AV189)=1,AV189,"")</f>
        <v/>
      </c>
      <c r="AX189" s="118" t="str">
        <f t="shared" si="57"/>
        <v/>
      </c>
      <c r="AY189" s="118" t="str">
        <f t="shared" si="58"/>
        <v/>
      </c>
      <c r="AZ189" s="118" t="str">
        <f t="shared" si="59"/>
        <v/>
      </c>
      <c r="BA189" s="118" t="str">
        <f t="shared" si="60"/>
        <v/>
      </c>
    </row>
    <row r="190" spans="9:53" x14ac:dyDescent="0.35">
      <c r="I190" s="118" t="str">
        <f>+IF(N190="","",MAX(I$1:I189)+1)</f>
        <v/>
      </c>
      <c r="J190" s="118" t="str">
        <f>IF(Deviation_Detail!B212="","",Deviation_Detail!B212)</f>
        <v/>
      </c>
      <c r="K190" s="118" t="str">
        <f>IF(Deviation_Detail!C212="","",Deviation_Detail!C212)</f>
        <v/>
      </c>
      <c r="L190" s="118" t="str">
        <f>IF(Deviation_Detail!E212="","",Deviation_Detail!E212)</f>
        <v/>
      </c>
      <c r="M190" s="118" t="str">
        <f t="shared" si="43"/>
        <v/>
      </c>
      <c r="N190" s="119" t="str">
        <f>IF(COUNTIF(M$2:M190,M190)=1,M190,"")</f>
        <v/>
      </c>
      <c r="O190" s="118" t="str">
        <f t="shared" si="44"/>
        <v/>
      </c>
      <c r="P190" s="118" t="str">
        <f t="shared" si="45"/>
        <v/>
      </c>
      <c r="Q190" s="118" t="str">
        <f t="shared" si="46"/>
        <v/>
      </c>
      <c r="R190" s="118" t="str">
        <f t="shared" si="47"/>
        <v/>
      </c>
      <c r="T190" s="118" t="str">
        <f>+IF(Y190="","",MAX(T$1:T189)+1)</f>
        <v/>
      </c>
      <c r="U190" s="118" t="str">
        <f>IF(CPMS_Info!B212="","",CPMS_Info!B212)</f>
        <v/>
      </c>
      <c r="V190" s="118" t="str">
        <f>IF(CPMS_Info!C212="","",CPMS_Info!C212)</f>
        <v/>
      </c>
      <c r="W190" s="118" t="str">
        <f>IF(CPMS_Info!D212="","",CPMS_Info!D212)</f>
        <v/>
      </c>
      <c r="X190" s="118" t="str">
        <f t="shared" si="61"/>
        <v/>
      </c>
      <c r="Y190" s="119" t="str">
        <f>IF(COUNTIF(X$2:X190,X190)=1,X190,"")</f>
        <v/>
      </c>
      <c r="Z190" s="118" t="str">
        <f t="shared" si="62"/>
        <v/>
      </c>
      <c r="AA190" s="118" t="str">
        <f t="shared" si="48"/>
        <v/>
      </c>
      <c r="AB190" s="118" t="str">
        <f t="shared" si="49"/>
        <v/>
      </c>
      <c r="AC190" s="118" t="str">
        <f t="shared" si="50"/>
        <v/>
      </c>
      <c r="AG190" s="118" t="str">
        <f>+IF(AL190="","",MAX(AG$1:AG189)+1)</f>
        <v/>
      </c>
      <c r="AH190" s="118" t="str">
        <f>IF(CPMS_Detail!B212="","",CPMS_Detail!B212)</f>
        <v/>
      </c>
      <c r="AI190" s="118" t="str">
        <f>IF(CPMS_Detail!C212="","",CPMS_Detail!C212)</f>
        <v/>
      </c>
      <c r="AJ190" s="118" t="str">
        <f>IF(CPMS_Detail!D212="","",CPMS_Detail!D212)</f>
        <v/>
      </c>
      <c r="AK190" s="118" t="str">
        <f t="shared" si="51"/>
        <v/>
      </c>
      <c r="AL190" s="119" t="str">
        <f>IF(COUNTIF(AK$2:AK190,AK190)=1,AK190,"")</f>
        <v/>
      </c>
      <c r="AM190" s="118" t="str">
        <f t="shared" si="52"/>
        <v/>
      </c>
      <c r="AN190" s="118" t="str">
        <f t="shared" si="53"/>
        <v/>
      </c>
      <c r="AO190" s="118" t="str">
        <f t="shared" si="54"/>
        <v/>
      </c>
      <c r="AP190" s="118" t="str">
        <f t="shared" si="55"/>
        <v/>
      </c>
      <c r="AR190" s="118" t="str">
        <f>+IF(AW190="","",MAX(AR$1:AR189)+1)</f>
        <v/>
      </c>
      <c r="AS190" s="118" t="str">
        <f>IF(Regulated_Operation!B212="","",Regulated_Operation!B212)</f>
        <v/>
      </c>
      <c r="AT190" s="118" t="str">
        <f>IF(Regulated_Operation!C212="","",Regulated_Operation!C212)</f>
        <v/>
      </c>
      <c r="AU190" s="118" t="str">
        <f>IF(Regulated_Operation!D212="","",Regulated_Operation!D212)</f>
        <v/>
      </c>
      <c r="AV190" s="118" t="str">
        <f t="shared" si="56"/>
        <v/>
      </c>
      <c r="AW190" s="119" t="str">
        <f>IF(COUNTIF(AV$2:AV190,AV190)=1,AV190,"")</f>
        <v/>
      </c>
      <c r="AX190" s="118" t="str">
        <f t="shared" si="57"/>
        <v/>
      </c>
      <c r="AY190" s="118" t="str">
        <f t="shared" si="58"/>
        <v/>
      </c>
      <c r="AZ190" s="118" t="str">
        <f t="shared" si="59"/>
        <v/>
      </c>
      <c r="BA190" s="118" t="str">
        <f t="shared" si="60"/>
        <v/>
      </c>
    </row>
    <row r="191" spans="9:53" x14ac:dyDescent="0.35">
      <c r="I191" s="118" t="str">
        <f>+IF(N191="","",MAX(I$1:I190)+1)</f>
        <v/>
      </c>
      <c r="J191" s="118" t="str">
        <f>IF(Deviation_Detail!B213="","",Deviation_Detail!B213)</f>
        <v/>
      </c>
      <c r="K191" s="118" t="str">
        <f>IF(Deviation_Detail!C213="","",Deviation_Detail!C213)</f>
        <v/>
      </c>
      <c r="L191" s="118" t="str">
        <f>IF(Deviation_Detail!E213="","",Deviation_Detail!E213)</f>
        <v/>
      </c>
      <c r="M191" s="118" t="str">
        <f t="shared" si="43"/>
        <v/>
      </c>
      <c r="N191" s="119" t="str">
        <f>IF(COUNTIF(M$2:M191,M191)=1,M191,"")</f>
        <v/>
      </c>
      <c r="O191" s="118" t="str">
        <f t="shared" si="44"/>
        <v/>
      </c>
      <c r="P191" s="118" t="str">
        <f t="shared" si="45"/>
        <v/>
      </c>
      <c r="Q191" s="118" t="str">
        <f t="shared" si="46"/>
        <v/>
      </c>
      <c r="R191" s="118" t="str">
        <f t="shared" si="47"/>
        <v/>
      </c>
      <c r="T191" s="118" t="str">
        <f>+IF(Y191="","",MAX(T$1:T190)+1)</f>
        <v/>
      </c>
      <c r="U191" s="118" t="str">
        <f>IF(CPMS_Info!B213="","",CPMS_Info!B213)</f>
        <v/>
      </c>
      <c r="V191" s="118" t="str">
        <f>IF(CPMS_Info!C213="","",CPMS_Info!C213)</f>
        <v/>
      </c>
      <c r="W191" s="118" t="str">
        <f>IF(CPMS_Info!D213="","",CPMS_Info!D213)</f>
        <v/>
      </c>
      <c r="X191" s="118" t="str">
        <f t="shared" si="61"/>
        <v/>
      </c>
      <c r="Y191" s="119" t="str">
        <f>IF(COUNTIF(X$2:X191,X191)=1,X191,"")</f>
        <v/>
      </c>
      <c r="Z191" s="118" t="str">
        <f t="shared" si="62"/>
        <v/>
      </c>
      <c r="AA191" s="118" t="str">
        <f t="shared" si="48"/>
        <v/>
      </c>
      <c r="AB191" s="118" t="str">
        <f t="shared" si="49"/>
        <v/>
      </c>
      <c r="AC191" s="118" t="str">
        <f t="shared" si="50"/>
        <v/>
      </c>
      <c r="AG191" s="118" t="str">
        <f>+IF(AL191="","",MAX(AG$1:AG190)+1)</f>
        <v/>
      </c>
      <c r="AH191" s="118" t="str">
        <f>IF(CPMS_Detail!B213="","",CPMS_Detail!B213)</f>
        <v/>
      </c>
      <c r="AI191" s="118" t="str">
        <f>IF(CPMS_Detail!C213="","",CPMS_Detail!C213)</f>
        <v/>
      </c>
      <c r="AJ191" s="118" t="str">
        <f>IF(CPMS_Detail!D213="","",CPMS_Detail!D213)</f>
        <v/>
      </c>
      <c r="AK191" s="118" t="str">
        <f t="shared" si="51"/>
        <v/>
      </c>
      <c r="AL191" s="119" t="str">
        <f>IF(COUNTIF(AK$2:AK191,AK191)=1,AK191,"")</f>
        <v/>
      </c>
      <c r="AM191" s="118" t="str">
        <f t="shared" si="52"/>
        <v/>
      </c>
      <c r="AN191" s="118" t="str">
        <f t="shared" si="53"/>
        <v/>
      </c>
      <c r="AO191" s="118" t="str">
        <f t="shared" si="54"/>
        <v/>
      </c>
      <c r="AP191" s="118" t="str">
        <f t="shared" si="55"/>
        <v/>
      </c>
      <c r="AR191" s="118" t="str">
        <f>+IF(AW191="","",MAX(AR$1:AR190)+1)</f>
        <v/>
      </c>
      <c r="AS191" s="118" t="str">
        <f>IF(Regulated_Operation!B213="","",Regulated_Operation!B213)</f>
        <v/>
      </c>
      <c r="AT191" s="118" t="str">
        <f>IF(Regulated_Operation!C213="","",Regulated_Operation!C213)</f>
        <v/>
      </c>
      <c r="AU191" s="118" t="str">
        <f>IF(Regulated_Operation!D213="","",Regulated_Operation!D213)</f>
        <v/>
      </c>
      <c r="AV191" s="118" t="str">
        <f t="shared" si="56"/>
        <v/>
      </c>
      <c r="AW191" s="119" t="str">
        <f>IF(COUNTIF(AV$2:AV191,AV191)=1,AV191,"")</f>
        <v/>
      </c>
      <c r="AX191" s="118" t="str">
        <f t="shared" si="57"/>
        <v/>
      </c>
      <c r="AY191" s="118" t="str">
        <f t="shared" si="58"/>
        <v/>
      </c>
      <c r="AZ191" s="118" t="str">
        <f t="shared" si="59"/>
        <v/>
      </c>
      <c r="BA191" s="118" t="str">
        <f t="shared" si="60"/>
        <v/>
      </c>
    </row>
    <row r="192" spans="9:53" x14ac:dyDescent="0.35">
      <c r="I192" s="118" t="str">
        <f>+IF(N192="","",MAX(I$1:I191)+1)</f>
        <v/>
      </c>
      <c r="J192" s="118" t="str">
        <f>IF(Deviation_Detail!B214="","",Deviation_Detail!B214)</f>
        <v/>
      </c>
      <c r="K192" s="118" t="str">
        <f>IF(Deviation_Detail!C214="","",Deviation_Detail!C214)</f>
        <v/>
      </c>
      <c r="L192" s="118" t="str">
        <f>IF(Deviation_Detail!E214="","",Deviation_Detail!E214)</f>
        <v/>
      </c>
      <c r="M192" s="118" t="str">
        <f t="shared" si="43"/>
        <v/>
      </c>
      <c r="N192" s="119" t="str">
        <f>IF(COUNTIF(M$2:M192,M192)=1,M192,"")</f>
        <v/>
      </c>
      <c r="O192" s="118" t="str">
        <f t="shared" si="44"/>
        <v/>
      </c>
      <c r="P192" s="118" t="str">
        <f t="shared" si="45"/>
        <v/>
      </c>
      <c r="Q192" s="118" t="str">
        <f t="shared" si="46"/>
        <v/>
      </c>
      <c r="R192" s="118" t="str">
        <f t="shared" si="47"/>
        <v/>
      </c>
      <c r="T192" s="118" t="str">
        <f>+IF(Y192="","",MAX(T$1:T191)+1)</f>
        <v/>
      </c>
      <c r="U192" s="118" t="str">
        <f>IF(CPMS_Info!B214="","",CPMS_Info!B214)</f>
        <v/>
      </c>
      <c r="V192" s="118" t="str">
        <f>IF(CPMS_Info!C214="","",CPMS_Info!C214)</f>
        <v/>
      </c>
      <c r="W192" s="118" t="str">
        <f>IF(CPMS_Info!D214="","",CPMS_Info!D214)</f>
        <v/>
      </c>
      <c r="X192" s="118" t="str">
        <f t="shared" si="61"/>
        <v/>
      </c>
      <c r="Y192" s="119" t="str">
        <f>IF(COUNTIF(X$2:X192,X192)=1,X192,"")</f>
        <v/>
      </c>
      <c r="Z192" s="118" t="str">
        <f t="shared" si="62"/>
        <v/>
      </c>
      <c r="AA192" s="118" t="str">
        <f t="shared" si="48"/>
        <v/>
      </c>
      <c r="AB192" s="118" t="str">
        <f t="shared" si="49"/>
        <v/>
      </c>
      <c r="AC192" s="118" t="str">
        <f t="shared" si="50"/>
        <v/>
      </c>
      <c r="AG192" s="118" t="str">
        <f>+IF(AL192="","",MAX(AG$1:AG191)+1)</f>
        <v/>
      </c>
      <c r="AH192" s="118" t="str">
        <f>IF(CPMS_Detail!B214="","",CPMS_Detail!B214)</f>
        <v/>
      </c>
      <c r="AI192" s="118" t="str">
        <f>IF(CPMS_Detail!C214="","",CPMS_Detail!C214)</f>
        <v/>
      </c>
      <c r="AJ192" s="118" t="str">
        <f>IF(CPMS_Detail!D214="","",CPMS_Detail!D214)</f>
        <v/>
      </c>
      <c r="AK192" s="118" t="str">
        <f t="shared" si="51"/>
        <v/>
      </c>
      <c r="AL192" s="119" t="str">
        <f>IF(COUNTIF(AK$2:AK192,AK192)=1,AK192,"")</f>
        <v/>
      </c>
      <c r="AM192" s="118" t="str">
        <f t="shared" si="52"/>
        <v/>
      </c>
      <c r="AN192" s="118" t="str">
        <f t="shared" si="53"/>
        <v/>
      </c>
      <c r="AO192" s="118" t="str">
        <f t="shared" si="54"/>
        <v/>
      </c>
      <c r="AP192" s="118" t="str">
        <f t="shared" si="55"/>
        <v/>
      </c>
      <c r="AR192" s="118" t="str">
        <f>+IF(AW192="","",MAX(AR$1:AR191)+1)</f>
        <v/>
      </c>
      <c r="AS192" s="118" t="str">
        <f>IF(Regulated_Operation!B214="","",Regulated_Operation!B214)</f>
        <v/>
      </c>
      <c r="AT192" s="118" t="str">
        <f>IF(Regulated_Operation!C214="","",Regulated_Operation!C214)</f>
        <v/>
      </c>
      <c r="AU192" s="118" t="str">
        <f>IF(Regulated_Operation!D214="","",Regulated_Operation!D214)</f>
        <v/>
      </c>
      <c r="AV192" s="118" t="str">
        <f t="shared" si="56"/>
        <v/>
      </c>
      <c r="AW192" s="119" t="str">
        <f>IF(COUNTIF(AV$2:AV192,AV192)=1,AV192,"")</f>
        <v/>
      </c>
      <c r="AX192" s="118" t="str">
        <f t="shared" si="57"/>
        <v/>
      </c>
      <c r="AY192" s="118" t="str">
        <f t="shared" si="58"/>
        <v/>
      </c>
      <c r="AZ192" s="118" t="str">
        <f t="shared" si="59"/>
        <v/>
      </c>
      <c r="BA192" s="118" t="str">
        <f t="shared" si="60"/>
        <v/>
      </c>
    </row>
    <row r="193" spans="9:53" x14ac:dyDescent="0.35">
      <c r="I193" s="118" t="str">
        <f>+IF(N193="","",MAX(I$1:I192)+1)</f>
        <v/>
      </c>
      <c r="J193" s="118" t="str">
        <f>IF(Deviation_Detail!B215="","",Deviation_Detail!B215)</f>
        <v/>
      </c>
      <c r="K193" s="118" t="str">
        <f>IF(Deviation_Detail!C215="","",Deviation_Detail!C215)</f>
        <v/>
      </c>
      <c r="L193" s="118" t="str">
        <f>IF(Deviation_Detail!E215="","",Deviation_Detail!E215)</f>
        <v/>
      </c>
      <c r="M193" s="118" t="str">
        <f t="shared" si="43"/>
        <v/>
      </c>
      <c r="N193" s="119" t="str">
        <f>IF(COUNTIF(M$2:M193,M193)=1,M193,"")</f>
        <v/>
      </c>
      <c r="O193" s="118" t="str">
        <f t="shared" si="44"/>
        <v/>
      </c>
      <c r="P193" s="118" t="str">
        <f t="shared" si="45"/>
        <v/>
      </c>
      <c r="Q193" s="118" t="str">
        <f t="shared" si="46"/>
        <v/>
      </c>
      <c r="R193" s="118" t="str">
        <f t="shared" si="47"/>
        <v/>
      </c>
      <c r="T193" s="118" t="str">
        <f>+IF(Y193="","",MAX(T$1:T192)+1)</f>
        <v/>
      </c>
      <c r="U193" s="118" t="str">
        <f>IF(CPMS_Info!B215="","",CPMS_Info!B215)</f>
        <v/>
      </c>
      <c r="V193" s="118" t="str">
        <f>IF(CPMS_Info!C215="","",CPMS_Info!C215)</f>
        <v/>
      </c>
      <c r="W193" s="118" t="str">
        <f>IF(CPMS_Info!D215="","",CPMS_Info!D215)</f>
        <v/>
      </c>
      <c r="X193" s="118" t="str">
        <f t="shared" si="61"/>
        <v/>
      </c>
      <c r="Y193" s="119" t="str">
        <f>IF(COUNTIF(X$2:X193,X193)=1,X193,"")</f>
        <v/>
      </c>
      <c r="Z193" s="118" t="str">
        <f t="shared" si="62"/>
        <v/>
      </c>
      <c r="AA193" s="118" t="str">
        <f t="shared" si="48"/>
        <v/>
      </c>
      <c r="AB193" s="118" t="str">
        <f t="shared" si="49"/>
        <v/>
      </c>
      <c r="AC193" s="118" t="str">
        <f t="shared" si="50"/>
        <v/>
      </c>
      <c r="AG193" s="118" t="str">
        <f>+IF(AL193="","",MAX(AG$1:AG192)+1)</f>
        <v/>
      </c>
      <c r="AH193" s="118" t="str">
        <f>IF(CPMS_Detail!B215="","",CPMS_Detail!B215)</f>
        <v/>
      </c>
      <c r="AI193" s="118" t="str">
        <f>IF(CPMS_Detail!C215="","",CPMS_Detail!C215)</f>
        <v/>
      </c>
      <c r="AJ193" s="118" t="str">
        <f>IF(CPMS_Detail!D215="","",CPMS_Detail!D215)</f>
        <v/>
      </c>
      <c r="AK193" s="118" t="str">
        <f t="shared" si="51"/>
        <v/>
      </c>
      <c r="AL193" s="119" t="str">
        <f>IF(COUNTIF(AK$2:AK193,AK193)=1,AK193,"")</f>
        <v/>
      </c>
      <c r="AM193" s="118" t="str">
        <f t="shared" si="52"/>
        <v/>
      </c>
      <c r="AN193" s="118" t="str">
        <f t="shared" si="53"/>
        <v/>
      </c>
      <c r="AO193" s="118" t="str">
        <f t="shared" si="54"/>
        <v/>
      </c>
      <c r="AP193" s="118" t="str">
        <f t="shared" si="55"/>
        <v/>
      </c>
      <c r="AR193" s="118" t="str">
        <f>+IF(AW193="","",MAX(AR$1:AR192)+1)</f>
        <v/>
      </c>
      <c r="AS193" s="118" t="str">
        <f>IF(Regulated_Operation!B215="","",Regulated_Operation!B215)</f>
        <v/>
      </c>
      <c r="AT193" s="118" t="str">
        <f>IF(Regulated_Operation!C215="","",Regulated_Operation!C215)</f>
        <v/>
      </c>
      <c r="AU193" s="118" t="str">
        <f>IF(Regulated_Operation!D215="","",Regulated_Operation!D215)</f>
        <v/>
      </c>
      <c r="AV193" s="118" t="str">
        <f t="shared" si="56"/>
        <v/>
      </c>
      <c r="AW193" s="119" t="str">
        <f>IF(COUNTIF(AV$2:AV193,AV193)=1,AV193,"")</f>
        <v/>
      </c>
      <c r="AX193" s="118" t="str">
        <f t="shared" si="57"/>
        <v/>
      </c>
      <c r="AY193" s="118" t="str">
        <f t="shared" si="58"/>
        <v/>
      </c>
      <c r="AZ193" s="118" t="str">
        <f t="shared" si="59"/>
        <v/>
      </c>
      <c r="BA193" s="118" t="str">
        <f t="shared" si="60"/>
        <v/>
      </c>
    </row>
    <row r="194" spans="9:53" x14ac:dyDescent="0.35">
      <c r="I194" s="118" t="str">
        <f>+IF(N194="","",MAX(I$1:I193)+1)</f>
        <v/>
      </c>
      <c r="J194" s="118" t="str">
        <f>IF(Deviation_Detail!B216="","",Deviation_Detail!B216)</f>
        <v/>
      </c>
      <c r="K194" s="118" t="str">
        <f>IF(Deviation_Detail!C216="","",Deviation_Detail!C216)</f>
        <v/>
      </c>
      <c r="L194" s="118" t="str">
        <f>IF(Deviation_Detail!E216="","",Deviation_Detail!E216)</f>
        <v/>
      </c>
      <c r="M194" s="118" t="str">
        <f t="shared" si="43"/>
        <v/>
      </c>
      <c r="N194" s="119" t="str">
        <f>IF(COUNTIF(M$2:M194,M194)=1,M194,"")</f>
        <v/>
      </c>
      <c r="O194" s="118" t="str">
        <f t="shared" si="44"/>
        <v/>
      </c>
      <c r="P194" s="118" t="str">
        <f t="shared" si="45"/>
        <v/>
      </c>
      <c r="Q194" s="118" t="str">
        <f t="shared" si="46"/>
        <v/>
      </c>
      <c r="R194" s="118" t="str">
        <f t="shared" si="47"/>
        <v/>
      </c>
      <c r="T194" s="118" t="str">
        <f>+IF(Y194="","",MAX(T$1:T193)+1)</f>
        <v/>
      </c>
      <c r="U194" s="118" t="str">
        <f>IF(CPMS_Info!B216="","",CPMS_Info!B216)</f>
        <v/>
      </c>
      <c r="V194" s="118" t="str">
        <f>IF(CPMS_Info!C216="","",CPMS_Info!C216)</f>
        <v/>
      </c>
      <c r="W194" s="118" t="str">
        <f>IF(CPMS_Info!D216="","",CPMS_Info!D216)</f>
        <v/>
      </c>
      <c r="X194" s="118" t="str">
        <f t="shared" si="61"/>
        <v/>
      </c>
      <c r="Y194" s="119" t="str">
        <f>IF(COUNTIF(X$2:X194,X194)=1,X194,"")</f>
        <v/>
      </c>
      <c r="Z194" s="118" t="str">
        <f t="shared" si="62"/>
        <v/>
      </c>
      <c r="AA194" s="118" t="str">
        <f t="shared" si="48"/>
        <v/>
      </c>
      <c r="AB194" s="118" t="str">
        <f t="shared" si="49"/>
        <v/>
      </c>
      <c r="AC194" s="118" t="str">
        <f t="shared" si="50"/>
        <v/>
      </c>
      <c r="AG194" s="118" t="str">
        <f>+IF(AL194="","",MAX(AG$1:AG193)+1)</f>
        <v/>
      </c>
      <c r="AH194" s="118" t="str">
        <f>IF(CPMS_Detail!B216="","",CPMS_Detail!B216)</f>
        <v/>
      </c>
      <c r="AI194" s="118" t="str">
        <f>IF(CPMS_Detail!C216="","",CPMS_Detail!C216)</f>
        <v/>
      </c>
      <c r="AJ194" s="118" t="str">
        <f>IF(CPMS_Detail!D216="","",CPMS_Detail!D216)</f>
        <v/>
      </c>
      <c r="AK194" s="118" t="str">
        <f t="shared" si="51"/>
        <v/>
      </c>
      <c r="AL194" s="119" t="str">
        <f>IF(COUNTIF(AK$2:AK194,AK194)=1,AK194,"")</f>
        <v/>
      </c>
      <c r="AM194" s="118" t="str">
        <f t="shared" si="52"/>
        <v/>
      </c>
      <c r="AN194" s="118" t="str">
        <f t="shared" si="53"/>
        <v/>
      </c>
      <c r="AO194" s="118" t="str">
        <f t="shared" si="54"/>
        <v/>
      </c>
      <c r="AP194" s="118" t="str">
        <f t="shared" si="55"/>
        <v/>
      </c>
      <c r="AR194" s="118" t="str">
        <f>+IF(AW194="","",MAX(AR$1:AR193)+1)</f>
        <v/>
      </c>
      <c r="AS194" s="118" t="str">
        <f>IF(Regulated_Operation!B216="","",Regulated_Operation!B216)</f>
        <v/>
      </c>
      <c r="AT194" s="118" t="str">
        <f>IF(Regulated_Operation!C216="","",Regulated_Operation!C216)</f>
        <v/>
      </c>
      <c r="AU194" s="118" t="str">
        <f>IF(Regulated_Operation!D216="","",Regulated_Operation!D216)</f>
        <v/>
      </c>
      <c r="AV194" s="118" t="str">
        <f t="shared" si="56"/>
        <v/>
      </c>
      <c r="AW194" s="119" t="str">
        <f>IF(COUNTIF(AV$2:AV194,AV194)=1,AV194,"")</f>
        <v/>
      </c>
      <c r="AX194" s="118" t="str">
        <f t="shared" si="57"/>
        <v/>
      </c>
      <c r="AY194" s="118" t="str">
        <f t="shared" si="58"/>
        <v/>
      </c>
      <c r="AZ194" s="118" t="str">
        <f t="shared" si="59"/>
        <v/>
      </c>
      <c r="BA194" s="118" t="str">
        <f t="shared" si="60"/>
        <v/>
      </c>
    </row>
    <row r="195" spans="9:53" x14ac:dyDescent="0.35">
      <c r="I195" s="118" t="str">
        <f>+IF(N195="","",MAX(I$1:I194)+1)</f>
        <v/>
      </c>
      <c r="J195" s="118" t="str">
        <f>IF(Deviation_Detail!B217="","",Deviation_Detail!B217)</f>
        <v/>
      </c>
      <c r="K195" s="118" t="str">
        <f>IF(Deviation_Detail!C217="","",Deviation_Detail!C217)</f>
        <v/>
      </c>
      <c r="L195" s="118" t="str">
        <f>IF(Deviation_Detail!E217="","",Deviation_Detail!E217)</f>
        <v/>
      </c>
      <c r="M195" s="118" t="str">
        <f t="shared" ref="M195:M258" si="63">J195&amp;K195&amp;L195</f>
        <v/>
      </c>
      <c r="N195" s="119" t="str">
        <f>IF(COUNTIF(M$2:M195,M195)=1,M195,"")</f>
        <v/>
      </c>
      <c r="O195" s="118" t="str">
        <f t="shared" ref="O195:O258" si="64">IF(P195="","",P195&amp;" "&amp;Q195)</f>
        <v/>
      </c>
      <c r="P195" s="118" t="str">
        <f t="shared" ref="P195:P258" si="65">+IFERROR(INDEX($J$2:$J$478,MATCH(ROW()-ROW($O$1),$I$2:$I$478,0)),"")</f>
        <v/>
      </c>
      <c r="Q195" s="118" t="str">
        <f t="shared" ref="Q195:Q258" si="66">+IFERROR(INDEX($K$2:$K$478,MATCH(ROW()-ROW($O$1),$I$2:$I$478,0)),"")</f>
        <v/>
      </c>
      <c r="R195" s="118" t="str">
        <f t="shared" ref="R195:R258" si="67">+IFERROR(INDEX($L$2:$L$478,MATCH(ROW()-ROW($O$1),$I$2:$I$478,0)),"")</f>
        <v/>
      </c>
      <c r="T195" s="118" t="str">
        <f>+IF(Y195="","",MAX(T$1:T194)+1)</f>
        <v/>
      </c>
      <c r="U195" s="118" t="str">
        <f>IF(CPMS_Info!B217="","",CPMS_Info!B217)</f>
        <v/>
      </c>
      <c r="V195" s="118" t="str">
        <f>IF(CPMS_Info!C217="","",CPMS_Info!C217)</f>
        <v/>
      </c>
      <c r="W195" s="118" t="str">
        <f>IF(CPMS_Info!D217="","",CPMS_Info!D217)</f>
        <v/>
      </c>
      <c r="X195" s="118" t="str">
        <f t="shared" si="61"/>
        <v/>
      </c>
      <c r="Y195" s="119" t="str">
        <f>IF(COUNTIF(X$2:X195,X195)=1,X195,"")</f>
        <v/>
      </c>
      <c r="Z195" s="118" t="str">
        <f t="shared" si="62"/>
        <v/>
      </c>
      <c r="AA195" s="118" t="str">
        <f t="shared" ref="AA195:AA258" si="68">+IFERROR(INDEX($U$2:$U$478,MATCH(ROW()-ROW($Z$1),$T$2:$T$478,0)),"")</f>
        <v/>
      </c>
      <c r="AB195" s="118" t="str">
        <f t="shared" ref="AB195:AB258" si="69">+IFERROR(INDEX($V$2:$V$478,MATCH(ROW()-ROW($Z$1),$T$2:$T$478,0)),"")</f>
        <v/>
      </c>
      <c r="AC195" s="118" t="str">
        <f t="shared" ref="AC195:AC258" si="70">+IFERROR(INDEX($W$2:$W$478,MATCH(ROW()-ROW($Z$1),$T$2:$T$478,0)),"")</f>
        <v/>
      </c>
      <c r="AG195" s="118" t="str">
        <f>+IF(AL195="","",MAX(AG$1:AG194)+1)</f>
        <v/>
      </c>
      <c r="AH195" s="118" t="str">
        <f>IF(CPMS_Detail!B217="","",CPMS_Detail!B217)</f>
        <v/>
      </c>
      <c r="AI195" s="118" t="str">
        <f>IF(CPMS_Detail!C217="","",CPMS_Detail!C217)</f>
        <v/>
      </c>
      <c r="AJ195" s="118" t="str">
        <f>IF(CPMS_Detail!D217="","",CPMS_Detail!D217)</f>
        <v/>
      </c>
      <c r="AK195" s="118" t="str">
        <f t="shared" ref="AK195:AK258" si="71">AH195&amp;AI195&amp;AJ195</f>
        <v/>
      </c>
      <c r="AL195" s="119" t="str">
        <f>IF(COUNTIF(AK$2:AK195,AK195)=1,AK195,"")</f>
        <v/>
      </c>
      <c r="AM195" s="118" t="str">
        <f t="shared" ref="AM195:AM258" si="72">IF(AN195="","",AN195&amp;" "&amp;AO195&amp;" "&amp;AP195)</f>
        <v/>
      </c>
      <c r="AN195" s="118" t="str">
        <f t="shared" ref="AN195:AN258" si="73">+IFERROR(INDEX($AH$2:$AH$478,MATCH(ROW()-ROW($AM$1),$AG$2:$AG$478,0)),"")</f>
        <v/>
      </c>
      <c r="AO195" s="118" t="str">
        <f t="shared" ref="AO195:AO258" si="74">+IFERROR(INDEX($AI$2:$AI$478,MATCH(ROW()-ROW($AM$1),$AG$2:$AG$478,0)),"")</f>
        <v/>
      </c>
      <c r="AP195" s="118" t="str">
        <f t="shared" ref="AP195:AP258" si="75">+IFERROR(INDEX($AJ$2:$AJ$478,MATCH(ROW()-ROW($AM$1),$AG$2:$AG$478,0)),"")</f>
        <v/>
      </c>
      <c r="AR195" s="118" t="str">
        <f>+IF(AW195="","",MAX(AR$1:AR194)+1)</f>
        <v/>
      </c>
      <c r="AS195" s="118" t="str">
        <f>IF(Regulated_Operation!B217="","",Regulated_Operation!B217)</f>
        <v/>
      </c>
      <c r="AT195" s="118" t="str">
        <f>IF(Regulated_Operation!C217="","",Regulated_Operation!C217)</f>
        <v/>
      </c>
      <c r="AU195" s="118" t="str">
        <f>IF(Regulated_Operation!D217="","",Regulated_Operation!D217)</f>
        <v/>
      </c>
      <c r="AV195" s="118" t="str">
        <f t="shared" ref="AV195:AV258" si="76">AS195&amp;AT195</f>
        <v/>
      </c>
      <c r="AW195" s="119" t="str">
        <f>IF(COUNTIF(AV$2:AV195,AV195)=1,AV195,"")</f>
        <v/>
      </c>
      <c r="AX195" s="118" t="str">
        <f t="shared" ref="AX195:AX258" si="77">IF(AY195="","",AY195&amp;" "&amp;AZ195)</f>
        <v/>
      </c>
      <c r="AY195" s="118" t="str">
        <f t="shared" ref="AY195:AY258" si="78">+IFERROR(INDEX(AS$2:AS$477,MATCH(ROW()-ROW($AX$1),$AR$2:$AR$477,0)),"")</f>
        <v/>
      </c>
      <c r="AZ195" s="118" t="str">
        <f t="shared" ref="AZ195:AZ258" si="79">+IFERROR(INDEX(AT$2:AT$477,MATCH(ROW()-ROW($AX$1),$AR$2:$AR$477,0)),"")</f>
        <v/>
      </c>
      <c r="BA195" s="118" t="str">
        <f t="shared" ref="BA195:BA258" si="80">+IFERROR(INDEX(AU$2:AU$477,MATCH(ROW()-ROW($AX$1),$AR$2:$AR$477,0)),"")</f>
        <v/>
      </c>
    </row>
    <row r="196" spans="9:53" x14ac:dyDescent="0.35">
      <c r="I196" s="118" t="str">
        <f>+IF(N196="","",MAX(I$1:I195)+1)</f>
        <v/>
      </c>
      <c r="J196" s="118" t="str">
        <f>IF(Deviation_Detail!B218="","",Deviation_Detail!B218)</f>
        <v/>
      </c>
      <c r="K196" s="118" t="str">
        <f>IF(Deviation_Detail!C218="","",Deviation_Detail!C218)</f>
        <v/>
      </c>
      <c r="L196" s="118" t="str">
        <f>IF(Deviation_Detail!E218="","",Deviation_Detail!E218)</f>
        <v/>
      </c>
      <c r="M196" s="118" t="str">
        <f t="shared" si="63"/>
        <v/>
      </c>
      <c r="N196" s="119" t="str">
        <f>IF(COUNTIF(M$2:M196,M196)=1,M196,"")</f>
        <v/>
      </c>
      <c r="O196" s="118" t="str">
        <f t="shared" si="64"/>
        <v/>
      </c>
      <c r="P196" s="118" t="str">
        <f t="shared" si="65"/>
        <v/>
      </c>
      <c r="Q196" s="118" t="str">
        <f t="shared" si="66"/>
        <v/>
      </c>
      <c r="R196" s="118" t="str">
        <f t="shared" si="67"/>
        <v/>
      </c>
      <c r="T196" s="118" t="str">
        <f>+IF(Y196="","",MAX(T$1:T195)+1)</f>
        <v/>
      </c>
      <c r="U196" s="118" t="str">
        <f>IF(CPMS_Info!B218="","",CPMS_Info!B218)</f>
        <v/>
      </c>
      <c r="V196" s="118" t="str">
        <f>IF(CPMS_Info!C218="","",CPMS_Info!C218)</f>
        <v/>
      </c>
      <c r="W196" s="118" t="str">
        <f>IF(CPMS_Info!D218="","",CPMS_Info!D218)</f>
        <v/>
      </c>
      <c r="X196" s="118" t="str">
        <f t="shared" si="61"/>
        <v/>
      </c>
      <c r="Y196" s="119" t="str">
        <f>IF(COUNTIF(X$2:X196,X196)=1,X196,"")</f>
        <v/>
      </c>
      <c r="Z196" s="118" t="str">
        <f t="shared" si="62"/>
        <v/>
      </c>
      <c r="AA196" s="118" t="str">
        <f t="shared" si="68"/>
        <v/>
      </c>
      <c r="AB196" s="118" t="str">
        <f t="shared" si="69"/>
        <v/>
      </c>
      <c r="AC196" s="118" t="str">
        <f t="shared" si="70"/>
        <v/>
      </c>
      <c r="AG196" s="118" t="str">
        <f>+IF(AL196="","",MAX(AG$1:AG195)+1)</f>
        <v/>
      </c>
      <c r="AH196" s="118" t="str">
        <f>IF(CPMS_Detail!B218="","",CPMS_Detail!B218)</f>
        <v/>
      </c>
      <c r="AI196" s="118" t="str">
        <f>IF(CPMS_Detail!C218="","",CPMS_Detail!C218)</f>
        <v/>
      </c>
      <c r="AJ196" s="118" t="str">
        <f>IF(CPMS_Detail!D218="","",CPMS_Detail!D218)</f>
        <v/>
      </c>
      <c r="AK196" s="118" t="str">
        <f t="shared" si="71"/>
        <v/>
      </c>
      <c r="AL196" s="119" t="str">
        <f>IF(COUNTIF(AK$2:AK196,AK196)=1,AK196,"")</f>
        <v/>
      </c>
      <c r="AM196" s="118" t="str">
        <f t="shared" si="72"/>
        <v/>
      </c>
      <c r="AN196" s="118" t="str">
        <f t="shared" si="73"/>
        <v/>
      </c>
      <c r="AO196" s="118" t="str">
        <f t="shared" si="74"/>
        <v/>
      </c>
      <c r="AP196" s="118" t="str">
        <f t="shared" si="75"/>
        <v/>
      </c>
      <c r="AR196" s="118" t="str">
        <f>+IF(AW196="","",MAX(AR$1:AR195)+1)</f>
        <v/>
      </c>
      <c r="AS196" s="118" t="str">
        <f>IF(Regulated_Operation!B218="","",Regulated_Operation!B218)</f>
        <v/>
      </c>
      <c r="AT196" s="118" t="str">
        <f>IF(Regulated_Operation!C218="","",Regulated_Operation!C218)</f>
        <v/>
      </c>
      <c r="AU196" s="118" t="str">
        <f>IF(Regulated_Operation!D218="","",Regulated_Operation!D218)</f>
        <v/>
      </c>
      <c r="AV196" s="118" t="str">
        <f t="shared" si="76"/>
        <v/>
      </c>
      <c r="AW196" s="119" t="str">
        <f>IF(COUNTIF(AV$2:AV196,AV196)=1,AV196,"")</f>
        <v/>
      </c>
      <c r="AX196" s="118" t="str">
        <f t="shared" si="77"/>
        <v/>
      </c>
      <c r="AY196" s="118" t="str">
        <f t="shared" si="78"/>
        <v/>
      </c>
      <c r="AZ196" s="118" t="str">
        <f t="shared" si="79"/>
        <v/>
      </c>
      <c r="BA196" s="118" t="str">
        <f t="shared" si="80"/>
        <v/>
      </c>
    </row>
    <row r="197" spans="9:53" x14ac:dyDescent="0.35">
      <c r="I197" s="118" t="str">
        <f>+IF(N197="","",MAX(I$1:I196)+1)</f>
        <v/>
      </c>
      <c r="J197" s="118" t="str">
        <f>IF(Deviation_Detail!B219="","",Deviation_Detail!B219)</f>
        <v/>
      </c>
      <c r="K197" s="118" t="str">
        <f>IF(Deviation_Detail!C219="","",Deviation_Detail!C219)</f>
        <v/>
      </c>
      <c r="L197" s="118" t="str">
        <f>IF(Deviation_Detail!E219="","",Deviation_Detail!E219)</f>
        <v/>
      </c>
      <c r="M197" s="118" t="str">
        <f t="shared" si="63"/>
        <v/>
      </c>
      <c r="N197" s="119" t="str">
        <f>IF(COUNTIF(M$2:M197,M197)=1,M197,"")</f>
        <v/>
      </c>
      <c r="O197" s="118" t="str">
        <f t="shared" si="64"/>
        <v/>
      </c>
      <c r="P197" s="118" t="str">
        <f t="shared" si="65"/>
        <v/>
      </c>
      <c r="Q197" s="118" t="str">
        <f t="shared" si="66"/>
        <v/>
      </c>
      <c r="R197" s="118" t="str">
        <f t="shared" si="67"/>
        <v/>
      </c>
      <c r="T197" s="118" t="str">
        <f>+IF(Y197="","",MAX(T$1:T196)+1)</f>
        <v/>
      </c>
      <c r="U197" s="118" t="str">
        <f>IF(CPMS_Info!B219="","",CPMS_Info!B219)</f>
        <v/>
      </c>
      <c r="V197" s="118" t="str">
        <f>IF(CPMS_Info!C219="","",CPMS_Info!C219)</f>
        <v/>
      </c>
      <c r="W197" s="118" t="str">
        <f>IF(CPMS_Info!D219="","",CPMS_Info!D219)</f>
        <v/>
      </c>
      <c r="X197" s="118" t="str">
        <f t="shared" si="61"/>
        <v/>
      </c>
      <c r="Y197" s="119" t="str">
        <f>IF(COUNTIF(X$2:X197,X197)=1,X197,"")</f>
        <v/>
      </c>
      <c r="Z197" s="118" t="str">
        <f t="shared" si="62"/>
        <v/>
      </c>
      <c r="AA197" s="118" t="str">
        <f t="shared" si="68"/>
        <v/>
      </c>
      <c r="AB197" s="118" t="str">
        <f t="shared" si="69"/>
        <v/>
      </c>
      <c r="AC197" s="118" t="str">
        <f t="shared" si="70"/>
        <v/>
      </c>
      <c r="AG197" s="118" t="str">
        <f>+IF(AL197="","",MAX(AG$1:AG196)+1)</f>
        <v/>
      </c>
      <c r="AH197" s="118" t="str">
        <f>IF(CPMS_Detail!B219="","",CPMS_Detail!B219)</f>
        <v/>
      </c>
      <c r="AI197" s="118" t="str">
        <f>IF(CPMS_Detail!C219="","",CPMS_Detail!C219)</f>
        <v/>
      </c>
      <c r="AJ197" s="118" t="str">
        <f>IF(CPMS_Detail!D219="","",CPMS_Detail!D219)</f>
        <v/>
      </c>
      <c r="AK197" s="118" t="str">
        <f t="shared" si="71"/>
        <v/>
      </c>
      <c r="AL197" s="119" t="str">
        <f>IF(COUNTIF(AK$2:AK197,AK197)=1,AK197,"")</f>
        <v/>
      </c>
      <c r="AM197" s="118" t="str">
        <f t="shared" si="72"/>
        <v/>
      </c>
      <c r="AN197" s="118" t="str">
        <f t="shared" si="73"/>
        <v/>
      </c>
      <c r="AO197" s="118" t="str">
        <f t="shared" si="74"/>
        <v/>
      </c>
      <c r="AP197" s="118" t="str">
        <f t="shared" si="75"/>
        <v/>
      </c>
      <c r="AR197" s="118" t="str">
        <f>+IF(AW197="","",MAX(AR$1:AR196)+1)</f>
        <v/>
      </c>
      <c r="AS197" s="118" t="str">
        <f>IF(Regulated_Operation!B219="","",Regulated_Operation!B219)</f>
        <v/>
      </c>
      <c r="AT197" s="118" t="str">
        <f>IF(Regulated_Operation!C219="","",Regulated_Operation!C219)</f>
        <v/>
      </c>
      <c r="AU197" s="118" t="str">
        <f>IF(Regulated_Operation!D219="","",Regulated_Operation!D219)</f>
        <v/>
      </c>
      <c r="AV197" s="118" t="str">
        <f t="shared" si="76"/>
        <v/>
      </c>
      <c r="AW197" s="119" t="str">
        <f>IF(COUNTIF(AV$2:AV197,AV197)=1,AV197,"")</f>
        <v/>
      </c>
      <c r="AX197" s="118" t="str">
        <f t="shared" si="77"/>
        <v/>
      </c>
      <c r="AY197" s="118" t="str">
        <f t="shared" si="78"/>
        <v/>
      </c>
      <c r="AZ197" s="118" t="str">
        <f t="shared" si="79"/>
        <v/>
      </c>
      <c r="BA197" s="118" t="str">
        <f t="shared" si="80"/>
        <v/>
      </c>
    </row>
    <row r="198" spans="9:53" x14ac:dyDescent="0.35">
      <c r="I198" s="118" t="str">
        <f>+IF(N198="","",MAX(I$1:I197)+1)</f>
        <v/>
      </c>
      <c r="J198" s="118" t="str">
        <f>IF(Deviation_Detail!B220="","",Deviation_Detail!B220)</f>
        <v/>
      </c>
      <c r="K198" s="118" t="str">
        <f>IF(Deviation_Detail!C220="","",Deviation_Detail!C220)</f>
        <v/>
      </c>
      <c r="L198" s="118" t="str">
        <f>IF(Deviation_Detail!E220="","",Deviation_Detail!E220)</f>
        <v/>
      </c>
      <c r="M198" s="118" t="str">
        <f t="shared" si="63"/>
        <v/>
      </c>
      <c r="N198" s="119" t="str">
        <f>IF(COUNTIF(M$2:M198,M198)=1,M198,"")</f>
        <v/>
      </c>
      <c r="O198" s="118" t="str">
        <f t="shared" si="64"/>
        <v/>
      </c>
      <c r="P198" s="118" t="str">
        <f t="shared" si="65"/>
        <v/>
      </c>
      <c r="Q198" s="118" t="str">
        <f t="shared" si="66"/>
        <v/>
      </c>
      <c r="R198" s="118" t="str">
        <f t="shared" si="67"/>
        <v/>
      </c>
      <c r="T198" s="118" t="str">
        <f>+IF(Y198="","",MAX(T$1:T197)+1)</f>
        <v/>
      </c>
      <c r="U198" s="118" t="str">
        <f>IF(CPMS_Info!B220="","",CPMS_Info!B220)</f>
        <v/>
      </c>
      <c r="V198" s="118" t="str">
        <f>IF(CPMS_Info!C220="","",CPMS_Info!C220)</f>
        <v/>
      </c>
      <c r="W198" s="118" t="str">
        <f>IF(CPMS_Info!D220="","",CPMS_Info!D220)</f>
        <v/>
      </c>
      <c r="X198" s="118" t="str">
        <f t="shared" si="61"/>
        <v/>
      </c>
      <c r="Y198" s="119" t="str">
        <f>IF(COUNTIF(X$2:X198,X198)=1,X198,"")</f>
        <v/>
      </c>
      <c r="Z198" s="118" t="str">
        <f t="shared" si="62"/>
        <v/>
      </c>
      <c r="AA198" s="118" t="str">
        <f t="shared" si="68"/>
        <v/>
      </c>
      <c r="AB198" s="118" t="str">
        <f t="shared" si="69"/>
        <v/>
      </c>
      <c r="AC198" s="118" t="str">
        <f t="shared" si="70"/>
        <v/>
      </c>
      <c r="AG198" s="118" t="str">
        <f>+IF(AL198="","",MAX(AG$1:AG197)+1)</f>
        <v/>
      </c>
      <c r="AH198" s="118" t="str">
        <f>IF(CPMS_Detail!B220="","",CPMS_Detail!B220)</f>
        <v/>
      </c>
      <c r="AI198" s="118" t="str">
        <f>IF(CPMS_Detail!C220="","",CPMS_Detail!C220)</f>
        <v/>
      </c>
      <c r="AJ198" s="118" t="str">
        <f>IF(CPMS_Detail!D220="","",CPMS_Detail!D220)</f>
        <v/>
      </c>
      <c r="AK198" s="118" t="str">
        <f t="shared" si="71"/>
        <v/>
      </c>
      <c r="AL198" s="119" t="str">
        <f>IF(COUNTIF(AK$2:AK198,AK198)=1,AK198,"")</f>
        <v/>
      </c>
      <c r="AM198" s="118" t="str">
        <f t="shared" si="72"/>
        <v/>
      </c>
      <c r="AN198" s="118" t="str">
        <f t="shared" si="73"/>
        <v/>
      </c>
      <c r="AO198" s="118" t="str">
        <f t="shared" si="74"/>
        <v/>
      </c>
      <c r="AP198" s="118" t="str">
        <f t="shared" si="75"/>
        <v/>
      </c>
      <c r="AR198" s="118" t="str">
        <f>+IF(AW198="","",MAX(AR$1:AR197)+1)</f>
        <v/>
      </c>
      <c r="AS198" s="118" t="str">
        <f>IF(Regulated_Operation!B220="","",Regulated_Operation!B220)</f>
        <v/>
      </c>
      <c r="AT198" s="118" t="str">
        <f>IF(Regulated_Operation!C220="","",Regulated_Operation!C220)</f>
        <v/>
      </c>
      <c r="AU198" s="118" t="str">
        <f>IF(Regulated_Operation!D220="","",Regulated_Operation!D220)</f>
        <v/>
      </c>
      <c r="AV198" s="118" t="str">
        <f t="shared" si="76"/>
        <v/>
      </c>
      <c r="AW198" s="119" t="str">
        <f>IF(COUNTIF(AV$2:AV198,AV198)=1,AV198,"")</f>
        <v/>
      </c>
      <c r="AX198" s="118" t="str">
        <f t="shared" si="77"/>
        <v/>
      </c>
      <c r="AY198" s="118" t="str">
        <f t="shared" si="78"/>
        <v/>
      </c>
      <c r="AZ198" s="118" t="str">
        <f t="shared" si="79"/>
        <v/>
      </c>
      <c r="BA198" s="118" t="str">
        <f t="shared" si="80"/>
        <v/>
      </c>
    </row>
    <row r="199" spans="9:53" x14ac:dyDescent="0.35">
      <c r="I199" s="118" t="str">
        <f>+IF(N199="","",MAX(I$1:I198)+1)</f>
        <v/>
      </c>
      <c r="J199" s="118" t="str">
        <f>IF(Deviation_Detail!B221="","",Deviation_Detail!B221)</f>
        <v/>
      </c>
      <c r="K199" s="118" t="str">
        <f>IF(Deviation_Detail!C221="","",Deviation_Detail!C221)</f>
        <v/>
      </c>
      <c r="L199" s="118" t="str">
        <f>IF(Deviation_Detail!E221="","",Deviation_Detail!E221)</f>
        <v/>
      </c>
      <c r="M199" s="118" t="str">
        <f t="shared" si="63"/>
        <v/>
      </c>
      <c r="N199" s="119" t="str">
        <f>IF(COUNTIF(M$2:M199,M199)=1,M199,"")</f>
        <v/>
      </c>
      <c r="O199" s="118" t="str">
        <f t="shared" si="64"/>
        <v/>
      </c>
      <c r="P199" s="118" t="str">
        <f t="shared" si="65"/>
        <v/>
      </c>
      <c r="Q199" s="118" t="str">
        <f t="shared" si="66"/>
        <v/>
      </c>
      <c r="R199" s="118" t="str">
        <f t="shared" si="67"/>
        <v/>
      </c>
      <c r="T199" s="118" t="str">
        <f>+IF(Y199="","",MAX(T$1:T198)+1)</f>
        <v/>
      </c>
      <c r="U199" s="118" t="str">
        <f>IF(CPMS_Info!B221="","",CPMS_Info!B221)</f>
        <v/>
      </c>
      <c r="V199" s="118" t="str">
        <f>IF(CPMS_Info!C221="","",CPMS_Info!C221)</f>
        <v/>
      </c>
      <c r="W199" s="118" t="str">
        <f>IF(CPMS_Info!D221="","",CPMS_Info!D221)</f>
        <v/>
      </c>
      <c r="X199" s="118" t="str">
        <f t="shared" si="61"/>
        <v/>
      </c>
      <c r="Y199" s="119" t="str">
        <f>IF(COUNTIF(X$2:X199,X199)=1,X199,"")</f>
        <v/>
      </c>
      <c r="Z199" s="118" t="str">
        <f t="shared" si="62"/>
        <v/>
      </c>
      <c r="AA199" s="118" t="str">
        <f t="shared" si="68"/>
        <v/>
      </c>
      <c r="AB199" s="118" t="str">
        <f t="shared" si="69"/>
        <v/>
      </c>
      <c r="AC199" s="118" t="str">
        <f t="shared" si="70"/>
        <v/>
      </c>
      <c r="AG199" s="118" t="str">
        <f>+IF(AL199="","",MAX(AG$1:AG198)+1)</f>
        <v/>
      </c>
      <c r="AH199" s="118" t="str">
        <f>IF(CPMS_Detail!B221="","",CPMS_Detail!B221)</f>
        <v/>
      </c>
      <c r="AI199" s="118" t="str">
        <f>IF(CPMS_Detail!C221="","",CPMS_Detail!C221)</f>
        <v/>
      </c>
      <c r="AJ199" s="118" t="str">
        <f>IF(CPMS_Detail!D221="","",CPMS_Detail!D221)</f>
        <v/>
      </c>
      <c r="AK199" s="118" t="str">
        <f t="shared" si="71"/>
        <v/>
      </c>
      <c r="AL199" s="119" t="str">
        <f>IF(COUNTIF(AK$2:AK199,AK199)=1,AK199,"")</f>
        <v/>
      </c>
      <c r="AM199" s="118" t="str">
        <f t="shared" si="72"/>
        <v/>
      </c>
      <c r="AN199" s="118" t="str">
        <f t="shared" si="73"/>
        <v/>
      </c>
      <c r="AO199" s="118" t="str">
        <f t="shared" si="74"/>
        <v/>
      </c>
      <c r="AP199" s="118" t="str">
        <f t="shared" si="75"/>
        <v/>
      </c>
      <c r="AR199" s="118" t="str">
        <f>+IF(AW199="","",MAX(AR$1:AR198)+1)</f>
        <v/>
      </c>
      <c r="AS199" s="118" t="str">
        <f>IF(Regulated_Operation!B221="","",Regulated_Operation!B221)</f>
        <v/>
      </c>
      <c r="AT199" s="118" t="str">
        <f>IF(Regulated_Operation!C221="","",Regulated_Operation!C221)</f>
        <v/>
      </c>
      <c r="AU199" s="118" t="str">
        <f>IF(Regulated_Operation!D221="","",Regulated_Operation!D221)</f>
        <v/>
      </c>
      <c r="AV199" s="118" t="str">
        <f t="shared" si="76"/>
        <v/>
      </c>
      <c r="AW199" s="119" t="str">
        <f>IF(COUNTIF(AV$2:AV199,AV199)=1,AV199,"")</f>
        <v/>
      </c>
      <c r="AX199" s="118" t="str">
        <f t="shared" si="77"/>
        <v/>
      </c>
      <c r="AY199" s="118" t="str">
        <f t="shared" si="78"/>
        <v/>
      </c>
      <c r="AZ199" s="118" t="str">
        <f t="shared" si="79"/>
        <v/>
      </c>
      <c r="BA199" s="118" t="str">
        <f t="shared" si="80"/>
        <v/>
      </c>
    </row>
    <row r="200" spans="9:53" x14ac:dyDescent="0.35">
      <c r="I200" s="118" t="str">
        <f>+IF(N200="","",MAX(I$1:I199)+1)</f>
        <v/>
      </c>
      <c r="J200" s="118" t="str">
        <f>IF(Deviation_Detail!B222="","",Deviation_Detail!B222)</f>
        <v/>
      </c>
      <c r="K200" s="118" t="str">
        <f>IF(Deviation_Detail!C222="","",Deviation_Detail!C222)</f>
        <v/>
      </c>
      <c r="L200" s="118" t="str">
        <f>IF(Deviation_Detail!E222="","",Deviation_Detail!E222)</f>
        <v/>
      </c>
      <c r="M200" s="118" t="str">
        <f t="shared" si="63"/>
        <v/>
      </c>
      <c r="N200" s="119" t="str">
        <f>IF(COUNTIF(M$2:M200,M200)=1,M200,"")</f>
        <v/>
      </c>
      <c r="O200" s="118" t="str">
        <f t="shared" si="64"/>
        <v/>
      </c>
      <c r="P200" s="118" t="str">
        <f t="shared" si="65"/>
        <v/>
      </c>
      <c r="Q200" s="118" t="str">
        <f t="shared" si="66"/>
        <v/>
      </c>
      <c r="R200" s="118" t="str">
        <f t="shared" si="67"/>
        <v/>
      </c>
      <c r="T200" s="118" t="str">
        <f>+IF(Y200="","",MAX(T$1:T199)+1)</f>
        <v/>
      </c>
      <c r="U200" s="118" t="str">
        <f>IF(CPMS_Info!B222="","",CPMS_Info!B222)</f>
        <v/>
      </c>
      <c r="V200" s="118" t="str">
        <f>IF(CPMS_Info!C222="","",CPMS_Info!C222)</f>
        <v/>
      </c>
      <c r="W200" s="118" t="str">
        <f>IF(CPMS_Info!D222="","",CPMS_Info!D222)</f>
        <v/>
      </c>
      <c r="X200" s="118" t="str">
        <f t="shared" si="61"/>
        <v/>
      </c>
      <c r="Y200" s="119" t="str">
        <f>IF(COUNTIF(X$2:X200,X200)=1,X200,"")</f>
        <v/>
      </c>
      <c r="Z200" s="118" t="str">
        <f t="shared" si="62"/>
        <v/>
      </c>
      <c r="AA200" s="118" t="str">
        <f t="shared" si="68"/>
        <v/>
      </c>
      <c r="AB200" s="118" t="str">
        <f t="shared" si="69"/>
        <v/>
      </c>
      <c r="AC200" s="118" t="str">
        <f t="shared" si="70"/>
        <v/>
      </c>
      <c r="AG200" s="118" t="str">
        <f>+IF(AL200="","",MAX(AG$1:AG199)+1)</f>
        <v/>
      </c>
      <c r="AH200" s="118" t="str">
        <f>IF(CPMS_Detail!B222="","",CPMS_Detail!B222)</f>
        <v/>
      </c>
      <c r="AI200" s="118" t="str">
        <f>IF(CPMS_Detail!C222="","",CPMS_Detail!C222)</f>
        <v/>
      </c>
      <c r="AJ200" s="118" t="str">
        <f>IF(CPMS_Detail!D222="","",CPMS_Detail!D222)</f>
        <v/>
      </c>
      <c r="AK200" s="118" t="str">
        <f t="shared" si="71"/>
        <v/>
      </c>
      <c r="AL200" s="119" t="str">
        <f>IF(COUNTIF(AK$2:AK200,AK200)=1,AK200,"")</f>
        <v/>
      </c>
      <c r="AM200" s="118" t="str">
        <f t="shared" si="72"/>
        <v/>
      </c>
      <c r="AN200" s="118" t="str">
        <f t="shared" si="73"/>
        <v/>
      </c>
      <c r="AO200" s="118" t="str">
        <f t="shared" si="74"/>
        <v/>
      </c>
      <c r="AP200" s="118" t="str">
        <f t="shared" si="75"/>
        <v/>
      </c>
      <c r="AR200" s="118" t="str">
        <f>+IF(AW200="","",MAX(AR$1:AR199)+1)</f>
        <v/>
      </c>
      <c r="AS200" s="118" t="str">
        <f>IF(Regulated_Operation!B222="","",Regulated_Operation!B222)</f>
        <v/>
      </c>
      <c r="AT200" s="118" t="str">
        <f>IF(Regulated_Operation!C222="","",Regulated_Operation!C222)</f>
        <v/>
      </c>
      <c r="AU200" s="118" t="str">
        <f>IF(Regulated_Operation!D222="","",Regulated_Operation!D222)</f>
        <v/>
      </c>
      <c r="AV200" s="118" t="str">
        <f t="shared" si="76"/>
        <v/>
      </c>
      <c r="AW200" s="119" t="str">
        <f>IF(COUNTIF(AV$2:AV200,AV200)=1,AV200,"")</f>
        <v/>
      </c>
      <c r="AX200" s="118" t="str">
        <f t="shared" si="77"/>
        <v/>
      </c>
      <c r="AY200" s="118" t="str">
        <f t="shared" si="78"/>
        <v/>
      </c>
      <c r="AZ200" s="118" t="str">
        <f t="shared" si="79"/>
        <v/>
      </c>
      <c r="BA200" s="118" t="str">
        <f t="shared" si="80"/>
        <v/>
      </c>
    </row>
    <row r="201" spans="9:53" x14ac:dyDescent="0.35">
      <c r="I201" s="118" t="str">
        <f>+IF(N201="","",MAX(I$1:I200)+1)</f>
        <v/>
      </c>
      <c r="J201" s="118" t="str">
        <f>IF(Deviation_Detail!B223="","",Deviation_Detail!B223)</f>
        <v/>
      </c>
      <c r="K201" s="118" t="str">
        <f>IF(Deviation_Detail!C223="","",Deviation_Detail!C223)</f>
        <v/>
      </c>
      <c r="L201" s="118" t="str">
        <f>IF(Deviation_Detail!E223="","",Deviation_Detail!E223)</f>
        <v/>
      </c>
      <c r="M201" s="118" t="str">
        <f t="shared" si="63"/>
        <v/>
      </c>
      <c r="N201" s="119" t="str">
        <f>IF(COUNTIF(M$2:M201,M201)=1,M201,"")</f>
        <v/>
      </c>
      <c r="O201" s="118" t="str">
        <f t="shared" si="64"/>
        <v/>
      </c>
      <c r="P201" s="118" t="str">
        <f t="shared" si="65"/>
        <v/>
      </c>
      <c r="Q201" s="118" t="str">
        <f t="shared" si="66"/>
        <v/>
      </c>
      <c r="R201" s="118" t="str">
        <f t="shared" si="67"/>
        <v/>
      </c>
      <c r="T201" s="118" t="str">
        <f>+IF(Y201="","",MAX(T$1:T200)+1)</f>
        <v/>
      </c>
      <c r="U201" s="118" t="str">
        <f>IF(CPMS_Info!B223="","",CPMS_Info!B223)</f>
        <v/>
      </c>
      <c r="V201" s="118" t="str">
        <f>IF(CPMS_Info!C223="","",CPMS_Info!C223)</f>
        <v/>
      </c>
      <c r="W201" s="118" t="str">
        <f>IF(CPMS_Info!D223="","",CPMS_Info!D223)</f>
        <v/>
      </c>
      <c r="X201" s="118" t="str">
        <f t="shared" si="61"/>
        <v/>
      </c>
      <c r="Y201" s="119" t="str">
        <f>IF(COUNTIF(X$2:X201,X201)=1,X201,"")</f>
        <v/>
      </c>
      <c r="Z201" s="118" t="str">
        <f t="shared" si="62"/>
        <v/>
      </c>
      <c r="AA201" s="118" t="str">
        <f t="shared" si="68"/>
        <v/>
      </c>
      <c r="AB201" s="118" t="str">
        <f t="shared" si="69"/>
        <v/>
      </c>
      <c r="AC201" s="118" t="str">
        <f t="shared" si="70"/>
        <v/>
      </c>
      <c r="AG201" s="118" t="str">
        <f>+IF(AL201="","",MAX(AG$1:AG200)+1)</f>
        <v/>
      </c>
      <c r="AH201" s="118" t="str">
        <f>IF(CPMS_Detail!B223="","",CPMS_Detail!B223)</f>
        <v/>
      </c>
      <c r="AI201" s="118" t="str">
        <f>IF(CPMS_Detail!C223="","",CPMS_Detail!C223)</f>
        <v/>
      </c>
      <c r="AJ201" s="118" t="str">
        <f>IF(CPMS_Detail!D223="","",CPMS_Detail!D223)</f>
        <v/>
      </c>
      <c r="AK201" s="118" t="str">
        <f t="shared" si="71"/>
        <v/>
      </c>
      <c r="AL201" s="119" t="str">
        <f>IF(COUNTIF(AK$2:AK201,AK201)=1,AK201,"")</f>
        <v/>
      </c>
      <c r="AM201" s="118" t="str">
        <f t="shared" si="72"/>
        <v/>
      </c>
      <c r="AN201" s="118" t="str">
        <f t="shared" si="73"/>
        <v/>
      </c>
      <c r="AO201" s="118" t="str">
        <f t="shared" si="74"/>
        <v/>
      </c>
      <c r="AP201" s="118" t="str">
        <f t="shared" si="75"/>
        <v/>
      </c>
      <c r="AR201" s="118" t="str">
        <f>+IF(AW201="","",MAX(AR$1:AR200)+1)</f>
        <v/>
      </c>
      <c r="AS201" s="118" t="str">
        <f>IF(Regulated_Operation!B223="","",Regulated_Operation!B223)</f>
        <v/>
      </c>
      <c r="AT201" s="118" t="str">
        <f>IF(Regulated_Operation!C223="","",Regulated_Operation!C223)</f>
        <v/>
      </c>
      <c r="AU201" s="118" t="str">
        <f>IF(Regulated_Operation!D223="","",Regulated_Operation!D223)</f>
        <v/>
      </c>
      <c r="AV201" s="118" t="str">
        <f t="shared" si="76"/>
        <v/>
      </c>
      <c r="AW201" s="119" t="str">
        <f>IF(COUNTIF(AV$2:AV201,AV201)=1,AV201,"")</f>
        <v/>
      </c>
      <c r="AX201" s="118" t="str">
        <f t="shared" si="77"/>
        <v/>
      </c>
      <c r="AY201" s="118" t="str">
        <f t="shared" si="78"/>
        <v/>
      </c>
      <c r="AZ201" s="118" t="str">
        <f t="shared" si="79"/>
        <v/>
      </c>
      <c r="BA201" s="118" t="str">
        <f t="shared" si="80"/>
        <v/>
      </c>
    </row>
    <row r="202" spans="9:53" x14ac:dyDescent="0.35">
      <c r="I202" s="118" t="str">
        <f>+IF(N202="","",MAX(I$1:I201)+1)</f>
        <v/>
      </c>
      <c r="J202" s="118" t="str">
        <f>IF(Deviation_Detail!B224="","",Deviation_Detail!B224)</f>
        <v/>
      </c>
      <c r="K202" s="118" t="str">
        <f>IF(Deviation_Detail!C224="","",Deviation_Detail!C224)</f>
        <v/>
      </c>
      <c r="L202" s="118" t="str">
        <f>IF(Deviation_Detail!E224="","",Deviation_Detail!E224)</f>
        <v/>
      </c>
      <c r="M202" s="118" t="str">
        <f t="shared" si="63"/>
        <v/>
      </c>
      <c r="N202" s="119" t="str">
        <f>IF(COUNTIF(M$2:M202,M202)=1,M202,"")</f>
        <v/>
      </c>
      <c r="O202" s="118" t="str">
        <f t="shared" si="64"/>
        <v/>
      </c>
      <c r="P202" s="118" t="str">
        <f t="shared" si="65"/>
        <v/>
      </c>
      <c r="Q202" s="118" t="str">
        <f t="shared" si="66"/>
        <v/>
      </c>
      <c r="R202" s="118" t="str">
        <f t="shared" si="67"/>
        <v/>
      </c>
      <c r="T202" s="118" t="str">
        <f>+IF(Y202="","",MAX(T$1:T201)+1)</f>
        <v/>
      </c>
      <c r="U202" s="118" t="str">
        <f>IF(CPMS_Info!B224="","",CPMS_Info!B224)</f>
        <v/>
      </c>
      <c r="V202" s="118" t="str">
        <f>IF(CPMS_Info!C224="","",CPMS_Info!C224)</f>
        <v/>
      </c>
      <c r="W202" s="118" t="str">
        <f>IF(CPMS_Info!D224="","",CPMS_Info!D224)</f>
        <v/>
      </c>
      <c r="X202" s="118" t="str">
        <f t="shared" si="61"/>
        <v/>
      </c>
      <c r="Y202" s="119" t="str">
        <f>IF(COUNTIF(X$2:X202,X202)=1,X202,"")</f>
        <v/>
      </c>
      <c r="Z202" s="118" t="str">
        <f t="shared" si="62"/>
        <v/>
      </c>
      <c r="AA202" s="118" t="str">
        <f t="shared" si="68"/>
        <v/>
      </c>
      <c r="AB202" s="118" t="str">
        <f t="shared" si="69"/>
        <v/>
      </c>
      <c r="AC202" s="118" t="str">
        <f t="shared" si="70"/>
        <v/>
      </c>
      <c r="AG202" s="118" t="str">
        <f>+IF(AL202="","",MAX(AG$1:AG201)+1)</f>
        <v/>
      </c>
      <c r="AH202" s="118" t="str">
        <f>IF(CPMS_Detail!B224="","",CPMS_Detail!B224)</f>
        <v/>
      </c>
      <c r="AI202" s="118" t="str">
        <f>IF(CPMS_Detail!C224="","",CPMS_Detail!C224)</f>
        <v/>
      </c>
      <c r="AJ202" s="118" t="str">
        <f>IF(CPMS_Detail!D224="","",CPMS_Detail!D224)</f>
        <v/>
      </c>
      <c r="AK202" s="118" t="str">
        <f t="shared" si="71"/>
        <v/>
      </c>
      <c r="AL202" s="119" t="str">
        <f>IF(COUNTIF(AK$2:AK202,AK202)=1,AK202,"")</f>
        <v/>
      </c>
      <c r="AM202" s="118" t="str">
        <f t="shared" si="72"/>
        <v/>
      </c>
      <c r="AN202" s="118" t="str">
        <f t="shared" si="73"/>
        <v/>
      </c>
      <c r="AO202" s="118" t="str">
        <f t="shared" si="74"/>
        <v/>
      </c>
      <c r="AP202" s="118" t="str">
        <f t="shared" si="75"/>
        <v/>
      </c>
      <c r="AR202" s="118" t="str">
        <f>+IF(AW202="","",MAX(AR$1:AR201)+1)</f>
        <v/>
      </c>
      <c r="AS202" s="118" t="str">
        <f>IF(Regulated_Operation!B224="","",Regulated_Operation!B224)</f>
        <v/>
      </c>
      <c r="AT202" s="118" t="str">
        <f>IF(Regulated_Operation!C224="","",Regulated_Operation!C224)</f>
        <v/>
      </c>
      <c r="AU202" s="118" t="str">
        <f>IF(Regulated_Operation!D224="","",Regulated_Operation!D224)</f>
        <v/>
      </c>
      <c r="AV202" s="118" t="str">
        <f t="shared" si="76"/>
        <v/>
      </c>
      <c r="AW202" s="119" t="str">
        <f>IF(COUNTIF(AV$2:AV202,AV202)=1,AV202,"")</f>
        <v/>
      </c>
      <c r="AX202" s="118" t="str">
        <f t="shared" si="77"/>
        <v/>
      </c>
      <c r="AY202" s="118" t="str">
        <f t="shared" si="78"/>
        <v/>
      </c>
      <c r="AZ202" s="118" t="str">
        <f t="shared" si="79"/>
        <v/>
      </c>
      <c r="BA202" s="118" t="str">
        <f t="shared" si="80"/>
        <v/>
      </c>
    </row>
    <row r="203" spans="9:53" x14ac:dyDescent="0.35">
      <c r="I203" s="118" t="str">
        <f>+IF(N203="","",MAX(I$1:I202)+1)</f>
        <v/>
      </c>
      <c r="J203" s="118" t="str">
        <f>IF(Deviation_Detail!B225="","",Deviation_Detail!B225)</f>
        <v/>
      </c>
      <c r="K203" s="118" t="str">
        <f>IF(Deviation_Detail!C225="","",Deviation_Detail!C225)</f>
        <v/>
      </c>
      <c r="L203" s="118" t="str">
        <f>IF(Deviation_Detail!E225="","",Deviation_Detail!E225)</f>
        <v/>
      </c>
      <c r="M203" s="118" t="str">
        <f t="shared" si="63"/>
        <v/>
      </c>
      <c r="N203" s="119" t="str">
        <f>IF(COUNTIF(M$2:M203,M203)=1,M203,"")</f>
        <v/>
      </c>
      <c r="O203" s="118" t="str">
        <f t="shared" si="64"/>
        <v/>
      </c>
      <c r="P203" s="118" t="str">
        <f t="shared" si="65"/>
        <v/>
      </c>
      <c r="Q203" s="118" t="str">
        <f t="shared" si="66"/>
        <v/>
      </c>
      <c r="R203" s="118" t="str">
        <f t="shared" si="67"/>
        <v/>
      </c>
      <c r="T203" s="118" t="str">
        <f>+IF(Y203="","",MAX(T$1:T202)+1)</f>
        <v/>
      </c>
      <c r="U203" s="118" t="str">
        <f>IF(CPMS_Info!B225="","",CPMS_Info!B225)</f>
        <v/>
      </c>
      <c r="V203" s="118" t="str">
        <f>IF(CPMS_Info!C225="","",CPMS_Info!C225)</f>
        <v/>
      </c>
      <c r="W203" s="118" t="str">
        <f>IF(CPMS_Info!D225="","",CPMS_Info!D225)</f>
        <v/>
      </c>
      <c r="X203" s="118" t="str">
        <f t="shared" si="61"/>
        <v/>
      </c>
      <c r="Y203" s="119" t="str">
        <f>IF(COUNTIF(X$2:X203,X203)=1,X203,"")</f>
        <v/>
      </c>
      <c r="Z203" s="118" t="str">
        <f t="shared" si="62"/>
        <v/>
      </c>
      <c r="AA203" s="118" t="str">
        <f t="shared" si="68"/>
        <v/>
      </c>
      <c r="AB203" s="118" t="str">
        <f t="shared" si="69"/>
        <v/>
      </c>
      <c r="AC203" s="118" t="str">
        <f t="shared" si="70"/>
        <v/>
      </c>
      <c r="AG203" s="118" t="str">
        <f>+IF(AL203="","",MAX(AG$1:AG202)+1)</f>
        <v/>
      </c>
      <c r="AH203" s="118" t="str">
        <f>IF(CPMS_Detail!B225="","",CPMS_Detail!B225)</f>
        <v/>
      </c>
      <c r="AI203" s="118" t="str">
        <f>IF(CPMS_Detail!C225="","",CPMS_Detail!C225)</f>
        <v/>
      </c>
      <c r="AJ203" s="118" t="str">
        <f>IF(CPMS_Detail!D225="","",CPMS_Detail!D225)</f>
        <v/>
      </c>
      <c r="AK203" s="118" t="str">
        <f t="shared" si="71"/>
        <v/>
      </c>
      <c r="AL203" s="119" t="str">
        <f>IF(COUNTIF(AK$2:AK203,AK203)=1,AK203,"")</f>
        <v/>
      </c>
      <c r="AM203" s="118" t="str">
        <f t="shared" si="72"/>
        <v/>
      </c>
      <c r="AN203" s="118" t="str">
        <f t="shared" si="73"/>
        <v/>
      </c>
      <c r="AO203" s="118" t="str">
        <f t="shared" si="74"/>
        <v/>
      </c>
      <c r="AP203" s="118" t="str">
        <f t="shared" si="75"/>
        <v/>
      </c>
      <c r="AR203" s="118" t="str">
        <f>+IF(AW203="","",MAX(AR$1:AR202)+1)</f>
        <v/>
      </c>
      <c r="AS203" s="118" t="str">
        <f>IF(Regulated_Operation!B225="","",Regulated_Operation!B225)</f>
        <v/>
      </c>
      <c r="AT203" s="118" t="str">
        <f>IF(Regulated_Operation!C225="","",Regulated_Operation!C225)</f>
        <v/>
      </c>
      <c r="AU203" s="118" t="str">
        <f>IF(Regulated_Operation!D225="","",Regulated_Operation!D225)</f>
        <v/>
      </c>
      <c r="AV203" s="118" t="str">
        <f t="shared" si="76"/>
        <v/>
      </c>
      <c r="AW203" s="119" t="str">
        <f>IF(COUNTIF(AV$2:AV203,AV203)=1,AV203,"")</f>
        <v/>
      </c>
      <c r="AX203" s="118" t="str">
        <f t="shared" si="77"/>
        <v/>
      </c>
      <c r="AY203" s="118" t="str">
        <f t="shared" si="78"/>
        <v/>
      </c>
      <c r="AZ203" s="118" t="str">
        <f t="shared" si="79"/>
        <v/>
      </c>
      <c r="BA203" s="118" t="str">
        <f t="shared" si="80"/>
        <v/>
      </c>
    </row>
    <row r="204" spans="9:53" x14ac:dyDescent="0.35">
      <c r="I204" s="118" t="str">
        <f>+IF(N204="","",MAX(I$1:I203)+1)</f>
        <v/>
      </c>
      <c r="J204" s="118" t="str">
        <f>IF(Deviation_Detail!B226="","",Deviation_Detail!B226)</f>
        <v/>
      </c>
      <c r="K204" s="118" t="str">
        <f>IF(Deviation_Detail!C226="","",Deviation_Detail!C226)</f>
        <v/>
      </c>
      <c r="L204" s="118" t="str">
        <f>IF(Deviation_Detail!E226="","",Deviation_Detail!E226)</f>
        <v/>
      </c>
      <c r="M204" s="118" t="str">
        <f t="shared" si="63"/>
        <v/>
      </c>
      <c r="N204" s="119" t="str">
        <f>IF(COUNTIF(M$2:M204,M204)=1,M204,"")</f>
        <v/>
      </c>
      <c r="O204" s="118" t="str">
        <f t="shared" si="64"/>
        <v/>
      </c>
      <c r="P204" s="118" t="str">
        <f t="shared" si="65"/>
        <v/>
      </c>
      <c r="Q204" s="118" t="str">
        <f t="shared" si="66"/>
        <v/>
      </c>
      <c r="R204" s="118" t="str">
        <f t="shared" si="67"/>
        <v/>
      </c>
      <c r="T204" s="118" t="str">
        <f>+IF(Y204="","",MAX(T$1:T203)+1)</f>
        <v/>
      </c>
      <c r="U204" s="118" t="str">
        <f>IF(CPMS_Info!B226="","",CPMS_Info!B226)</f>
        <v/>
      </c>
      <c r="V204" s="118" t="str">
        <f>IF(CPMS_Info!C226="","",CPMS_Info!C226)</f>
        <v/>
      </c>
      <c r="W204" s="118" t="str">
        <f>IF(CPMS_Info!D226="","",CPMS_Info!D226)</f>
        <v/>
      </c>
      <c r="X204" s="118" t="str">
        <f t="shared" si="61"/>
        <v/>
      </c>
      <c r="Y204" s="119" t="str">
        <f>IF(COUNTIF(X$2:X204,X204)=1,X204,"")</f>
        <v/>
      </c>
      <c r="Z204" s="118" t="str">
        <f t="shared" si="62"/>
        <v/>
      </c>
      <c r="AA204" s="118" t="str">
        <f t="shared" si="68"/>
        <v/>
      </c>
      <c r="AB204" s="118" t="str">
        <f t="shared" si="69"/>
        <v/>
      </c>
      <c r="AC204" s="118" t="str">
        <f t="shared" si="70"/>
        <v/>
      </c>
      <c r="AG204" s="118" t="str">
        <f>+IF(AL204="","",MAX(AG$1:AG203)+1)</f>
        <v/>
      </c>
      <c r="AH204" s="118" t="str">
        <f>IF(CPMS_Detail!B226="","",CPMS_Detail!B226)</f>
        <v/>
      </c>
      <c r="AI204" s="118" t="str">
        <f>IF(CPMS_Detail!C226="","",CPMS_Detail!C226)</f>
        <v/>
      </c>
      <c r="AJ204" s="118" t="str">
        <f>IF(CPMS_Detail!D226="","",CPMS_Detail!D226)</f>
        <v/>
      </c>
      <c r="AK204" s="118" t="str">
        <f t="shared" si="71"/>
        <v/>
      </c>
      <c r="AL204" s="119" t="str">
        <f>IF(COUNTIF(AK$2:AK204,AK204)=1,AK204,"")</f>
        <v/>
      </c>
      <c r="AM204" s="118" t="str">
        <f t="shared" si="72"/>
        <v/>
      </c>
      <c r="AN204" s="118" t="str">
        <f t="shared" si="73"/>
        <v/>
      </c>
      <c r="AO204" s="118" t="str">
        <f t="shared" si="74"/>
        <v/>
      </c>
      <c r="AP204" s="118" t="str">
        <f t="shared" si="75"/>
        <v/>
      </c>
      <c r="AR204" s="118" t="str">
        <f>+IF(AW204="","",MAX(AR$1:AR203)+1)</f>
        <v/>
      </c>
      <c r="AS204" s="118" t="str">
        <f>IF(Regulated_Operation!B226="","",Regulated_Operation!B226)</f>
        <v/>
      </c>
      <c r="AT204" s="118" t="str">
        <f>IF(Regulated_Operation!C226="","",Regulated_Operation!C226)</f>
        <v/>
      </c>
      <c r="AU204" s="118" t="str">
        <f>IF(Regulated_Operation!D226="","",Regulated_Operation!D226)</f>
        <v/>
      </c>
      <c r="AV204" s="118" t="str">
        <f t="shared" si="76"/>
        <v/>
      </c>
      <c r="AW204" s="119" t="str">
        <f>IF(COUNTIF(AV$2:AV204,AV204)=1,AV204,"")</f>
        <v/>
      </c>
      <c r="AX204" s="118" t="str">
        <f t="shared" si="77"/>
        <v/>
      </c>
      <c r="AY204" s="118" t="str">
        <f t="shared" si="78"/>
        <v/>
      </c>
      <c r="AZ204" s="118" t="str">
        <f t="shared" si="79"/>
        <v/>
      </c>
      <c r="BA204" s="118" t="str">
        <f t="shared" si="80"/>
        <v/>
      </c>
    </row>
    <row r="205" spans="9:53" x14ac:dyDescent="0.35">
      <c r="I205" s="118" t="str">
        <f>+IF(N205="","",MAX(I$1:I204)+1)</f>
        <v/>
      </c>
      <c r="J205" s="118" t="str">
        <f>IF(Deviation_Detail!B227="","",Deviation_Detail!B227)</f>
        <v/>
      </c>
      <c r="K205" s="118" t="str">
        <f>IF(Deviation_Detail!C227="","",Deviation_Detail!C227)</f>
        <v/>
      </c>
      <c r="L205" s="118" t="str">
        <f>IF(Deviation_Detail!E227="","",Deviation_Detail!E227)</f>
        <v/>
      </c>
      <c r="M205" s="118" t="str">
        <f t="shared" si="63"/>
        <v/>
      </c>
      <c r="N205" s="119" t="str">
        <f>IF(COUNTIF(M$2:M205,M205)=1,M205,"")</f>
        <v/>
      </c>
      <c r="O205" s="118" t="str">
        <f t="shared" si="64"/>
        <v/>
      </c>
      <c r="P205" s="118" t="str">
        <f t="shared" si="65"/>
        <v/>
      </c>
      <c r="Q205" s="118" t="str">
        <f t="shared" si="66"/>
        <v/>
      </c>
      <c r="R205" s="118" t="str">
        <f t="shared" si="67"/>
        <v/>
      </c>
      <c r="T205" s="118" t="str">
        <f>+IF(Y205="","",MAX(T$1:T204)+1)</f>
        <v/>
      </c>
      <c r="U205" s="118" t="str">
        <f>IF(CPMS_Info!B227="","",CPMS_Info!B227)</f>
        <v/>
      </c>
      <c r="V205" s="118" t="str">
        <f>IF(CPMS_Info!C227="","",CPMS_Info!C227)</f>
        <v/>
      </c>
      <c r="W205" s="118" t="str">
        <f>IF(CPMS_Info!D227="","",CPMS_Info!D227)</f>
        <v/>
      </c>
      <c r="X205" s="118" t="str">
        <f t="shared" si="61"/>
        <v/>
      </c>
      <c r="Y205" s="119" t="str">
        <f>IF(COUNTIF(X$2:X205,X205)=1,X205,"")</f>
        <v/>
      </c>
      <c r="Z205" s="118" t="str">
        <f t="shared" si="62"/>
        <v/>
      </c>
      <c r="AA205" s="118" t="str">
        <f t="shared" si="68"/>
        <v/>
      </c>
      <c r="AB205" s="118" t="str">
        <f t="shared" si="69"/>
        <v/>
      </c>
      <c r="AC205" s="118" t="str">
        <f t="shared" si="70"/>
        <v/>
      </c>
      <c r="AG205" s="118" t="str">
        <f>+IF(AL205="","",MAX(AG$1:AG204)+1)</f>
        <v/>
      </c>
      <c r="AH205" s="118" t="str">
        <f>IF(CPMS_Detail!B227="","",CPMS_Detail!B227)</f>
        <v/>
      </c>
      <c r="AI205" s="118" t="str">
        <f>IF(CPMS_Detail!C227="","",CPMS_Detail!C227)</f>
        <v/>
      </c>
      <c r="AJ205" s="118" t="str">
        <f>IF(CPMS_Detail!D227="","",CPMS_Detail!D227)</f>
        <v/>
      </c>
      <c r="AK205" s="118" t="str">
        <f t="shared" si="71"/>
        <v/>
      </c>
      <c r="AL205" s="119" t="str">
        <f>IF(COUNTIF(AK$2:AK205,AK205)=1,AK205,"")</f>
        <v/>
      </c>
      <c r="AM205" s="118" t="str">
        <f t="shared" si="72"/>
        <v/>
      </c>
      <c r="AN205" s="118" t="str">
        <f t="shared" si="73"/>
        <v/>
      </c>
      <c r="AO205" s="118" t="str">
        <f t="shared" si="74"/>
        <v/>
      </c>
      <c r="AP205" s="118" t="str">
        <f t="shared" si="75"/>
        <v/>
      </c>
      <c r="AR205" s="118" t="str">
        <f>+IF(AW205="","",MAX(AR$1:AR204)+1)</f>
        <v/>
      </c>
      <c r="AS205" s="118" t="str">
        <f>IF(Regulated_Operation!B227="","",Regulated_Operation!B227)</f>
        <v/>
      </c>
      <c r="AT205" s="118" t="str">
        <f>IF(Regulated_Operation!C227="","",Regulated_Operation!C227)</f>
        <v/>
      </c>
      <c r="AU205" s="118" t="str">
        <f>IF(Regulated_Operation!D227="","",Regulated_Operation!D227)</f>
        <v/>
      </c>
      <c r="AV205" s="118" t="str">
        <f t="shared" si="76"/>
        <v/>
      </c>
      <c r="AW205" s="119" t="str">
        <f>IF(COUNTIF(AV$2:AV205,AV205)=1,AV205,"")</f>
        <v/>
      </c>
      <c r="AX205" s="118" t="str">
        <f t="shared" si="77"/>
        <v/>
      </c>
      <c r="AY205" s="118" t="str">
        <f t="shared" si="78"/>
        <v/>
      </c>
      <c r="AZ205" s="118" t="str">
        <f t="shared" si="79"/>
        <v/>
      </c>
      <c r="BA205" s="118" t="str">
        <f t="shared" si="80"/>
        <v/>
      </c>
    </row>
    <row r="206" spans="9:53" x14ac:dyDescent="0.35">
      <c r="I206" s="118" t="str">
        <f>+IF(N206="","",MAX(I$1:I205)+1)</f>
        <v/>
      </c>
      <c r="J206" s="118" t="str">
        <f>IF(Deviation_Detail!B228="","",Deviation_Detail!B228)</f>
        <v/>
      </c>
      <c r="K206" s="118" t="str">
        <f>IF(Deviation_Detail!C228="","",Deviation_Detail!C228)</f>
        <v/>
      </c>
      <c r="L206" s="118" t="str">
        <f>IF(Deviation_Detail!E228="","",Deviation_Detail!E228)</f>
        <v/>
      </c>
      <c r="M206" s="118" t="str">
        <f t="shared" si="63"/>
        <v/>
      </c>
      <c r="N206" s="119" t="str">
        <f>IF(COUNTIF(M$2:M206,M206)=1,M206,"")</f>
        <v/>
      </c>
      <c r="O206" s="118" t="str">
        <f t="shared" si="64"/>
        <v/>
      </c>
      <c r="P206" s="118" t="str">
        <f t="shared" si="65"/>
        <v/>
      </c>
      <c r="Q206" s="118" t="str">
        <f t="shared" si="66"/>
        <v/>
      </c>
      <c r="R206" s="118" t="str">
        <f t="shared" si="67"/>
        <v/>
      </c>
      <c r="T206" s="118" t="str">
        <f>+IF(Y206="","",MAX(T$1:T205)+1)</f>
        <v/>
      </c>
      <c r="U206" s="118" t="str">
        <f>IF(CPMS_Info!B228="","",CPMS_Info!B228)</f>
        <v/>
      </c>
      <c r="V206" s="118" t="str">
        <f>IF(CPMS_Info!C228="","",CPMS_Info!C228)</f>
        <v/>
      </c>
      <c r="W206" s="118" t="str">
        <f>IF(CPMS_Info!D228="","",CPMS_Info!D228)</f>
        <v/>
      </c>
      <c r="X206" s="118" t="str">
        <f t="shared" si="61"/>
        <v/>
      </c>
      <c r="Y206" s="119" t="str">
        <f>IF(COUNTIF(X$2:X206,X206)=1,X206,"")</f>
        <v/>
      </c>
      <c r="Z206" s="118" t="str">
        <f t="shared" si="62"/>
        <v/>
      </c>
      <c r="AA206" s="118" t="str">
        <f t="shared" si="68"/>
        <v/>
      </c>
      <c r="AB206" s="118" t="str">
        <f t="shared" si="69"/>
        <v/>
      </c>
      <c r="AC206" s="118" t="str">
        <f t="shared" si="70"/>
        <v/>
      </c>
      <c r="AG206" s="118" t="str">
        <f>+IF(AL206="","",MAX(AG$1:AG205)+1)</f>
        <v/>
      </c>
      <c r="AH206" s="118" t="str">
        <f>IF(CPMS_Detail!B228="","",CPMS_Detail!B228)</f>
        <v/>
      </c>
      <c r="AI206" s="118" t="str">
        <f>IF(CPMS_Detail!C228="","",CPMS_Detail!C228)</f>
        <v/>
      </c>
      <c r="AJ206" s="118" t="str">
        <f>IF(CPMS_Detail!D228="","",CPMS_Detail!D228)</f>
        <v/>
      </c>
      <c r="AK206" s="118" t="str">
        <f t="shared" si="71"/>
        <v/>
      </c>
      <c r="AL206" s="119" t="str">
        <f>IF(COUNTIF(AK$2:AK206,AK206)=1,AK206,"")</f>
        <v/>
      </c>
      <c r="AM206" s="118" t="str">
        <f t="shared" si="72"/>
        <v/>
      </c>
      <c r="AN206" s="118" t="str">
        <f t="shared" si="73"/>
        <v/>
      </c>
      <c r="AO206" s="118" t="str">
        <f t="shared" si="74"/>
        <v/>
      </c>
      <c r="AP206" s="118" t="str">
        <f t="shared" si="75"/>
        <v/>
      </c>
      <c r="AR206" s="118" t="str">
        <f>+IF(AW206="","",MAX(AR$1:AR205)+1)</f>
        <v/>
      </c>
      <c r="AS206" s="118" t="str">
        <f>IF(Regulated_Operation!B228="","",Regulated_Operation!B228)</f>
        <v/>
      </c>
      <c r="AT206" s="118" t="str">
        <f>IF(Regulated_Operation!C228="","",Regulated_Operation!C228)</f>
        <v/>
      </c>
      <c r="AU206" s="118" t="str">
        <f>IF(Regulated_Operation!D228="","",Regulated_Operation!D228)</f>
        <v/>
      </c>
      <c r="AV206" s="118" t="str">
        <f t="shared" si="76"/>
        <v/>
      </c>
      <c r="AW206" s="119" t="str">
        <f>IF(COUNTIF(AV$2:AV206,AV206)=1,AV206,"")</f>
        <v/>
      </c>
      <c r="AX206" s="118" t="str">
        <f t="shared" si="77"/>
        <v/>
      </c>
      <c r="AY206" s="118" t="str">
        <f t="shared" si="78"/>
        <v/>
      </c>
      <c r="AZ206" s="118" t="str">
        <f t="shared" si="79"/>
        <v/>
      </c>
      <c r="BA206" s="118" t="str">
        <f t="shared" si="80"/>
        <v/>
      </c>
    </row>
    <row r="207" spans="9:53" x14ac:dyDescent="0.35">
      <c r="I207" s="118" t="str">
        <f>+IF(N207="","",MAX(I$1:I206)+1)</f>
        <v/>
      </c>
      <c r="J207" s="118" t="str">
        <f>IF(Deviation_Detail!B229="","",Deviation_Detail!B229)</f>
        <v/>
      </c>
      <c r="K207" s="118" t="str">
        <f>IF(Deviation_Detail!C229="","",Deviation_Detail!C229)</f>
        <v/>
      </c>
      <c r="L207" s="118" t="str">
        <f>IF(Deviation_Detail!E229="","",Deviation_Detail!E229)</f>
        <v/>
      </c>
      <c r="M207" s="118" t="str">
        <f t="shared" si="63"/>
        <v/>
      </c>
      <c r="N207" s="119" t="str">
        <f>IF(COUNTIF(M$2:M207,M207)=1,M207,"")</f>
        <v/>
      </c>
      <c r="O207" s="118" t="str">
        <f t="shared" si="64"/>
        <v/>
      </c>
      <c r="P207" s="118" t="str">
        <f t="shared" si="65"/>
        <v/>
      </c>
      <c r="Q207" s="118" t="str">
        <f t="shared" si="66"/>
        <v/>
      </c>
      <c r="R207" s="118" t="str">
        <f t="shared" si="67"/>
        <v/>
      </c>
      <c r="T207" s="118" t="str">
        <f>+IF(Y207="","",MAX(T$1:T206)+1)</f>
        <v/>
      </c>
      <c r="U207" s="118" t="str">
        <f>IF(CPMS_Info!B229="","",CPMS_Info!B229)</f>
        <v/>
      </c>
      <c r="V207" s="118" t="str">
        <f>IF(CPMS_Info!C229="","",CPMS_Info!C229)</f>
        <v/>
      </c>
      <c r="W207" s="118" t="str">
        <f>IF(CPMS_Info!D229="","",CPMS_Info!D229)</f>
        <v/>
      </c>
      <c r="X207" s="118" t="str">
        <f t="shared" si="61"/>
        <v/>
      </c>
      <c r="Y207" s="119" t="str">
        <f>IF(COUNTIF(X$2:X207,X207)=1,X207,"")</f>
        <v/>
      </c>
      <c r="Z207" s="118" t="str">
        <f t="shared" si="62"/>
        <v/>
      </c>
      <c r="AA207" s="118" t="str">
        <f t="shared" si="68"/>
        <v/>
      </c>
      <c r="AB207" s="118" t="str">
        <f t="shared" si="69"/>
        <v/>
      </c>
      <c r="AC207" s="118" t="str">
        <f t="shared" si="70"/>
        <v/>
      </c>
      <c r="AG207" s="118" t="str">
        <f>+IF(AL207="","",MAX(AG$1:AG206)+1)</f>
        <v/>
      </c>
      <c r="AH207" s="118" t="str">
        <f>IF(CPMS_Detail!B229="","",CPMS_Detail!B229)</f>
        <v/>
      </c>
      <c r="AI207" s="118" t="str">
        <f>IF(CPMS_Detail!C229="","",CPMS_Detail!C229)</f>
        <v/>
      </c>
      <c r="AJ207" s="118" t="str">
        <f>IF(CPMS_Detail!D229="","",CPMS_Detail!D229)</f>
        <v/>
      </c>
      <c r="AK207" s="118" t="str">
        <f t="shared" si="71"/>
        <v/>
      </c>
      <c r="AL207" s="119" t="str">
        <f>IF(COUNTIF(AK$2:AK207,AK207)=1,AK207,"")</f>
        <v/>
      </c>
      <c r="AM207" s="118" t="str">
        <f t="shared" si="72"/>
        <v/>
      </c>
      <c r="AN207" s="118" t="str">
        <f t="shared" si="73"/>
        <v/>
      </c>
      <c r="AO207" s="118" t="str">
        <f t="shared" si="74"/>
        <v/>
      </c>
      <c r="AP207" s="118" t="str">
        <f t="shared" si="75"/>
        <v/>
      </c>
      <c r="AR207" s="118" t="str">
        <f>+IF(AW207="","",MAX(AR$1:AR206)+1)</f>
        <v/>
      </c>
      <c r="AS207" s="118" t="str">
        <f>IF(Regulated_Operation!B229="","",Regulated_Operation!B229)</f>
        <v/>
      </c>
      <c r="AT207" s="118" t="str">
        <f>IF(Regulated_Operation!C229="","",Regulated_Operation!C229)</f>
        <v/>
      </c>
      <c r="AU207" s="118" t="str">
        <f>IF(Regulated_Operation!D229="","",Regulated_Operation!D229)</f>
        <v/>
      </c>
      <c r="AV207" s="118" t="str">
        <f t="shared" si="76"/>
        <v/>
      </c>
      <c r="AW207" s="119" t="str">
        <f>IF(COUNTIF(AV$2:AV207,AV207)=1,AV207,"")</f>
        <v/>
      </c>
      <c r="AX207" s="118" t="str">
        <f t="shared" si="77"/>
        <v/>
      </c>
      <c r="AY207" s="118" t="str">
        <f t="shared" si="78"/>
        <v/>
      </c>
      <c r="AZ207" s="118" t="str">
        <f t="shared" si="79"/>
        <v/>
      </c>
      <c r="BA207" s="118" t="str">
        <f t="shared" si="80"/>
        <v/>
      </c>
    </row>
    <row r="208" spans="9:53" x14ac:dyDescent="0.35">
      <c r="I208" s="118" t="str">
        <f>+IF(N208="","",MAX(I$1:I207)+1)</f>
        <v/>
      </c>
      <c r="J208" s="118" t="str">
        <f>IF(Deviation_Detail!B230="","",Deviation_Detail!B230)</f>
        <v/>
      </c>
      <c r="K208" s="118" t="str">
        <f>IF(Deviation_Detail!C230="","",Deviation_Detail!C230)</f>
        <v/>
      </c>
      <c r="L208" s="118" t="str">
        <f>IF(Deviation_Detail!E230="","",Deviation_Detail!E230)</f>
        <v/>
      </c>
      <c r="M208" s="118" t="str">
        <f t="shared" si="63"/>
        <v/>
      </c>
      <c r="N208" s="119" t="str">
        <f>IF(COUNTIF(M$2:M208,M208)=1,M208,"")</f>
        <v/>
      </c>
      <c r="O208" s="118" t="str">
        <f t="shared" si="64"/>
        <v/>
      </c>
      <c r="P208" s="118" t="str">
        <f t="shared" si="65"/>
        <v/>
      </c>
      <c r="Q208" s="118" t="str">
        <f t="shared" si="66"/>
        <v/>
      </c>
      <c r="R208" s="118" t="str">
        <f t="shared" si="67"/>
        <v/>
      </c>
      <c r="T208" s="118" t="str">
        <f>+IF(Y208="","",MAX(T$1:T207)+1)</f>
        <v/>
      </c>
      <c r="U208" s="118" t="str">
        <f>IF(CPMS_Info!B230="","",CPMS_Info!B230)</f>
        <v/>
      </c>
      <c r="V208" s="118" t="str">
        <f>IF(CPMS_Info!C230="","",CPMS_Info!C230)</f>
        <v/>
      </c>
      <c r="W208" s="118" t="str">
        <f>IF(CPMS_Info!D230="","",CPMS_Info!D230)</f>
        <v/>
      </c>
      <c r="X208" s="118" t="str">
        <f t="shared" si="61"/>
        <v/>
      </c>
      <c r="Y208" s="119" t="str">
        <f>IF(COUNTIF(X$2:X208,X208)=1,X208,"")</f>
        <v/>
      </c>
      <c r="Z208" s="118" t="str">
        <f t="shared" si="62"/>
        <v/>
      </c>
      <c r="AA208" s="118" t="str">
        <f t="shared" si="68"/>
        <v/>
      </c>
      <c r="AB208" s="118" t="str">
        <f t="shared" si="69"/>
        <v/>
      </c>
      <c r="AC208" s="118" t="str">
        <f t="shared" si="70"/>
        <v/>
      </c>
      <c r="AG208" s="118" t="str">
        <f>+IF(AL208="","",MAX(AG$1:AG207)+1)</f>
        <v/>
      </c>
      <c r="AH208" s="118" t="str">
        <f>IF(CPMS_Detail!B230="","",CPMS_Detail!B230)</f>
        <v/>
      </c>
      <c r="AI208" s="118" t="str">
        <f>IF(CPMS_Detail!C230="","",CPMS_Detail!C230)</f>
        <v/>
      </c>
      <c r="AJ208" s="118" t="str">
        <f>IF(CPMS_Detail!D230="","",CPMS_Detail!D230)</f>
        <v/>
      </c>
      <c r="AK208" s="118" t="str">
        <f t="shared" si="71"/>
        <v/>
      </c>
      <c r="AL208" s="119" t="str">
        <f>IF(COUNTIF(AK$2:AK208,AK208)=1,AK208,"")</f>
        <v/>
      </c>
      <c r="AM208" s="118" t="str">
        <f t="shared" si="72"/>
        <v/>
      </c>
      <c r="AN208" s="118" t="str">
        <f t="shared" si="73"/>
        <v/>
      </c>
      <c r="AO208" s="118" t="str">
        <f t="shared" si="74"/>
        <v/>
      </c>
      <c r="AP208" s="118" t="str">
        <f t="shared" si="75"/>
        <v/>
      </c>
      <c r="AR208" s="118" t="str">
        <f>+IF(AW208="","",MAX(AR$1:AR207)+1)</f>
        <v/>
      </c>
      <c r="AS208" s="118" t="str">
        <f>IF(Regulated_Operation!B230="","",Regulated_Operation!B230)</f>
        <v/>
      </c>
      <c r="AT208" s="118" t="str">
        <f>IF(Regulated_Operation!C230="","",Regulated_Operation!C230)</f>
        <v/>
      </c>
      <c r="AU208" s="118" t="str">
        <f>IF(Regulated_Operation!D230="","",Regulated_Operation!D230)</f>
        <v/>
      </c>
      <c r="AV208" s="118" t="str">
        <f t="shared" si="76"/>
        <v/>
      </c>
      <c r="AW208" s="119" t="str">
        <f>IF(COUNTIF(AV$2:AV208,AV208)=1,AV208,"")</f>
        <v/>
      </c>
      <c r="AX208" s="118" t="str">
        <f t="shared" si="77"/>
        <v/>
      </c>
      <c r="AY208" s="118" t="str">
        <f t="shared" si="78"/>
        <v/>
      </c>
      <c r="AZ208" s="118" t="str">
        <f t="shared" si="79"/>
        <v/>
      </c>
      <c r="BA208" s="118" t="str">
        <f t="shared" si="80"/>
        <v/>
      </c>
    </row>
    <row r="209" spans="9:53" x14ac:dyDescent="0.35">
      <c r="I209" s="118" t="str">
        <f>+IF(N209="","",MAX(I$1:I208)+1)</f>
        <v/>
      </c>
      <c r="J209" s="118" t="str">
        <f>IF(Deviation_Detail!B231="","",Deviation_Detail!B231)</f>
        <v/>
      </c>
      <c r="K209" s="118" t="str">
        <f>IF(Deviation_Detail!C231="","",Deviation_Detail!C231)</f>
        <v/>
      </c>
      <c r="L209" s="118" t="str">
        <f>IF(Deviation_Detail!E231="","",Deviation_Detail!E231)</f>
        <v/>
      </c>
      <c r="M209" s="118" t="str">
        <f t="shared" si="63"/>
        <v/>
      </c>
      <c r="N209" s="119" t="str">
        <f>IF(COUNTIF(M$2:M209,M209)=1,M209,"")</f>
        <v/>
      </c>
      <c r="O209" s="118" t="str">
        <f t="shared" si="64"/>
        <v/>
      </c>
      <c r="P209" s="118" t="str">
        <f t="shared" si="65"/>
        <v/>
      </c>
      <c r="Q209" s="118" t="str">
        <f t="shared" si="66"/>
        <v/>
      </c>
      <c r="R209" s="118" t="str">
        <f t="shared" si="67"/>
        <v/>
      </c>
      <c r="T209" s="118" t="str">
        <f>+IF(Y209="","",MAX(T$1:T208)+1)</f>
        <v/>
      </c>
      <c r="U209" s="118" t="str">
        <f>IF(CPMS_Info!B231="","",CPMS_Info!B231)</f>
        <v/>
      </c>
      <c r="V209" s="118" t="str">
        <f>IF(CPMS_Info!C231="","",CPMS_Info!C231)</f>
        <v/>
      </c>
      <c r="W209" s="118" t="str">
        <f>IF(CPMS_Info!D231="","",CPMS_Info!D231)</f>
        <v/>
      </c>
      <c r="X209" s="118" t="str">
        <f t="shared" si="61"/>
        <v/>
      </c>
      <c r="Y209" s="119" t="str">
        <f>IF(COUNTIF(X$2:X209,X209)=1,X209,"")</f>
        <v/>
      </c>
      <c r="Z209" s="118" t="str">
        <f t="shared" si="62"/>
        <v/>
      </c>
      <c r="AA209" s="118" t="str">
        <f t="shared" si="68"/>
        <v/>
      </c>
      <c r="AB209" s="118" t="str">
        <f t="shared" si="69"/>
        <v/>
      </c>
      <c r="AC209" s="118" t="str">
        <f t="shared" si="70"/>
        <v/>
      </c>
      <c r="AG209" s="118" t="str">
        <f>+IF(AL209="","",MAX(AG$1:AG208)+1)</f>
        <v/>
      </c>
      <c r="AH209" s="118" t="str">
        <f>IF(CPMS_Detail!B231="","",CPMS_Detail!B231)</f>
        <v/>
      </c>
      <c r="AI209" s="118" t="str">
        <f>IF(CPMS_Detail!C231="","",CPMS_Detail!C231)</f>
        <v/>
      </c>
      <c r="AJ209" s="118" t="str">
        <f>IF(CPMS_Detail!D231="","",CPMS_Detail!D231)</f>
        <v/>
      </c>
      <c r="AK209" s="118" t="str">
        <f t="shared" si="71"/>
        <v/>
      </c>
      <c r="AL209" s="119" t="str">
        <f>IF(COUNTIF(AK$2:AK209,AK209)=1,AK209,"")</f>
        <v/>
      </c>
      <c r="AM209" s="118" t="str">
        <f t="shared" si="72"/>
        <v/>
      </c>
      <c r="AN209" s="118" t="str">
        <f t="shared" si="73"/>
        <v/>
      </c>
      <c r="AO209" s="118" t="str">
        <f t="shared" si="74"/>
        <v/>
      </c>
      <c r="AP209" s="118" t="str">
        <f t="shared" si="75"/>
        <v/>
      </c>
      <c r="AR209" s="118" t="str">
        <f>+IF(AW209="","",MAX(AR$1:AR208)+1)</f>
        <v/>
      </c>
      <c r="AS209" s="118" t="str">
        <f>IF(Regulated_Operation!B231="","",Regulated_Operation!B231)</f>
        <v/>
      </c>
      <c r="AT209" s="118" t="str">
        <f>IF(Regulated_Operation!C231="","",Regulated_Operation!C231)</f>
        <v/>
      </c>
      <c r="AU209" s="118" t="str">
        <f>IF(Regulated_Operation!D231="","",Regulated_Operation!D231)</f>
        <v/>
      </c>
      <c r="AV209" s="118" t="str">
        <f t="shared" si="76"/>
        <v/>
      </c>
      <c r="AW209" s="119" t="str">
        <f>IF(COUNTIF(AV$2:AV209,AV209)=1,AV209,"")</f>
        <v/>
      </c>
      <c r="AX209" s="118" t="str">
        <f t="shared" si="77"/>
        <v/>
      </c>
      <c r="AY209" s="118" t="str">
        <f t="shared" si="78"/>
        <v/>
      </c>
      <c r="AZ209" s="118" t="str">
        <f t="shared" si="79"/>
        <v/>
      </c>
      <c r="BA209" s="118" t="str">
        <f t="shared" si="80"/>
        <v/>
      </c>
    </row>
    <row r="210" spans="9:53" x14ac:dyDescent="0.35">
      <c r="I210" s="118" t="str">
        <f>+IF(N210="","",MAX(I$1:I209)+1)</f>
        <v/>
      </c>
      <c r="J210" s="118" t="str">
        <f>IF(Deviation_Detail!B232="","",Deviation_Detail!B232)</f>
        <v/>
      </c>
      <c r="K210" s="118" t="str">
        <f>IF(Deviation_Detail!C232="","",Deviation_Detail!C232)</f>
        <v/>
      </c>
      <c r="L210" s="118" t="str">
        <f>IF(Deviation_Detail!E232="","",Deviation_Detail!E232)</f>
        <v/>
      </c>
      <c r="M210" s="118" t="str">
        <f t="shared" si="63"/>
        <v/>
      </c>
      <c r="N210" s="119" t="str">
        <f>IF(COUNTIF(M$2:M210,M210)=1,M210,"")</f>
        <v/>
      </c>
      <c r="O210" s="118" t="str">
        <f t="shared" si="64"/>
        <v/>
      </c>
      <c r="P210" s="118" t="str">
        <f t="shared" si="65"/>
        <v/>
      </c>
      <c r="Q210" s="118" t="str">
        <f t="shared" si="66"/>
        <v/>
      </c>
      <c r="R210" s="118" t="str">
        <f t="shared" si="67"/>
        <v/>
      </c>
      <c r="T210" s="118" t="str">
        <f>+IF(Y210="","",MAX(T$1:T209)+1)</f>
        <v/>
      </c>
      <c r="U210" s="118" t="str">
        <f>IF(CPMS_Info!B232="","",CPMS_Info!B232)</f>
        <v/>
      </c>
      <c r="V210" s="118" t="str">
        <f>IF(CPMS_Info!C232="","",CPMS_Info!C232)</f>
        <v/>
      </c>
      <c r="W210" s="118" t="str">
        <f>IF(CPMS_Info!D232="","",CPMS_Info!D232)</f>
        <v/>
      </c>
      <c r="X210" s="118" t="str">
        <f t="shared" si="61"/>
        <v/>
      </c>
      <c r="Y210" s="119" t="str">
        <f>IF(COUNTIF(X$2:X210,X210)=1,X210,"")</f>
        <v/>
      </c>
      <c r="Z210" s="118" t="str">
        <f t="shared" si="62"/>
        <v/>
      </c>
      <c r="AA210" s="118" t="str">
        <f t="shared" si="68"/>
        <v/>
      </c>
      <c r="AB210" s="118" t="str">
        <f t="shared" si="69"/>
        <v/>
      </c>
      <c r="AC210" s="118" t="str">
        <f t="shared" si="70"/>
        <v/>
      </c>
      <c r="AG210" s="118" t="str">
        <f>+IF(AL210="","",MAX(AG$1:AG209)+1)</f>
        <v/>
      </c>
      <c r="AH210" s="118" t="str">
        <f>IF(CPMS_Detail!B232="","",CPMS_Detail!B232)</f>
        <v/>
      </c>
      <c r="AI210" s="118" t="str">
        <f>IF(CPMS_Detail!C232="","",CPMS_Detail!C232)</f>
        <v/>
      </c>
      <c r="AJ210" s="118" t="str">
        <f>IF(CPMS_Detail!D232="","",CPMS_Detail!D232)</f>
        <v/>
      </c>
      <c r="AK210" s="118" t="str">
        <f t="shared" si="71"/>
        <v/>
      </c>
      <c r="AL210" s="119" t="str">
        <f>IF(COUNTIF(AK$2:AK210,AK210)=1,AK210,"")</f>
        <v/>
      </c>
      <c r="AM210" s="118" t="str">
        <f t="shared" si="72"/>
        <v/>
      </c>
      <c r="AN210" s="118" t="str">
        <f t="shared" si="73"/>
        <v/>
      </c>
      <c r="AO210" s="118" t="str">
        <f t="shared" si="74"/>
        <v/>
      </c>
      <c r="AP210" s="118" t="str">
        <f t="shared" si="75"/>
        <v/>
      </c>
      <c r="AR210" s="118" t="str">
        <f>+IF(AW210="","",MAX(AR$1:AR209)+1)</f>
        <v/>
      </c>
      <c r="AS210" s="118" t="str">
        <f>IF(Regulated_Operation!B232="","",Regulated_Operation!B232)</f>
        <v/>
      </c>
      <c r="AT210" s="118" t="str">
        <f>IF(Regulated_Operation!C232="","",Regulated_Operation!C232)</f>
        <v/>
      </c>
      <c r="AU210" s="118" t="str">
        <f>IF(Regulated_Operation!D232="","",Regulated_Operation!D232)</f>
        <v/>
      </c>
      <c r="AV210" s="118" t="str">
        <f t="shared" si="76"/>
        <v/>
      </c>
      <c r="AW210" s="119" t="str">
        <f>IF(COUNTIF(AV$2:AV210,AV210)=1,AV210,"")</f>
        <v/>
      </c>
      <c r="AX210" s="118" t="str">
        <f t="shared" si="77"/>
        <v/>
      </c>
      <c r="AY210" s="118" t="str">
        <f t="shared" si="78"/>
        <v/>
      </c>
      <c r="AZ210" s="118" t="str">
        <f t="shared" si="79"/>
        <v/>
      </c>
      <c r="BA210" s="118" t="str">
        <f t="shared" si="80"/>
        <v/>
      </c>
    </row>
    <row r="211" spans="9:53" x14ac:dyDescent="0.35">
      <c r="I211" s="118" t="str">
        <f>+IF(N211="","",MAX(I$1:I210)+1)</f>
        <v/>
      </c>
      <c r="J211" s="118" t="str">
        <f>IF(Deviation_Detail!B233="","",Deviation_Detail!B233)</f>
        <v/>
      </c>
      <c r="K211" s="118" t="str">
        <f>IF(Deviation_Detail!C233="","",Deviation_Detail!C233)</f>
        <v/>
      </c>
      <c r="L211" s="118" t="str">
        <f>IF(Deviation_Detail!E233="","",Deviation_Detail!E233)</f>
        <v/>
      </c>
      <c r="M211" s="118" t="str">
        <f t="shared" si="63"/>
        <v/>
      </c>
      <c r="N211" s="119" t="str">
        <f>IF(COUNTIF(M$2:M211,M211)=1,M211,"")</f>
        <v/>
      </c>
      <c r="O211" s="118" t="str">
        <f t="shared" si="64"/>
        <v/>
      </c>
      <c r="P211" s="118" t="str">
        <f t="shared" si="65"/>
        <v/>
      </c>
      <c r="Q211" s="118" t="str">
        <f t="shared" si="66"/>
        <v/>
      </c>
      <c r="R211" s="118" t="str">
        <f t="shared" si="67"/>
        <v/>
      </c>
      <c r="T211" s="118" t="str">
        <f>+IF(Y211="","",MAX(T$1:T210)+1)</f>
        <v/>
      </c>
      <c r="U211" s="118" t="str">
        <f>IF(CPMS_Info!B233="","",CPMS_Info!B233)</f>
        <v/>
      </c>
      <c r="V211" s="118" t="str">
        <f>IF(CPMS_Info!C233="","",CPMS_Info!C233)</f>
        <v/>
      </c>
      <c r="W211" s="118" t="str">
        <f>IF(CPMS_Info!D233="","",CPMS_Info!D233)</f>
        <v/>
      </c>
      <c r="X211" s="118" t="str">
        <f t="shared" si="61"/>
        <v/>
      </c>
      <c r="Y211" s="119" t="str">
        <f>IF(COUNTIF(X$2:X211,X211)=1,X211,"")</f>
        <v/>
      </c>
      <c r="Z211" s="118" t="str">
        <f t="shared" si="62"/>
        <v/>
      </c>
      <c r="AA211" s="118" t="str">
        <f t="shared" si="68"/>
        <v/>
      </c>
      <c r="AB211" s="118" t="str">
        <f t="shared" si="69"/>
        <v/>
      </c>
      <c r="AC211" s="118" t="str">
        <f t="shared" si="70"/>
        <v/>
      </c>
      <c r="AG211" s="118" t="str">
        <f>+IF(AL211="","",MAX(AG$1:AG210)+1)</f>
        <v/>
      </c>
      <c r="AH211" s="118" t="str">
        <f>IF(CPMS_Detail!B233="","",CPMS_Detail!B233)</f>
        <v/>
      </c>
      <c r="AI211" s="118" t="str">
        <f>IF(CPMS_Detail!C233="","",CPMS_Detail!C233)</f>
        <v/>
      </c>
      <c r="AJ211" s="118" t="str">
        <f>IF(CPMS_Detail!D233="","",CPMS_Detail!D233)</f>
        <v/>
      </c>
      <c r="AK211" s="118" t="str">
        <f t="shared" si="71"/>
        <v/>
      </c>
      <c r="AL211" s="119" t="str">
        <f>IF(COUNTIF(AK$2:AK211,AK211)=1,AK211,"")</f>
        <v/>
      </c>
      <c r="AM211" s="118" t="str">
        <f t="shared" si="72"/>
        <v/>
      </c>
      <c r="AN211" s="118" t="str">
        <f t="shared" si="73"/>
        <v/>
      </c>
      <c r="AO211" s="118" t="str">
        <f t="shared" si="74"/>
        <v/>
      </c>
      <c r="AP211" s="118" t="str">
        <f t="shared" si="75"/>
        <v/>
      </c>
      <c r="AR211" s="118" t="str">
        <f>+IF(AW211="","",MAX(AR$1:AR210)+1)</f>
        <v/>
      </c>
      <c r="AS211" s="118" t="str">
        <f>IF(Regulated_Operation!B233="","",Regulated_Operation!B233)</f>
        <v/>
      </c>
      <c r="AT211" s="118" t="str">
        <f>IF(Regulated_Operation!C233="","",Regulated_Operation!C233)</f>
        <v/>
      </c>
      <c r="AU211" s="118" t="str">
        <f>IF(Regulated_Operation!D233="","",Regulated_Operation!D233)</f>
        <v/>
      </c>
      <c r="AV211" s="118" t="str">
        <f t="shared" si="76"/>
        <v/>
      </c>
      <c r="AW211" s="119" t="str">
        <f>IF(COUNTIF(AV$2:AV211,AV211)=1,AV211,"")</f>
        <v/>
      </c>
      <c r="AX211" s="118" t="str">
        <f t="shared" si="77"/>
        <v/>
      </c>
      <c r="AY211" s="118" t="str">
        <f t="shared" si="78"/>
        <v/>
      </c>
      <c r="AZ211" s="118" t="str">
        <f t="shared" si="79"/>
        <v/>
      </c>
      <c r="BA211" s="118" t="str">
        <f t="shared" si="80"/>
        <v/>
      </c>
    </row>
    <row r="212" spans="9:53" x14ac:dyDescent="0.35">
      <c r="I212" s="118" t="str">
        <f>+IF(N212="","",MAX(I$1:I211)+1)</f>
        <v/>
      </c>
      <c r="J212" s="118" t="str">
        <f>IF(Deviation_Detail!B234="","",Deviation_Detail!B234)</f>
        <v/>
      </c>
      <c r="K212" s="118" t="str">
        <f>IF(Deviation_Detail!C234="","",Deviation_Detail!C234)</f>
        <v/>
      </c>
      <c r="L212" s="118" t="str">
        <f>IF(Deviation_Detail!E234="","",Deviation_Detail!E234)</f>
        <v/>
      </c>
      <c r="M212" s="118" t="str">
        <f t="shared" si="63"/>
        <v/>
      </c>
      <c r="N212" s="119" t="str">
        <f>IF(COUNTIF(M$2:M212,M212)=1,M212,"")</f>
        <v/>
      </c>
      <c r="O212" s="118" t="str">
        <f t="shared" si="64"/>
        <v/>
      </c>
      <c r="P212" s="118" t="str">
        <f t="shared" si="65"/>
        <v/>
      </c>
      <c r="Q212" s="118" t="str">
        <f t="shared" si="66"/>
        <v/>
      </c>
      <c r="R212" s="118" t="str">
        <f t="shared" si="67"/>
        <v/>
      </c>
      <c r="T212" s="118" t="str">
        <f>+IF(Y212="","",MAX(T$1:T211)+1)</f>
        <v/>
      </c>
      <c r="U212" s="118" t="str">
        <f>IF(CPMS_Info!B234="","",CPMS_Info!B234)</f>
        <v/>
      </c>
      <c r="V212" s="118" t="str">
        <f>IF(CPMS_Info!C234="","",CPMS_Info!C234)</f>
        <v/>
      </c>
      <c r="W212" s="118" t="str">
        <f>IF(CPMS_Info!D234="","",CPMS_Info!D234)</f>
        <v/>
      </c>
      <c r="X212" s="118" t="str">
        <f t="shared" si="61"/>
        <v/>
      </c>
      <c r="Y212" s="119" t="str">
        <f>IF(COUNTIF(X$2:X212,X212)=1,X212,"")</f>
        <v/>
      </c>
      <c r="Z212" s="118" t="str">
        <f t="shared" si="62"/>
        <v/>
      </c>
      <c r="AA212" s="118" t="str">
        <f t="shared" si="68"/>
        <v/>
      </c>
      <c r="AB212" s="118" t="str">
        <f t="shared" si="69"/>
        <v/>
      </c>
      <c r="AC212" s="118" t="str">
        <f t="shared" si="70"/>
        <v/>
      </c>
      <c r="AG212" s="118" t="str">
        <f>+IF(AL212="","",MAX(AG$1:AG211)+1)</f>
        <v/>
      </c>
      <c r="AH212" s="118" t="str">
        <f>IF(CPMS_Detail!B234="","",CPMS_Detail!B234)</f>
        <v/>
      </c>
      <c r="AI212" s="118" t="str">
        <f>IF(CPMS_Detail!C234="","",CPMS_Detail!C234)</f>
        <v/>
      </c>
      <c r="AJ212" s="118" t="str">
        <f>IF(CPMS_Detail!D234="","",CPMS_Detail!D234)</f>
        <v/>
      </c>
      <c r="AK212" s="118" t="str">
        <f t="shared" si="71"/>
        <v/>
      </c>
      <c r="AL212" s="119" t="str">
        <f>IF(COUNTIF(AK$2:AK212,AK212)=1,AK212,"")</f>
        <v/>
      </c>
      <c r="AM212" s="118" t="str">
        <f t="shared" si="72"/>
        <v/>
      </c>
      <c r="AN212" s="118" t="str">
        <f t="shared" si="73"/>
        <v/>
      </c>
      <c r="AO212" s="118" t="str">
        <f t="shared" si="74"/>
        <v/>
      </c>
      <c r="AP212" s="118" t="str">
        <f t="shared" si="75"/>
        <v/>
      </c>
      <c r="AR212" s="118" t="str">
        <f>+IF(AW212="","",MAX(AR$1:AR211)+1)</f>
        <v/>
      </c>
      <c r="AS212" s="118" t="str">
        <f>IF(Regulated_Operation!B234="","",Regulated_Operation!B234)</f>
        <v/>
      </c>
      <c r="AT212" s="118" t="str">
        <f>IF(Regulated_Operation!C234="","",Regulated_Operation!C234)</f>
        <v/>
      </c>
      <c r="AU212" s="118" t="str">
        <f>IF(Regulated_Operation!D234="","",Regulated_Operation!D234)</f>
        <v/>
      </c>
      <c r="AV212" s="118" t="str">
        <f t="shared" si="76"/>
        <v/>
      </c>
      <c r="AW212" s="119" t="str">
        <f>IF(COUNTIF(AV$2:AV212,AV212)=1,AV212,"")</f>
        <v/>
      </c>
      <c r="AX212" s="118" t="str">
        <f t="shared" si="77"/>
        <v/>
      </c>
      <c r="AY212" s="118" t="str">
        <f t="shared" si="78"/>
        <v/>
      </c>
      <c r="AZ212" s="118" t="str">
        <f t="shared" si="79"/>
        <v/>
      </c>
      <c r="BA212" s="118" t="str">
        <f t="shared" si="80"/>
        <v/>
      </c>
    </row>
    <row r="213" spans="9:53" x14ac:dyDescent="0.35">
      <c r="I213" s="118" t="str">
        <f>+IF(N213="","",MAX(I$1:I212)+1)</f>
        <v/>
      </c>
      <c r="J213" s="118" t="str">
        <f>IF(Deviation_Detail!B235="","",Deviation_Detail!B235)</f>
        <v/>
      </c>
      <c r="K213" s="118" t="str">
        <f>IF(Deviation_Detail!C235="","",Deviation_Detail!C235)</f>
        <v/>
      </c>
      <c r="L213" s="118" t="str">
        <f>IF(Deviation_Detail!E235="","",Deviation_Detail!E235)</f>
        <v/>
      </c>
      <c r="M213" s="118" t="str">
        <f t="shared" si="63"/>
        <v/>
      </c>
      <c r="N213" s="119" t="str">
        <f>IF(COUNTIF(M$2:M213,M213)=1,M213,"")</f>
        <v/>
      </c>
      <c r="O213" s="118" t="str">
        <f t="shared" si="64"/>
        <v/>
      </c>
      <c r="P213" s="118" t="str">
        <f t="shared" si="65"/>
        <v/>
      </c>
      <c r="Q213" s="118" t="str">
        <f t="shared" si="66"/>
        <v/>
      </c>
      <c r="R213" s="118" t="str">
        <f t="shared" si="67"/>
        <v/>
      </c>
      <c r="T213" s="118" t="str">
        <f>+IF(Y213="","",MAX(T$1:T212)+1)</f>
        <v/>
      </c>
      <c r="U213" s="118" t="str">
        <f>IF(CPMS_Info!B235="","",CPMS_Info!B235)</f>
        <v/>
      </c>
      <c r="V213" s="118" t="str">
        <f>IF(CPMS_Info!C235="","",CPMS_Info!C235)</f>
        <v/>
      </c>
      <c r="W213" s="118" t="str">
        <f>IF(CPMS_Info!D235="","",CPMS_Info!D235)</f>
        <v/>
      </c>
      <c r="X213" s="118" t="str">
        <f t="shared" si="61"/>
        <v/>
      </c>
      <c r="Y213" s="119" t="str">
        <f>IF(COUNTIF(X$2:X213,X213)=1,X213,"")</f>
        <v/>
      </c>
      <c r="Z213" s="118" t="str">
        <f t="shared" si="62"/>
        <v/>
      </c>
      <c r="AA213" s="118" t="str">
        <f t="shared" si="68"/>
        <v/>
      </c>
      <c r="AB213" s="118" t="str">
        <f t="shared" si="69"/>
        <v/>
      </c>
      <c r="AC213" s="118" t="str">
        <f t="shared" si="70"/>
        <v/>
      </c>
      <c r="AG213" s="118" t="str">
        <f>+IF(AL213="","",MAX(AG$1:AG212)+1)</f>
        <v/>
      </c>
      <c r="AH213" s="118" t="str">
        <f>IF(CPMS_Detail!B235="","",CPMS_Detail!B235)</f>
        <v/>
      </c>
      <c r="AI213" s="118" t="str">
        <f>IF(CPMS_Detail!C235="","",CPMS_Detail!C235)</f>
        <v/>
      </c>
      <c r="AJ213" s="118" t="str">
        <f>IF(CPMS_Detail!D235="","",CPMS_Detail!D235)</f>
        <v/>
      </c>
      <c r="AK213" s="118" t="str">
        <f t="shared" si="71"/>
        <v/>
      </c>
      <c r="AL213" s="119" t="str">
        <f>IF(COUNTIF(AK$2:AK213,AK213)=1,AK213,"")</f>
        <v/>
      </c>
      <c r="AM213" s="118" t="str">
        <f t="shared" si="72"/>
        <v/>
      </c>
      <c r="AN213" s="118" t="str">
        <f t="shared" si="73"/>
        <v/>
      </c>
      <c r="AO213" s="118" t="str">
        <f t="shared" si="74"/>
        <v/>
      </c>
      <c r="AP213" s="118" t="str">
        <f t="shared" si="75"/>
        <v/>
      </c>
      <c r="AR213" s="118" t="str">
        <f>+IF(AW213="","",MAX(AR$1:AR212)+1)</f>
        <v/>
      </c>
      <c r="AS213" s="118" t="str">
        <f>IF(Regulated_Operation!B235="","",Regulated_Operation!B235)</f>
        <v/>
      </c>
      <c r="AT213" s="118" t="str">
        <f>IF(Regulated_Operation!C235="","",Regulated_Operation!C235)</f>
        <v/>
      </c>
      <c r="AU213" s="118" t="str">
        <f>IF(Regulated_Operation!D235="","",Regulated_Operation!D235)</f>
        <v/>
      </c>
      <c r="AV213" s="118" t="str">
        <f t="shared" si="76"/>
        <v/>
      </c>
      <c r="AW213" s="119" t="str">
        <f>IF(COUNTIF(AV$2:AV213,AV213)=1,AV213,"")</f>
        <v/>
      </c>
      <c r="AX213" s="118" t="str">
        <f t="shared" si="77"/>
        <v/>
      </c>
      <c r="AY213" s="118" t="str">
        <f t="shared" si="78"/>
        <v/>
      </c>
      <c r="AZ213" s="118" t="str">
        <f t="shared" si="79"/>
        <v/>
      </c>
      <c r="BA213" s="118" t="str">
        <f t="shared" si="80"/>
        <v/>
      </c>
    </row>
    <row r="214" spans="9:53" x14ac:dyDescent="0.35">
      <c r="I214" s="118" t="str">
        <f>+IF(N214="","",MAX(I$1:I213)+1)</f>
        <v/>
      </c>
      <c r="J214" s="118" t="str">
        <f>IF(Deviation_Detail!B236="","",Deviation_Detail!B236)</f>
        <v/>
      </c>
      <c r="K214" s="118" t="str">
        <f>IF(Deviation_Detail!C236="","",Deviation_Detail!C236)</f>
        <v/>
      </c>
      <c r="L214" s="118" t="str">
        <f>IF(Deviation_Detail!E236="","",Deviation_Detail!E236)</f>
        <v/>
      </c>
      <c r="M214" s="118" t="str">
        <f t="shared" si="63"/>
        <v/>
      </c>
      <c r="N214" s="119" t="str">
        <f>IF(COUNTIF(M$2:M214,M214)=1,M214,"")</f>
        <v/>
      </c>
      <c r="O214" s="118" t="str">
        <f t="shared" si="64"/>
        <v/>
      </c>
      <c r="P214" s="118" t="str">
        <f t="shared" si="65"/>
        <v/>
      </c>
      <c r="Q214" s="118" t="str">
        <f t="shared" si="66"/>
        <v/>
      </c>
      <c r="R214" s="118" t="str">
        <f t="shared" si="67"/>
        <v/>
      </c>
      <c r="T214" s="118" t="str">
        <f>+IF(Y214="","",MAX(T$1:T213)+1)</f>
        <v/>
      </c>
      <c r="U214" s="118" t="str">
        <f>IF(CPMS_Info!B236="","",CPMS_Info!B236)</f>
        <v/>
      </c>
      <c r="V214" s="118" t="str">
        <f>IF(CPMS_Info!C236="","",CPMS_Info!C236)</f>
        <v/>
      </c>
      <c r="W214" s="118" t="str">
        <f>IF(CPMS_Info!D236="","",CPMS_Info!D236)</f>
        <v/>
      </c>
      <c r="X214" s="118" t="str">
        <f t="shared" si="61"/>
        <v/>
      </c>
      <c r="Y214" s="119" t="str">
        <f>IF(COUNTIF(X$2:X214,X214)=1,X214,"")</f>
        <v/>
      </c>
      <c r="Z214" s="118" t="str">
        <f t="shared" si="62"/>
        <v/>
      </c>
      <c r="AA214" s="118" t="str">
        <f t="shared" si="68"/>
        <v/>
      </c>
      <c r="AB214" s="118" t="str">
        <f t="shared" si="69"/>
        <v/>
      </c>
      <c r="AC214" s="118" t="str">
        <f t="shared" si="70"/>
        <v/>
      </c>
      <c r="AG214" s="118" t="str">
        <f>+IF(AL214="","",MAX(AG$1:AG213)+1)</f>
        <v/>
      </c>
      <c r="AH214" s="118" t="str">
        <f>IF(CPMS_Detail!B236="","",CPMS_Detail!B236)</f>
        <v/>
      </c>
      <c r="AI214" s="118" t="str">
        <f>IF(CPMS_Detail!C236="","",CPMS_Detail!C236)</f>
        <v/>
      </c>
      <c r="AJ214" s="118" t="str">
        <f>IF(CPMS_Detail!D236="","",CPMS_Detail!D236)</f>
        <v/>
      </c>
      <c r="AK214" s="118" t="str">
        <f t="shared" si="71"/>
        <v/>
      </c>
      <c r="AL214" s="119" t="str">
        <f>IF(COUNTIF(AK$2:AK214,AK214)=1,AK214,"")</f>
        <v/>
      </c>
      <c r="AM214" s="118" t="str">
        <f t="shared" si="72"/>
        <v/>
      </c>
      <c r="AN214" s="118" t="str">
        <f t="shared" si="73"/>
        <v/>
      </c>
      <c r="AO214" s="118" t="str">
        <f t="shared" si="74"/>
        <v/>
      </c>
      <c r="AP214" s="118" t="str">
        <f t="shared" si="75"/>
        <v/>
      </c>
      <c r="AR214" s="118" t="str">
        <f>+IF(AW214="","",MAX(AR$1:AR213)+1)</f>
        <v/>
      </c>
      <c r="AS214" s="118" t="str">
        <f>IF(Regulated_Operation!B236="","",Regulated_Operation!B236)</f>
        <v/>
      </c>
      <c r="AT214" s="118" t="str">
        <f>IF(Regulated_Operation!C236="","",Regulated_Operation!C236)</f>
        <v/>
      </c>
      <c r="AU214" s="118" t="str">
        <f>IF(Regulated_Operation!D236="","",Regulated_Operation!D236)</f>
        <v/>
      </c>
      <c r="AV214" s="118" t="str">
        <f t="shared" si="76"/>
        <v/>
      </c>
      <c r="AW214" s="119" t="str">
        <f>IF(COUNTIF(AV$2:AV214,AV214)=1,AV214,"")</f>
        <v/>
      </c>
      <c r="AX214" s="118" t="str">
        <f t="shared" si="77"/>
        <v/>
      </c>
      <c r="AY214" s="118" t="str">
        <f t="shared" si="78"/>
        <v/>
      </c>
      <c r="AZ214" s="118" t="str">
        <f t="shared" si="79"/>
        <v/>
      </c>
      <c r="BA214" s="118" t="str">
        <f t="shared" si="80"/>
        <v/>
      </c>
    </row>
    <row r="215" spans="9:53" x14ac:dyDescent="0.35">
      <c r="I215" s="118" t="str">
        <f>+IF(N215="","",MAX(I$1:I214)+1)</f>
        <v/>
      </c>
      <c r="J215" s="118" t="str">
        <f>IF(Deviation_Detail!B237="","",Deviation_Detail!B237)</f>
        <v/>
      </c>
      <c r="K215" s="118" t="str">
        <f>IF(Deviation_Detail!C237="","",Deviation_Detail!C237)</f>
        <v/>
      </c>
      <c r="L215" s="118" t="str">
        <f>IF(Deviation_Detail!E237="","",Deviation_Detail!E237)</f>
        <v/>
      </c>
      <c r="M215" s="118" t="str">
        <f t="shared" si="63"/>
        <v/>
      </c>
      <c r="N215" s="119" t="str">
        <f>IF(COUNTIF(M$2:M215,M215)=1,M215,"")</f>
        <v/>
      </c>
      <c r="O215" s="118" t="str">
        <f t="shared" si="64"/>
        <v/>
      </c>
      <c r="P215" s="118" t="str">
        <f t="shared" si="65"/>
        <v/>
      </c>
      <c r="Q215" s="118" t="str">
        <f t="shared" si="66"/>
        <v/>
      </c>
      <c r="R215" s="118" t="str">
        <f t="shared" si="67"/>
        <v/>
      </c>
      <c r="T215" s="118" t="str">
        <f>+IF(Y215="","",MAX(T$1:T214)+1)</f>
        <v/>
      </c>
      <c r="U215" s="118" t="str">
        <f>IF(CPMS_Info!B237="","",CPMS_Info!B237)</f>
        <v/>
      </c>
      <c r="V215" s="118" t="str">
        <f>IF(CPMS_Info!C237="","",CPMS_Info!C237)</f>
        <v/>
      </c>
      <c r="W215" s="118" t="str">
        <f>IF(CPMS_Info!D237="","",CPMS_Info!D237)</f>
        <v/>
      </c>
      <c r="X215" s="118" t="str">
        <f t="shared" si="61"/>
        <v/>
      </c>
      <c r="Y215" s="119" t="str">
        <f>IF(COUNTIF(X$2:X215,X215)=1,X215,"")</f>
        <v/>
      </c>
      <c r="Z215" s="118" t="str">
        <f t="shared" si="62"/>
        <v/>
      </c>
      <c r="AA215" s="118" t="str">
        <f t="shared" si="68"/>
        <v/>
      </c>
      <c r="AB215" s="118" t="str">
        <f t="shared" si="69"/>
        <v/>
      </c>
      <c r="AC215" s="118" t="str">
        <f t="shared" si="70"/>
        <v/>
      </c>
      <c r="AG215" s="118" t="str">
        <f>+IF(AL215="","",MAX(AG$1:AG214)+1)</f>
        <v/>
      </c>
      <c r="AH215" s="118" t="str">
        <f>IF(CPMS_Detail!B237="","",CPMS_Detail!B237)</f>
        <v/>
      </c>
      <c r="AI215" s="118" t="str">
        <f>IF(CPMS_Detail!C237="","",CPMS_Detail!C237)</f>
        <v/>
      </c>
      <c r="AJ215" s="118" t="str">
        <f>IF(CPMS_Detail!D237="","",CPMS_Detail!D237)</f>
        <v/>
      </c>
      <c r="AK215" s="118" t="str">
        <f t="shared" si="71"/>
        <v/>
      </c>
      <c r="AL215" s="119" t="str">
        <f>IF(COUNTIF(AK$2:AK215,AK215)=1,AK215,"")</f>
        <v/>
      </c>
      <c r="AM215" s="118" t="str">
        <f t="shared" si="72"/>
        <v/>
      </c>
      <c r="AN215" s="118" t="str">
        <f t="shared" si="73"/>
        <v/>
      </c>
      <c r="AO215" s="118" t="str">
        <f t="shared" si="74"/>
        <v/>
      </c>
      <c r="AP215" s="118" t="str">
        <f t="shared" si="75"/>
        <v/>
      </c>
      <c r="AR215" s="118" t="str">
        <f>+IF(AW215="","",MAX(AR$1:AR214)+1)</f>
        <v/>
      </c>
      <c r="AS215" s="118" t="str">
        <f>IF(Regulated_Operation!B237="","",Regulated_Operation!B237)</f>
        <v/>
      </c>
      <c r="AT215" s="118" t="str">
        <f>IF(Regulated_Operation!C237="","",Regulated_Operation!C237)</f>
        <v/>
      </c>
      <c r="AU215" s="118" t="str">
        <f>IF(Regulated_Operation!D237="","",Regulated_Operation!D237)</f>
        <v/>
      </c>
      <c r="AV215" s="118" t="str">
        <f t="shared" si="76"/>
        <v/>
      </c>
      <c r="AW215" s="119" t="str">
        <f>IF(COUNTIF(AV$2:AV215,AV215)=1,AV215,"")</f>
        <v/>
      </c>
      <c r="AX215" s="118" t="str">
        <f t="shared" si="77"/>
        <v/>
      </c>
      <c r="AY215" s="118" t="str">
        <f t="shared" si="78"/>
        <v/>
      </c>
      <c r="AZ215" s="118" t="str">
        <f t="shared" si="79"/>
        <v/>
      </c>
      <c r="BA215" s="118" t="str">
        <f t="shared" si="80"/>
        <v/>
      </c>
    </row>
    <row r="216" spans="9:53" x14ac:dyDescent="0.35">
      <c r="I216" s="118" t="str">
        <f>+IF(N216="","",MAX(I$1:I215)+1)</f>
        <v/>
      </c>
      <c r="J216" s="118" t="str">
        <f>IF(Deviation_Detail!B238="","",Deviation_Detail!B238)</f>
        <v/>
      </c>
      <c r="K216" s="118" t="str">
        <f>IF(Deviation_Detail!C238="","",Deviation_Detail!C238)</f>
        <v/>
      </c>
      <c r="L216" s="118" t="str">
        <f>IF(Deviation_Detail!E238="","",Deviation_Detail!E238)</f>
        <v/>
      </c>
      <c r="M216" s="118" t="str">
        <f t="shared" si="63"/>
        <v/>
      </c>
      <c r="N216" s="119" t="str">
        <f>IF(COUNTIF(M$2:M216,M216)=1,M216,"")</f>
        <v/>
      </c>
      <c r="O216" s="118" t="str">
        <f t="shared" si="64"/>
        <v/>
      </c>
      <c r="P216" s="118" t="str">
        <f t="shared" si="65"/>
        <v/>
      </c>
      <c r="Q216" s="118" t="str">
        <f t="shared" si="66"/>
        <v/>
      </c>
      <c r="R216" s="118" t="str">
        <f t="shared" si="67"/>
        <v/>
      </c>
      <c r="T216" s="118" t="str">
        <f>+IF(Y216="","",MAX(T$1:T215)+1)</f>
        <v/>
      </c>
      <c r="U216" s="118" t="str">
        <f>IF(CPMS_Info!B238="","",CPMS_Info!B238)</f>
        <v/>
      </c>
      <c r="V216" s="118" t="str">
        <f>IF(CPMS_Info!C238="","",CPMS_Info!C238)</f>
        <v/>
      </c>
      <c r="W216" s="118" t="str">
        <f>IF(CPMS_Info!D238="","",CPMS_Info!D238)</f>
        <v/>
      </c>
      <c r="X216" s="118" t="str">
        <f t="shared" si="61"/>
        <v/>
      </c>
      <c r="Y216" s="119" t="str">
        <f>IF(COUNTIF(X$2:X216,X216)=1,X216,"")</f>
        <v/>
      </c>
      <c r="Z216" s="118" t="str">
        <f t="shared" si="62"/>
        <v/>
      </c>
      <c r="AA216" s="118" t="str">
        <f t="shared" si="68"/>
        <v/>
      </c>
      <c r="AB216" s="118" t="str">
        <f t="shared" si="69"/>
        <v/>
      </c>
      <c r="AC216" s="118" t="str">
        <f t="shared" si="70"/>
        <v/>
      </c>
      <c r="AG216" s="118" t="str">
        <f>+IF(AL216="","",MAX(AG$1:AG215)+1)</f>
        <v/>
      </c>
      <c r="AH216" s="118" t="str">
        <f>IF(CPMS_Detail!B238="","",CPMS_Detail!B238)</f>
        <v/>
      </c>
      <c r="AI216" s="118" t="str">
        <f>IF(CPMS_Detail!C238="","",CPMS_Detail!C238)</f>
        <v/>
      </c>
      <c r="AJ216" s="118" t="str">
        <f>IF(CPMS_Detail!D238="","",CPMS_Detail!D238)</f>
        <v/>
      </c>
      <c r="AK216" s="118" t="str">
        <f t="shared" si="71"/>
        <v/>
      </c>
      <c r="AL216" s="119" t="str">
        <f>IF(COUNTIF(AK$2:AK216,AK216)=1,AK216,"")</f>
        <v/>
      </c>
      <c r="AM216" s="118" t="str">
        <f t="shared" si="72"/>
        <v/>
      </c>
      <c r="AN216" s="118" t="str">
        <f t="shared" si="73"/>
        <v/>
      </c>
      <c r="AO216" s="118" t="str">
        <f t="shared" si="74"/>
        <v/>
      </c>
      <c r="AP216" s="118" t="str">
        <f t="shared" si="75"/>
        <v/>
      </c>
      <c r="AR216" s="118" t="str">
        <f>+IF(AW216="","",MAX(AR$1:AR215)+1)</f>
        <v/>
      </c>
      <c r="AS216" s="118" t="str">
        <f>IF(Regulated_Operation!B238="","",Regulated_Operation!B238)</f>
        <v/>
      </c>
      <c r="AT216" s="118" t="str">
        <f>IF(Regulated_Operation!C238="","",Regulated_Operation!C238)</f>
        <v/>
      </c>
      <c r="AU216" s="118" t="str">
        <f>IF(Regulated_Operation!D238="","",Regulated_Operation!D238)</f>
        <v/>
      </c>
      <c r="AV216" s="118" t="str">
        <f t="shared" si="76"/>
        <v/>
      </c>
      <c r="AW216" s="119" t="str">
        <f>IF(COUNTIF(AV$2:AV216,AV216)=1,AV216,"")</f>
        <v/>
      </c>
      <c r="AX216" s="118" t="str">
        <f t="shared" si="77"/>
        <v/>
      </c>
      <c r="AY216" s="118" t="str">
        <f t="shared" si="78"/>
        <v/>
      </c>
      <c r="AZ216" s="118" t="str">
        <f t="shared" si="79"/>
        <v/>
      </c>
      <c r="BA216" s="118" t="str">
        <f t="shared" si="80"/>
        <v/>
      </c>
    </row>
    <row r="217" spans="9:53" x14ac:dyDescent="0.35">
      <c r="I217" s="118" t="str">
        <f>+IF(N217="","",MAX(I$1:I216)+1)</f>
        <v/>
      </c>
      <c r="J217" s="118" t="str">
        <f>IF(Deviation_Detail!B239="","",Deviation_Detail!B239)</f>
        <v/>
      </c>
      <c r="K217" s="118" t="str">
        <f>IF(Deviation_Detail!C239="","",Deviation_Detail!C239)</f>
        <v/>
      </c>
      <c r="L217" s="118" t="str">
        <f>IF(Deviation_Detail!E239="","",Deviation_Detail!E239)</f>
        <v/>
      </c>
      <c r="M217" s="118" t="str">
        <f t="shared" si="63"/>
        <v/>
      </c>
      <c r="N217" s="119" t="str">
        <f>IF(COUNTIF(M$2:M217,M217)=1,M217,"")</f>
        <v/>
      </c>
      <c r="O217" s="118" t="str">
        <f t="shared" si="64"/>
        <v/>
      </c>
      <c r="P217" s="118" t="str">
        <f t="shared" si="65"/>
        <v/>
      </c>
      <c r="Q217" s="118" t="str">
        <f t="shared" si="66"/>
        <v/>
      </c>
      <c r="R217" s="118" t="str">
        <f t="shared" si="67"/>
        <v/>
      </c>
      <c r="T217" s="118" t="str">
        <f>+IF(Y217="","",MAX(T$1:T216)+1)</f>
        <v/>
      </c>
      <c r="U217" s="118" t="str">
        <f>IF(CPMS_Info!B239="","",CPMS_Info!B239)</f>
        <v/>
      </c>
      <c r="V217" s="118" t="str">
        <f>IF(CPMS_Info!C239="","",CPMS_Info!C239)</f>
        <v/>
      </c>
      <c r="W217" s="118" t="str">
        <f>IF(CPMS_Info!D239="","",CPMS_Info!D239)</f>
        <v/>
      </c>
      <c r="X217" s="118" t="str">
        <f t="shared" si="61"/>
        <v/>
      </c>
      <c r="Y217" s="119" t="str">
        <f>IF(COUNTIF(X$2:X217,X217)=1,X217,"")</f>
        <v/>
      </c>
      <c r="Z217" s="118" t="str">
        <f t="shared" si="62"/>
        <v/>
      </c>
      <c r="AA217" s="118" t="str">
        <f t="shared" si="68"/>
        <v/>
      </c>
      <c r="AB217" s="118" t="str">
        <f t="shared" si="69"/>
        <v/>
      </c>
      <c r="AC217" s="118" t="str">
        <f t="shared" si="70"/>
        <v/>
      </c>
      <c r="AG217" s="118" t="str">
        <f>+IF(AL217="","",MAX(AG$1:AG216)+1)</f>
        <v/>
      </c>
      <c r="AH217" s="118" t="str">
        <f>IF(CPMS_Detail!B239="","",CPMS_Detail!B239)</f>
        <v/>
      </c>
      <c r="AI217" s="118" t="str">
        <f>IF(CPMS_Detail!C239="","",CPMS_Detail!C239)</f>
        <v/>
      </c>
      <c r="AJ217" s="118" t="str">
        <f>IF(CPMS_Detail!D239="","",CPMS_Detail!D239)</f>
        <v/>
      </c>
      <c r="AK217" s="118" t="str">
        <f t="shared" si="71"/>
        <v/>
      </c>
      <c r="AL217" s="119" t="str">
        <f>IF(COUNTIF(AK$2:AK217,AK217)=1,AK217,"")</f>
        <v/>
      </c>
      <c r="AM217" s="118" t="str">
        <f t="shared" si="72"/>
        <v/>
      </c>
      <c r="AN217" s="118" t="str">
        <f t="shared" si="73"/>
        <v/>
      </c>
      <c r="AO217" s="118" t="str">
        <f t="shared" si="74"/>
        <v/>
      </c>
      <c r="AP217" s="118" t="str">
        <f t="shared" si="75"/>
        <v/>
      </c>
      <c r="AR217" s="118" t="str">
        <f>+IF(AW217="","",MAX(AR$1:AR216)+1)</f>
        <v/>
      </c>
      <c r="AS217" s="118" t="str">
        <f>IF(Regulated_Operation!B239="","",Regulated_Operation!B239)</f>
        <v/>
      </c>
      <c r="AT217" s="118" t="str">
        <f>IF(Regulated_Operation!C239="","",Regulated_Operation!C239)</f>
        <v/>
      </c>
      <c r="AU217" s="118" t="str">
        <f>IF(Regulated_Operation!D239="","",Regulated_Operation!D239)</f>
        <v/>
      </c>
      <c r="AV217" s="118" t="str">
        <f t="shared" si="76"/>
        <v/>
      </c>
      <c r="AW217" s="119" t="str">
        <f>IF(COUNTIF(AV$2:AV217,AV217)=1,AV217,"")</f>
        <v/>
      </c>
      <c r="AX217" s="118" t="str">
        <f t="shared" si="77"/>
        <v/>
      </c>
      <c r="AY217" s="118" t="str">
        <f t="shared" si="78"/>
        <v/>
      </c>
      <c r="AZ217" s="118" t="str">
        <f t="shared" si="79"/>
        <v/>
      </c>
      <c r="BA217" s="118" t="str">
        <f t="shared" si="80"/>
        <v/>
      </c>
    </row>
    <row r="218" spans="9:53" x14ac:dyDescent="0.35">
      <c r="I218" s="118" t="str">
        <f>+IF(N218="","",MAX(I$1:I217)+1)</f>
        <v/>
      </c>
      <c r="J218" s="118" t="str">
        <f>IF(Deviation_Detail!B240="","",Deviation_Detail!B240)</f>
        <v/>
      </c>
      <c r="K218" s="118" t="str">
        <f>IF(Deviation_Detail!C240="","",Deviation_Detail!C240)</f>
        <v/>
      </c>
      <c r="L218" s="118" t="str">
        <f>IF(Deviation_Detail!E240="","",Deviation_Detail!E240)</f>
        <v/>
      </c>
      <c r="M218" s="118" t="str">
        <f t="shared" si="63"/>
        <v/>
      </c>
      <c r="N218" s="119" t="str">
        <f>IF(COUNTIF(M$2:M218,M218)=1,M218,"")</f>
        <v/>
      </c>
      <c r="O218" s="118" t="str">
        <f t="shared" si="64"/>
        <v/>
      </c>
      <c r="P218" s="118" t="str">
        <f t="shared" si="65"/>
        <v/>
      </c>
      <c r="Q218" s="118" t="str">
        <f t="shared" si="66"/>
        <v/>
      </c>
      <c r="R218" s="118" t="str">
        <f t="shared" si="67"/>
        <v/>
      </c>
      <c r="T218" s="118" t="str">
        <f>+IF(Y218="","",MAX(T$1:T217)+1)</f>
        <v/>
      </c>
      <c r="U218" s="118" t="str">
        <f>IF(CPMS_Info!B240="","",CPMS_Info!B240)</f>
        <v/>
      </c>
      <c r="V218" s="118" t="str">
        <f>IF(CPMS_Info!C240="","",CPMS_Info!C240)</f>
        <v/>
      </c>
      <c r="W218" s="118" t="str">
        <f>IF(CPMS_Info!D240="","",CPMS_Info!D240)</f>
        <v/>
      </c>
      <c r="X218" s="118" t="str">
        <f t="shared" si="61"/>
        <v/>
      </c>
      <c r="Y218" s="119" t="str">
        <f>IF(COUNTIF(X$2:X218,X218)=1,X218,"")</f>
        <v/>
      </c>
      <c r="Z218" s="118" t="str">
        <f t="shared" si="62"/>
        <v/>
      </c>
      <c r="AA218" s="118" t="str">
        <f t="shared" si="68"/>
        <v/>
      </c>
      <c r="AB218" s="118" t="str">
        <f t="shared" si="69"/>
        <v/>
      </c>
      <c r="AC218" s="118" t="str">
        <f t="shared" si="70"/>
        <v/>
      </c>
      <c r="AG218" s="118" t="str">
        <f>+IF(AL218="","",MAX(AG$1:AG217)+1)</f>
        <v/>
      </c>
      <c r="AH218" s="118" t="str">
        <f>IF(CPMS_Detail!B240="","",CPMS_Detail!B240)</f>
        <v/>
      </c>
      <c r="AI218" s="118" t="str">
        <f>IF(CPMS_Detail!C240="","",CPMS_Detail!C240)</f>
        <v/>
      </c>
      <c r="AJ218" s="118" t="str">
        <f>IF(CPMS_Detail!D240="","",CPMS_Detail!D240)</f>
        <v/>
      </c>
      <c r="AK218" s="118" t="str">
        <f t="shared" si="71"/>
        <v/>
      </c>
      <c r="AL218" s="119" t="str">
        <f>IF(COUNTIF(AK$2:AK218,AK218)=1,AK218,"")</f>
        <v/>
      </c>
      <c r="AM218" s="118" t="str">
        <f t="shared" si="72"/>
        <v/>
      </c>
      <c r="AN218" s="118" t="str">
        <f t="shared" si="73"/>
        <v/>
      </c>
      <c r="AO218" s="118" t="str">
        <f t="shared" si="74"/>
        <v/>
      </c>
      <c r="AP218" s="118" t="str">
        <f t="shared" si="75"/>
        <v/>
      </c>
      <c r="AR218" s="118" t="str">
        <f>+IF(AW218="","",MAX(AR$1:AR217)+1)</f>
        <v/>
      </c>
      <c r="AS218" s="118" t="str">
        <f>IF(Regulated_Operation!B240="","",Regulated_Operation!B240)</f>
        <v/>
      </c>
      <c r="AT218" s="118" t="str">
        <f>IF(Regulated_Operation!C240="","",Regulated_Operation!C240)</f>
        <v/>
      </c>
      <c r="AU218" s="118" t="str">
        <f>IF(Regulated_Operation!D240="","",Regulated_Operation!D240)</f>
        <v/>
      </c>
      <c r="AV218" s="118" t="str">
        <f t="shared" si="76"/>
        <v/>
      </c>
      <c r="AW218" s="119" t="str">
        <f>IF(COUNTIF(AV$2:AV218,AV218)=1,AV218,"")</f>
        <v/>
      </c>
      <c r="AX218" s="118" t="str">
        <f t="shared" si="77"/>
        <v/>
      </c>
      <c r="AY218" s="118" t="str">
        <f t="shared" si="78"/>
        <v/>
      </c>
      <c r="AZ218" s="118" t="str">
        <f t="shared" si="79"/>
        <v/>
      </c>
      <c r="BA218" s="118" t="str">
        <f t="shared" si="80"/>
        <v/>
      </c>
    </row>
    <row r="219" spans="9:53" x14ac:dyDescent="0.35">
      <c r="I219" s="118" t="str">
        <f>+IF(N219="","",MAX(I$1:I218)+1)</f>
        <v/>
      </c>
      <c r="J219" s="118" t="str">
        <f>IF(Deviation_Detail!B241="","",Deviation_Detail!B241)</f>
        <v/>
      </c>
      <c r="K219" s="118" t="str">
        <f>IF(Deviation_Detail!C241="","",Deviation_Detail!C241)</f>
        <v/>
      </c>
      <c r="L219" s="118" t="str">
        <f>IF(Deviation_Detail!E241="","",Deviation_Detail!E241)</f>
        <v/>
      </c>
      <c r="M219" s="118" t="str">
        <f t="shared" si="63"/>
        <v/>
      </c>
      <c r="N219" s="119" t="str">
        <f>IF(COUNTIF(M$2:M219,M219)=1,M219,"")</f>
        <v/>
      </c>
      <c r="O219" s="118" t="str">
        <f t="shared" si="64"/>
        <v/>
      </c>
      <c r="P219" s="118" t="str">
        <f t="shared" si="65"/>
        <v/>
      </c>
      <c r="Q219" s="118" t="str">
        <f t="shared" si="66"/>
        <v/>
      </c>
      <c r="R219" s="118" t="str">
        <f t="shared" si="67"/>
        <v/>
      </c>
      <c r="T219" s="118" t="str">
        <f>+IF(Y219="","",MAX(T$1:T218)+1)</f>
        <v/>
      </c>
      <c r="U219" s="118" t="str">
        <f>IF(CPMS_Info!B241="","",CPMS_Info!B241)</f>
        <v/>
      </c>
      <c r="V219" s="118" t="str">
        <f>IF(CPMS_Info!C241="","",CPMS_Info!C241)</f>
        <v/>
      </c>
      <c r="W219" s="118" t="str">
        <f>IF(CPMS_Info!D241="","",CPMS_Info!D241)</f>
        <v/>
      </c>
      <c r="X219" s="118" t="str">
        <f t="shared" si="61"/>
        <v/>
      </c>
      <c r="Y219" s="119" t="str">
        <f>IF(COUNTIF(X$2:X219,X219)=1,X219,"")</f>
        <v/>
      </c>
      <c r="Z219" s="118" t="str">
        <f t="shared" si="62"/>
        <v/>
      </c>
      <c r="AA219" s="118" t="str">
        <f t="shared" si="68"/>
        <v/>
      </c>
      <c r="AB219" s="118" t="str">
        <f t="shared" si="69"/>
        <v/>
      </c>
      <c r="AC219" s="118" t="str">
        <f t="shared" si="70"/>
        <v/>
      </c>
      <c r="AG219" s="118" t="str">
        <f>+IF(AL219="","",MAX(AG$1:AG218)+1)</f>
        <v/>
      </c>
      <c r="AH219" s="118" t="str">
        <f>IF(CPMS_Detail!B241="","",CPMS_Detail!B241)</f>
        <v/>
      </c>
      <c r="AI219" s="118" t="str">
        <f>IF(CPMS_Detail!C241="","",CPMS_Detail!C241)</f>
        <v/>
      </c>
      <c r="AJ219" s="118" t="str">
        <f>IF(CPMS_Detail!D241="","",CPMS_Detail!D241)</f>
        <v/>
      </c>
      <c r="AK219" s="118" t="str">
        <f t="shared" si="71"/>
        <v/>
      </c>
      <c r="AL219" s="119" t="str">
        <f>IF(COUNTIF(AK$2:AK219,AK219)=1,AK219,"")</f>
        <v/>
      </c>
      <c r="AM219" s="118" t="str">
        <f t="shared" si="72"/>
        <v/>
      </c>
      <c r="AN219" s="118" t="str">
        <f t="shared" si="73"/>
        <v/>
      </c>
      <c r="AO219" s="118" t="str">
        <f t="shared" si="74"/>
        <v/>
      </c>
      <c r="AP219" s="118" t="str">
        <f t="shared" si="75"/>
        <v/>
      </c>
      <c r="AR219" s="118" t="str">
        <f>+IF(AW219="","",MAX(AR$1:AR218)+1)</f>
        <v/>
      </c>
      <c r="AS219" s="118" t="str">
        <f>IF(Regulated_Operation!B241="","",Regulated_Operation!B241)</f>
        <v/>
      </c>
      <c r="AT219" s="118" t="str">
        <f>IF(Regulated_Operation!C241="","",Regulated_Operation!C241)</f>
        <v/>
      </c>
      <c r="AU219" s="118" t="str">
        <f>IF(Regulated_Operation!D241="","",Regulated_Operation!D241)</f>
        <v/>
      </c>
      <c r="AV219" s="118" t="str">
        <f t="shared" si="76"/>
        <v/>
      </c>
      <c r="AW219" s="119" t="str">
        <f>IF(COUNTIF(AV$2:AV219,AV219)=1,AV219,"")</f>
        <v/>
      </c>
      <c r="AX219" s="118" t="str">
        <f t="shared" si="77"/>
        <v/>
      </c>
      <c r="AY219" s="118" t="str">
        <f t="shared" si="78"/>
        <v/>
      </c>
      <c r="AZ219" s="118" t="str">
        <f t="shared" si="79"/>
        <v/>
      </c>
      <c r="BA219" s="118" t="str">
        <f t="shared" si="80"/>
        <v/>
      </c>
    </row>
    <row r="220" spans="9:53" x14ac:dyDescent="0.35">
      <c r="I220" s="118" t="str">
        <f>+IF(N220="","",MAX(I$1:I219)+1)</f>
        <v/>
      </c>
      <c r="J220" s="118" t="str">
        <f>IF(Deviation_Detail!B242="","",Deviation_Detail!B242)</f>
        <v/>
      </c>
      <c r="K220" s="118" t="str">
        <f>IF(Deviation_Detail!C242="","",Deviation_Detail!C242)</f>
        <v/>
      </c>
      <c r="L220" s="118" t="str">
        <f>IF(Deviation_Detail!E242="","",Deviation_Detail!E242)</f>
        <v/>
      </c>
      <c r="M220" s="118" t="str">
        <f t="shared" si="63"/>
        <v/>
      </c>
      <c r="N220" s="119" t="str">
        <f>IF(COUNTIF(M$2:M220,M220)=1,M220,"")</f>
        <v/>
      </c>
      <c r="O220" s="118" t="str">
        <f t="shared" si="64"/>
        <v/>
      </c>
      <c r="P220" s="118" t="str">
        <f t="shared" si="65"/>
        <v/>
      </c>
      <c r="Q220" s="118" t="str">
        <f t="shared" si="66"/>
        <v/>
      </c>
      <c r="R220" s="118" t="str">
        <f t="shared" si="67"/>
        <v/>
      </c>
      <c r="T220" s="118" t="str">
        <f>+IF(Y220="","",MAX(T$1:T219)+1)</f>
        <v/>
      </c>
      <c r="U220" s="118" t="str">
        <f>IF(CPMS_Info!B242="","",CPMS_Info!B242)</f>
        <v/>
      </c>
      <c r="V220" s="118" t="str">
        <f>IF(CPMS_Info!C242="","",CPMS_Info!C242)</f>
        <v/>
      </c>
      <c r="W220" s="118" t="str">
        <f>IF(CPMS_Info!D242="","",CPMS_Info!D242)</f>
        <v/>
      </c>
      <c r="X220" s="118" t="str">
        <f t="shared" si="61"/>
        <v/>
      </c>
      <c r="Y220" s="119" t="str">
        <f>IF(COUNTIF(X$2:X220,X220)=1,X220,"")</f>
        <v/>
      </c>
      <c r="Z220" s="118" t="str">
        <f t="shared" si="62"/>
        <v/>
      </c>
      <c r="AA220" s="118" t="str">
        <f t="shared" si="68"/>
        <v/>
      </c>
      <c r="AB220" s="118" t="str">
        <f t="shared" si="69"/>
        <v/>
      </c>
      <c r="AC220" s="118" t="str">
        <f t="shared" si="70"/>
        <v/>
      </c>
      <c r="AG220" s="118" t="str">
        <f>+IF(AL220="","",MAX(AG$1:AG219)+1)</f>
        <v/>
      </c>
      <c r="AH220" s="118" t="str">
        <f>IF(CPMS_Detail!B242="","",CPMS_Detail!B242)</f>
        <v/>
      </c>
      <c r="AI220" s="118" t="str">
        <f>IF(CPMS_Detail!C242="","",CPMS_Detail!C242)</f>
        <v/>
      </c>
      <c r="AJ220" s="118" t="str">
        <f>IF(CPMS_Detail!D242="","",CPMS_Detail!D242)</f>
        <v/>
      </c>
      <c r="AK220" s="118" t="str">
        <f t="shared" si="71"/>
        <v/>
      </c>
      <c r="AL220" s="119" t="str">
        <f>IF(COUNTIF(AK$2:AK220,AK220)=1,AK220,"")</f>
        <v/>
      </c>
      <c r="AM220" s="118" t="str">
        <f t="shared" si="72"/>
        <v/>
      </c>
      <c r="AN220" s="118" t="str">
        <f t="shared" si="73"/>
        <v/>
      </c>
      <c r="AO220" s="118" t="str">
        <f t="shared" si="74"/>
        <v/>
      </c>
      <c r="AP220" s="118" t="str">
        <f t="shared" si="75"/>
        <v/>
      </c>
      <c r="AR220" s="118" t="str">
        <f>+IF(AW220="","",MAX(AR$1:AR219)+1)</f>
        <v/>
      </c>
      <c r="AS220" s="118" t="str">
        <f>IF(Regulated_Operation!B242="","",Regulated_Operation!B242)</f>
        <v/>
      </c>
      <c r="AT220" s="118" t="str">
        <f>IF(Regulated_Operation!C242="","",Regulated_Operation!C242)</f>
        <v/>
      </c>
      <c r="AU220" s="118" t="str">
        <f>IF(Regulated_Operation!D242="","",Regulated_Operation!D242)</f>
        <v/>
      </c>
      <c r="AV220" s="118" t="str">
        <f t="shared" si="76"/>
        <v/>
      </c>
      <c r="AW220" s="119" t="str">
        <f>IF(COUNTIF(AV$2:AV220,AV220)=1,AV220,"")</f>
        <v/>
      </c>
      <c r="AX220" s="118" t="str">
        <f t="shared" si="77"/>
        <v/>
      </c>
      <c r="AY220" s="118" t="str">
        <f t="shared" si="78"/>
        <v/>
      </c>
      <c r="AZ220" s="118" t="str">
        <f t="shared" si="79"/>
        <v/>
      </c>
      <c r="BA220" s="118" t="str">
        <f t="shared" si="80"/>
        <v/>
      </c>
    </row>
    <row r="221" spans="9:53" x14ac:dyDescent="0.35">
      <c r="I221" s="118" t="str">
        <f>+IF(N221="","",MAX(I$1:I220)+1)</f>
        <v/>
      </c>
      <c r="J221" s="118" t="str">
        <f>IF(Deviation_Detail!B243="","",Deviation_Detail!B243)</f>
        <v/>
      </c>
      <c r="K221" s="118" t="str">
        <f>IF(Deviation_Detail!C243="","",Deviation_Detail!C243)</f>
        <v/>
      </c>
      <c r="L221" s="118" t="str">
        <f>IF(Deviation_Detail!E243="","",Deviation_Detail!E243)</f>
        <v/>
      </c>
      <c r="M221" s="118" t="str">
        <f t="shared" si="63"/>
        <v/>
      </c>
      <c r="N221" s="119" t="str">
        <f>IF(COUNTIF(M$2:M221,M221)=1,M221,"")</f>
        <v/>
      </c>
      <c r="O221" s="118" t="str">
        <f t="shared" si="64"/>
        <v/>
      </c>
      <c r="P221" s="118" t="str">
        <f t="shared" si="65"/>
        <v/>
      </c>
      <c r="Q221" s="118" t="str">
        <f t="shared" si="66"/>
        <v/>
      </c>
      <c r="R221" s="118" t="str">
        <f t="shared" si="67"/>
        <v/>
      </c>
      <c r="T221" s="118" t="str">
        <f>+IF(Y221="","",MAX(T$1:T220)+1)</f>
        <v/>
      </c>
      <c r="U221" s="118" t="str">
        <f>IF(CPMS_Info!B243="","",CPMS_Info!B243)</f>
        <v/>
      </c>
      <c r="V221" s="118" t="str">
        <f>IF(CPMS_Info!C243="","",CPMS_Info!C243)</f>
        <v/>
      </c>
      <c r="W221" s="118" t="str">
        <f>IF(CPMS_Info!D243="","",CPMS_Info!D243)</f>
        <v/>
      </c>
      <c r="X221" s="118" t="str">
        <f t="shared" si="61"/>
        <v/>
      </c>
      <c r="Y221" s="119" t="str">
        <f>IF(COUNTIF(X$2:X221,X221)=1,X221,"")</f>
        <v/>
      </c>
      <c r="Z221" s="118" t="str">
        <f t="shared" si="62"/>
        <v/>
      </c>
      <c r="AA221" s="118" t="str">
        <f t="shared" si="68"/>
        <v/>
      </c>
      <c r="AB221" s="118" t="str">
        <f t="shared" si="69"/>
        <v/>
      </c>
      <c r="AC221" s="118" t="str">
        <f t="shared" si="70"/>
        <v/>
      </c>
      <c r="AG221" s="118" t="str">
        <f>+IF(AL221="","",MAX(AG$1:AG220)+1)</f>
        <v/>
      </c>
      <c r="AH221" s="118" t="str">
        <f>IF(CPMS_Detail!B243="","",CPMS_Detail!B243)</f>
        <v/>
      </c>
      <c r="AI221" s="118" t="str">
        <f>IF(CPMS_Detail!C243="","",CPMS_Detail!C243)</f>
        <v/>
      </c>
      <c r="AJ221" s="118" t="str">
        <f>IF(CPMS_Detail!D243="","",CPMS_Detail!D243)</f>
        <v/>
      </c>
      <c r="AK221" s="118" t="str">
        <f t="shared" si="71"/>
        <v/>
      </c>
      <c r="AL221" s="119" t="str">
        <f>IF(COUNTIF(AK$2:AK221,AK221)=1,AK221,"")</f>
        <v/>
      </c>
      <c r="AM221" s="118" t="str">
        <f t="shared" si="72"/>
        <v/>
      </c>
      <c r="AN221" s="118" t="str">
        <f t="shared" si="73"/>
        <v/>
      </c>
      <c r="AO221" s="118" t="str">
        <f t="shared" si="74"/>
        <v/>
      </c>
      <c r="AP221" s="118" t="str">
        <f t="shared" si="75"/>
        <v/>
      </c>
      <c r="AR221" s="118" t="str">
        <f>+IF(AW221="","",MAX(AR$1:AR220)+1)</f>
        <v/>
      </c>
      <c r="AS221" s="118" t="str">
        <f>IF(Regulated_Operation!B243="","",Regulated_Operation!B243)</f>
        <v/>
      </c>
      <c r="AT221" s="118" t="str">
        <f>IF(Regulated_Operation!C243="","",Regulated_Operation!C243)</f>
        <v/>
      </c>
      <c r="AU221" s="118" t="str">
        <f>IF(Regulated_Operation!D243="","",Regulated_Operation!D243)</f>
        <v/>
      </c>
      <c r="AV221" s="118" t="str">
        <f t="shared" si="76"/>
        <v/>
      </c>
      <c r="AW221" s="119" t="str">
        <f>IF(COUNTIF(AV$2:AV221,AV221)=1,AV221,"")</f>
        <v/>
      </c>
      <c r="AX221" s="118" t="str">
        <f t="shared" si="77"/>
        <v/>
      </c>
      <c r="AY221" s="118" t="str">
        <f t="shared" si="78"/>
        <v/>
      </c>
      <c r="AZ221" s="118" t="str">
        <f t="shared" si="79"/>
        <v/>
      </c>
      <c r="BA221" s="118" t="str">
        <f t="shared" si="80"/>
        <v/>
      </c>
    </row>
    <row r="222" spans="9:53" x14ac:dyDescent="0.35">
      <c r="I222" s="118" t="str">
        <f>+IF(N222="","",MAX(I$1:I221)+1)</f>
        <v/>
      </c>
      <c r="J222" s="118" t="str">
        <f>IF(Deviation_Detail!B244="","",Deviation_Detail!B244)</f>
        <v/>
      </c>
      <c r="K222" s="118" t="str">
        <f>IF(Deviation_Detail!C244="","",Deviation_Detail!C244)</f>
        <v/>
      </c>
      <c r="L222" s="118" t="str">
        <f>IF(Deviation_Detail!E244="","",Deviation_Detail!E244)</f>
        <v/>
      </c>
      <c r="M222" s="118" t="str">
        <f t="shared" si="63"/>
        <v/>
      </c>
      <c r="N222" s="119" t="str">
        <f>IF(COUNTIF(M$2:M222,M222)=1,M222,"")</f>
        <v/>
      </c>
      <c r="O222" s="118" t="str">
        <f t="shared" si="64"/>
        <v/>
      </c>
      <c r="P222" s="118" t="str">
        <f t="shared" si="65"/>
        <v/>
      </c>
      <c r="Q222" s="118" t="str">
        <f t="shared" si="66"/>
        <v/>
      </c>
      <c r="R222" s="118" t="str">
        <f t="shared" si="67"/>
        <v/>
      </c>
      <c r="T222" s="118" t="str">
        <f>+IF(Y222="","",MAX(T$1:T221)+1)</f>
        <v/>
      </c>
      <c r="U222" s="118" t="str">
        <f>IF(CPMS_Info!B244="","",CPMS_Info!B244)</f>
        <v/>
      </c>
      <c r="V222" s="118" t="str">
        <f>IF(CPMS_Info!C244="","",CPMS_Info!C244)</f>
        <v/>
      </c>
      <c r="W222" s="118" t="str">
        <f>IF(CPMS_Info!D244="","",CPMS_Info!D244)</f>
        <v/>
      </c>
      <c r="X222" s="118" t="str">
        <f t="shared" si="61"/>
        <v/>
      </c>
      <c r="Y222" s="119" t="str">
        <f>IF(COUNTIF(X$2:X222,X222)=1,X222,"")</f>
        <v/>
      </c>
      <c r="Z222" s="118" t="str">
        <f t="shared" si="62"/>
        <v/>
      </c>
      <c r="AA222" s="118" t="str">
        <f t="shared" si="68"/>
        <v/>
      </c>
      <c r="AB222" s="118" t="str">
        <f t="shared" si="69"/>
        <v/>
      </c>
      <c r="AC222" s="118" t="str">
        <f t="shared" si="70"/>
        <v/>
      </c>
      <c r="AG222" s="118" t="str">
        <f>+IF(AL222="","",MAX(AG$1:AG221)+1)</f>
        <v/>
      </c>
      <c r="AH222" s="118" t="str">
        <f>IF(CPMS_Detail!B244="","",CPMS_Detail!B244)</f>
        <v/>
      </c>
      <c r="AI222" s="118" t="str">
        <f>IF(CPMS_Detail!C244="","",CPMS_Detail!C244)</f>
        <v/>
      </c>
      <c r="AJ222" s="118" t="str">
        <f>IF(CPMS_Detail!D244="","",CPMS_Detail!D244)</f>
        <v/>
      </c>
      <c r="AK222" s="118" t="str">
        <f t="shared" si="71"/>
        <v/>
      </c>
      <c r="AL222" s="119" t="str">
        <f>IF(COUNTIF(AK$2:AK222,AK222)=1,AK222,"")</f>
        <v/>
      </c>
      <c r="AM222" s="118" t="str">
        <f t="shared" si="72"/>
        <v/>
      </c>
      <c r="AN222" s="118" t="str">
        <f t="shared" si="73"/>
        <v/>
      </c>
      <c r="AO222" s="118" t="str">
        <f t="shared" si="74"/>
        <v/>
      </c>
      <c r="AP222" s="118" t="str">
        <f t="shared" si="75"/>
        <v/>
      </c>
      <c r="AR222" s="118" t="str">
        <f>+IF(AW222="","",MAX(AR$1:AR221)+1)</f>
        <v/>
      </c>
      <c r="AS222" s="118" t="str">
        <f>IF(Regulated_Operation!B244="","",Regulated_Operation!B244)</f>
        <v/>
      </c>
      <c r="AT222" s="118" t="str">
        <f>IF(Regulated_Operation!C244="","",Regulated_Operation!C244)</f>
        <v/>
      </c>
      <c r="AU222" s="118" t="str">
        <f>IF(Regulated_Operation!D244="","",Regulated_Operation!D244)</f>
        <v/>
      </c>
      <c r="AV222" s="118" t="str">
        <f t="shared" si="76"/>
        <v/>
      </c>
      <c r="AW222" s="119" t="str">
        <f>IF(COUNTIF(AV$2:AV222,AV222)=1,AV222,"")</f>
        <v/>
      </c>
      <c r="AX222" s="118" t="str">
        <f t="shared" si="77"/>
        <v/>
      </c>
      <c r="AY222" s="118" t="str">
        <f t="shared" si="78"/>
        <v/>
      </c>
      <c r="AZ222" s="118" t="str">
        <f t="shared" si="79"/>
        <v/>
      </c>
      <c r="BA222" s="118" t="str">
        <f t="shared" si="80"/>
        <v/>
      </c>
    </row>
    <row r="223" spans="9:53" x14ac:dyDescent="0.35">
      <c r="I223" s="118" t="str">
        <f>+IF(N223="","",MAX(I$1:I222)+1)</f>
        <v/>
      </c>
      <c r="J223" s="118" t="str">
        <f>IF(Deviation_Detail!B245="","",Deviation_Detail!B245)</f>
        <v/>
      </c>
      <c r="K223" s="118" t="str">
        <f>IF(Deviation_Detail!C245="","",Deviation_Detail!C245)</f>
        <v/>
      </c>
      <c r="L223" s="118" t="str">
        <f>IF(Deviation_Detail!E245="","",Deviation_Detail!E245)</f>
        <v/>
      </c>
      <c r="M223" s="118" t="str">
        <f t="shared" si="63"/>
        <v/>
      </c>
      <c r="N223" s="119" t="str">
        <f>IF(COUNTIF(M$2:M223,M223)=1,M223,"")</f>
        <v/>
      </c>
      <c r="O223" s="118" t="str">
        <f t="shared" si="64"/>
        <v/>
      </c>
      <c r="P223" s="118" t="str">
        <f t="shared" si="65"/>
        <v/>
      </c>
      <c r="Q223" s="118" t="str">
        <f t="shared" si="66"/>
        <v/>
      </c>
      <c r="R223" s="118" t="str">
        <f t="shared" si="67"/>
        <v/>
      </c>
      <c r="T223" s="118" t="str">
        <f>+IF(Y223="","",MAX(T$1:T222)+1)</f>
        <v/>
      </c>
      <c r="U223" s="118" t="str">
        <f>IF(CPMS_Info!B245="","",CPMS_Info!B245)</f>
        <v/>
      </c>
      <c r="V223" s="118" t="str">
        <f>IF(CPMS_Info!C245="","",CPMS_Info!C245)</f>
        <v/>
      </c>
      <c r="W223" s="118" t="str">
        <f>IF(CPMS_Info!D245="","",CPMS_Info!D245)</f>
        <v/>
      </c>
      <c r="X223" s="118" t="str">
        <f t="shared" si="61"/>
        <v/>
      </c>
      <c r="Y223" s="119" t="str">
        <f>IF(COUNTIF(X$2:X223,X223)=1,X223,"")</f>
        <v/>
      </c>
      <c r="Z223" s="118" t="str">
        <f t="shared" si="62"/>
        <v/>
      </c>
      <c r="AA223" s="118" t="str">
        <f t="shared" si="68"/>
        <v/>
      </c>
      <c r="AB223" s="118" t="str">
        <f t="shared" si="69"/>
        <v/>
      </c>
      <c r="AC223" s="118" t="str">
        <f t="shared" si="70"/>
        <v/>
      </c>
      <c r="AG223" s="118" t="str">
        <f>+IF(AL223="","",MAX(AG$1:AG222)+1)</f>
        <v/>
      </c>
      <c r="AH223" s="118" t="str">
        <f>IF(CPMS_Detail!B245="","",CPMS_Detail!B245)</f>
        <v/>
      </c>
      <c r="AI223" s="118" t="str">
        <f>IF(CPMS_Detail!C245="","",CPMS_Detail!C245)</f>
        <v/>
      </c>
      <c r="AJ223" s="118" t="str">
        <f>IF(CPMS_Detail!D245="","",CPMS_Detail!D245)</f>
        <v/>
      </c>
      <c r="AK223" s="118" t="str">
        <f t="shared" si="71"/>
        <v/>
      </c>
      <c r="AL223" s="119" t="str">
        <f>IF(COUNTIF(AK$2:AK223,AK223)=1,AK223,"")</f>
        <v/>
      </c>
      <c r="AM223" s="118" t="str">
        <f t="shared" si="72"/>
        <v/>
      </c>
      <c r="AN223" s="118" t="str">
        <f t="shared" si="73"/>
        <v/>
      </c>
      <c r="AO223" s="118" t="str">
        <f t="shared" si="74"/>
        <v/>
      </c>
      <c r="AP223" s="118" t="str">
        <f t="shared" si="75"/>
        <v/>
      </c>
      <c r="AR223" s="118" t="str">
        <f>+IF(AW223="","",MAX(AR$1:AR222)+1)</f>
        <v/>
      </c>
      <c r="AS223" s="118" t="str">
        <f>IF(Regulated_Operation!B245="","",Regulated_Operation!B245)</f>
        <v/>
      </c>
      <c r="AT223" s="118" t="str">
        <f>IF(Regulated_Operation!C245="","",Regulated_Operation!C245)</f>
        <v/>
      </c>
      <c r="AU223" s="118" t="str">
        <f>IF(Regulated_Operation!D245="","",Regulated_Operation!D245)</f>
        <v/>
      </c>
      <c r="AV223" s="118" t="str">
        <f t="shared" si="76"/>
        <v/>
      </c>
      <c r="AW223" s="119" t="str">
        <f>IF(COUNTIF(AV$2:AV223,AV223)=1,AV223,"")</f>
        <v/>
      </c>
      <c r="AX223" s="118" t="str">
        <f t="shared" si="77"/>
        <v/>
      </c>
      <c r="AY223" s="118" t="str">
        <f t="shared" si="78"/>
        <v/>
      </c>
      <c r="AZ223" s="118" t="str">
        <f t="shared" si="79"/>
        <v/>
      </c>
      <c r="BA223" s="118" t="str">
        <f t="shared" si="80"/>
        <v/>
      </c>
    </row>
    <row r="224" spans="9:53" x14ac:dyDescent="0.35">
      <c r="I224" s="118" t="str">
        <f>+IF(N224="","",MAX(I$1:I223)+1)</f>
        <v/>
      </c>
      <c r="J224" s="118" t="str">
        <f>IF(Deviation_Detail!B246="","",Deviation_Detail!B246)</f>
        <v/>
      </c>
      <c r="K224" s="118" t="str">
        <f>IF(Deviation_Detail!C246="","",Deviation_Detail!C246)</f>
        <v/>
      </c>
      <c r="L224" s="118" t="str">
        <f>IF(Deviation_Detail!E246="","",Deviation_Detail!E246)</f>
        <v/>
      </c>
      <c r="M224" s="118" t="str">
        <f t="shared" si="63"/>
        <v/>
      </c>
      <c r="N224" s="119" t="str">
        <f>IF(COUNTIF(M$2:M224,M224)=1,M224,"")</f>
        <v/>
      </c>
      <c r="O224" s="118" t="str">
        <f t="shared" si="64"/>
        <v/>
      </c>
      <c r="P224" s="118" t="str">
        <f t="shared" si="65"/>
        <v/>
      </c>
      <c r="Q224" s="118" t="str">
        <f t="shared" si="66"/>
        <v/>
      </c>
      <c r="R224" s="118" t="str">
        <f t="shared" si="67"/>
        <v/>
      </c>
      <c r="T224" s="118" t="str">
        <f>+IF(Y224="","",MAX(T$1:T223)+1)</f>
        <v/>
      </c>
      <c r="U224" s="118" t="str">
        <f>IF(CPMS_Info!B246="","",CPMS_Info!B246)</f>
        <v/>
      </c>
      <c r="V224" s="118" t="str">
        <f>IF(CPMS_Info!C246="","",CPMS_Info!C246)</f>
        <v/>
      </c>
      <c r="W224" s="118" t="str">
        <f>IF(CPMS_Info!D246="","",CPMS_Info!D246)</f>
        <v/>
      </c>
      <c r="X224" s="118" t="str">
        <f t="shared" si="61"/>
        <v/>
      </c>
      <c r="Y224" s="119" t="str">
        <f>IF(COUNTIF(X$2:X224,X224)=1,X224,"")</f>
        <v/>
      </c>
      <c r="Z224" s="118" t="str">
        <f t="shared" si="62"/>
        <v/>
      </c>
      <c r="AA224" s="118" t="str">
        <f t="shared" si="68"/>
        <v/>
      </c>
      <c r="AB224" s="118" t="str">
        <f t="shared" si="69"/>
        <v/>
      </c>
      <c r="AC224" s="118" t="str">
        <f t="shared" si="70"/>
        <v/>
      </c>
      <c r="AG224" s="118" t="str">
        <f>+IF(AL224="","",MAX(AG$1:AG223)+1)</f>
        <v/>
      </c>
      <c r="AH224" s="118" t="str">
        <f>IF(CPMS_Detail!B246="","",CPMS_Detail!B246)</f>
        <v/>
      </c>
      <c r="AI224" s="118" t="str">
        <f>IF(CPMS_Detail!C246="","",CPMS_Detail!C246)</f>
        <v/>
      </c>
      <c r="AJ224" s="118" t="str">
        <f>IF(CPMS_Detail!D246="","",CPMS_Detail!D246)</f>
        <v/>
      </c>
      <c r="AK224" s="118" t="str">
        <f t="shared" si="71"/>
        <v/>
      </c>
      <c r="AL224" s="119" t="str">
        <f>IF(COUNTIF(AK$2:AK224,AK224)=1,AK224,"")</f>
        <v/>
      </c>
      <c r="AM224" s="118" t="str">
        <f t="shared" si="72"/>
        <v/>
      </c>
      <c r="AN224" s="118" t="str">
        <f t="shared" si="73"/>
        <v/>
      </c>
      <c r="AO224" s="118" t="str">
        <f t="shared" si="74"/>
        <v/>
      </c>
      <c r="AP224" s="118" t="str">
        <f t="shared" si="75"/>
        <v/>
      </c>
      <c r="AR224" s="118" t="str">
        <f>+IF(AW224="","",MAX(AR$1:AR223)+1)</f>
        <v/>
      </c>
      <c r="AS224" s="118" t="str">
        <f>IF(Regulated_Operation!B246="","",Regulated_Operation!B246)</f>
        <v/>
      </c>
      <c r="AT224" s="118" t="str">
        <f>IF(Regulated_Operation!C246="","",Regulated_Operation!C246)</f>
        <v/>
      </c>
      <c r="AU224" s="118" t="str">
        <f>IF(Regulated_Operation!D246="","",Regulated_Operation!D246)</f>
        <v/>
      </c>
      <c r="AV224" s="118" t="str">
        <f t="shared" si="76"/>
        <v/>
      </c>
      <c r="AW224" s="119" t="str">
        <f>IF(COUNTIF(AV$2:AV224,AV224)=1,AV224,"")</f>
        <v/>
      </c>
      <c r="AX224" s="118" t="str">
        <f t="shared" si="77"/>
        <v/>
      </c>
      <c r="AY224" s="118" t="str">
        <f t="shared" si="78"/>
        <v/>
      </c>
      <c r="AZ224" s="118" t="str">
        <f t="shared" si="79"/>
        <v/>
      </c>
      <c r="BA224" s="118" t="str">
        <f t="shared" si="80"/>
        <v/>
      </c>
    </row>
    <row r="225" spans="9:53" x14ac:dyDescent="0.35">
      <c r="I225" s="118" t="str">
        <f>+IF(N225="","",MAX(I$1:I224)+1)</f>
        <v/>
      </c>
      <c r="J225" s="118" t="str">
        <f>IF(Deviation_Detail!B247="","",Deviation_Detail!B247)</f>
        <v/>
      </c>
      <c r="K225" s="118" t="str">
        <f>IF(Deviation_Detail!C247="","",Deviation_Detail!C247)</f>
        <v/>
      </c>
      <c r="L225" s="118" t="str">
        <f>IF(Deviation_Detail!E247="","",Deviation_Detail!E247)</f>
        <v/>
      </c>
      <c r="M225" s="118" t="str">
        <f t="shared" si="63"/>
        <v/>
      </c>
      <c r="N225" s="119" t="str">
        <f>IF(COUNTIF(M$2:M225,M225)=1,M225,"")</f>
        <v/>
      </c>
      <c r="O225" s="118" t="str">
        <f t="shared" si="64"/>
        <v/>
      </c>
      <c r="P225" s="118" t="str">
        <f t="shared" si="65"/>
        <v/>
      </c>
      <c r="Q225" s="118" t="str">
        <f t="shared" si="66"/>
        <v/>
      </c>
      <c r="R225" s="118" t="str">
        <f t="shared" si="67"/>
        <v/>
      </c>
      <c r="T225" s="118" t="str">
        <f>+IF(Y225="","",MAX(T$1:T224)+1)</f>
        <v/>
      </c>
      <c r="U225" s="118" t="str">
        <f>IF(CPMS_Info!B247="","",CPMS_Info!B247)</f>
        <v/>
      </c>
      <c r="V225" s="118" t="str">
        <f>IF(CPMS_Info!C247="","",CPMS_Info!C247)</f>
        <v/>
      </c>
      <c r="W225" s="118" t="str">
        <f>IF(CPMS_Info!D247="","",CPMS_Info!D247)</f>
        <v/>
      </c>
      <c r="X225" s="118" t="str">
        <f t="shared" si="61"/>
        <v/>
      </c>
      <c r="Y225" s="119" t="str">
        <f>IF(COUNTIF(X$2:X225,X225)=1,X225,"")</f>
        <v/>
      </c>
      <c r="Z225" s="118" t="str">
        <f t="shared" si="62"/>
        <v/>
      </c>
      <c r="AA225" s="118" t="str">
        <f t="shared" si="68"/>
        <v/>
      </c>
      <c r="AB225" s="118" t="str">
        <f t="shared" si="69"/>
        <v/>
      </c>
      <c r="AC225" s="118" t="str">
        <f t="shared" si="70"/>
        <v/>
      </c>
      <c r="AG225" s="118" t="str">
        <f>+IF(AL225="","",MAX(AG$1:AG224)+1)</f>
        <v/>
      </c>
      <c r="AH225" s="118" t="str">
        <f>IF(CPMS_Detail!B247="","",CPMS_Detail!B247)</f>
        <v/>
      </c>
      <c r="AI225" s="118" t="str">
        <f>IF(CPMS_Detail!C247="","",CPMS_Detail!C247)</f>
        <v/>
      </c>
      <c r="AJ225" s="118" t="str">
        <f>IF(CPMS_Detail!D247="","",CPMS_Detail!D247)</f>
        <v/>
      </c>
      <c r="AK225" s="118" t="str">
        <f t="shared" si="71"/>
        <v/>
      </c>
      <c r="AL225" s="119" t="str">
        <f>IF(COUNTIF(AK$2:AK225,AK225)=1,AK225,"")</f>
        <v/>
      </c>
      <c r="AM225" s="118" t="str">
        <f t="shared" si="72"/>
        <v/>
      </c>
      <c r="AN225" s="118" t="str">
        <f t="shared" si="73"/>
        <v/>
      </c>
      <c r="AO225" s="118" t="str">
        <f t="shared" si="74"/>
        <v/>
      </c>
      <c r="AP225" s="118" t="str">
        <f t="shared" si="75"/>
        <v/>
      </c>
      <c r="AR225" s="118" t="str">
        <f>+IF(AW225="","",MAX(AR$1:AR224)+1)</f>
        <v/>
      </c>
      <c r="AS225" s="118" t="str">
        <f>IF(Regulated_Operation!B247="","",Regulated_Operation!B247)</f>
        <v/>
      </c>
      <c r="AT225" s="118" t="str">
        <f>IF(Regulated_Operation!C247="","",Regulated_Operation!C247)</f>
        <v/>
      </c>
      <c r="AU225" s="118" t="str">
        <f>IF(Regulated_Operation!D247="","",Regulated_Operation!D247)</f>
        <v/>
      </c>
      <c r="AV225" s="118" t="str">
        <f t="shared" si="76"/>
        <v/>
      </c>
      <c r="AW225" s="119" t="str">
        <f>IF(COUNTIF(AV$2:AV225,AV225)=1,AV225,"")</f>
        <v/>
      </c>
      <c r="AX225" s="118" t="str">
        <f t="shared" si="77"/>
        <v/>
      </c>
      <c r="AY225" s="118" t="str">
        <f t="shared" si="78"/>
        <v/>
      </c>
      <c r="AZ225" s="118" t="str">
        <f t="shared" si="79"/>
        <v/>
      </c>
      <c r="BA225" s="118" t="str">
        <f t="shared" si="80"/>
        <v/>
      </c>
    </row>
    <row r="226" spans="9:53" x14ac:dyDescent="0.35">
      <c r="I226" s="118" t="str">
        <f>+IF(N226="","",MAX(I$1:I225)+1)</f>
        <v/>
      </c>
      <c r="J226" s="118" t="str">
        <f>IF(Deviation_Detail!B248="","",Deviation_Detail!B248)</f>
        <v/>
      </c>
      <c r="K226" s="118" t="str">
        <f>IF(Deviation_Detail!C248="","",Deviation_Detail!C248)</f>
        <v/>
      </c>
      <c r="L226" s="118" t="str">
        <f>IF(Deviation_Detail!E248="","",Deviation_Detail!E248)</f>
        <v/>
      </c>
      <c r="M226" s="118" t="str">
        <f t="shared" si="63"/>
        <v/>
      </c>
      <c r="N226" s="119" t="str">
        <f>IF(COUNTIF(M$2:M226,M226)=1,M226,"")</f>
        <v/>
      </c>
      <c r="O226" s="118" t="str">
        <f t="shared" si="64"/>
        <v/>
      </c>
      <c r="P226" s="118" t="str">
        <f t="shared" si="65"/>
        <v/>
      </c>
      <c r="Q226" s="118" t="str">
        <f t="shared" si="66"/>
        <v/>
      </c>
      <c r="R226" s="118" t="str">
        <f t="shared" si="67"/>
        <v/>
      </c>
      <c r="T226" s="118" t="str">
        <f>+IF(Y226="","",MAX(T$1:T225)+1)</f>
        <v/>
      </c>
      <c r="U226" s="118" t="str">
        <f>IF(CPMS_Info!B248="","",CPMS_Info!B248)</f>
        <v/>
      </c>
      <c r="V226" s="118" t="str">
        <f>IF(CPMS_Info!C248="","",CPMS_Info!C248)</f>
        <v/>
      </c>
      <c r="W226" s="118" t="str">
        <f>IF(CPMS_Info!D248="","",CPMS_Info!D248)</f>
        <v/>
      </c>
      <c r="X226" s="118" t="str">
        <f t="shared" si="61"/>
        <v/>
      </c>
      <c r="Y226" s="119" t="str">
        <f>IF(COUNTIF(X$2:X226,X226)=1,X226,"")</f>
        <v/>
      </c>
      <c r="Z226" s="118" t="str">
        <f t="shared" si="62"/>
        <v/>
      </c>
      <c r="AA226" s="118" t="str">
        <f t="shared" si="68"/>
        <v/>
      </c>
      <c r="AB226" s="118" t="str">
        <f t="shared" si="69"/>
        <v/>
      </c>
      <c r="AC226" s="118" t="str">
        <f t="shared" si="70"/>
        <v/>
      </c>
      <c r="AG226" s="118" t="str">
        <f>+IF(AL226="","",MAX(AG$1:AG225)+1)</f>
        <v/>
      </c>
      <c r="AH226" s="118" t="str">
        <f>IF(CPMS_Detail!B248="","",CPMS_Detail!B248)</f>
        <v/>
      </c>
      <c r="AI226" s="118" t="str">
        <f>IF(CPMS_Detail!C248="","",CPMS_Detail!C248)</f>
        <v/>
      </c>
      <c r="AJ226" s="118" t="str">
        <f>IF(CPMS_Detail!D248="","",CPMS_Detail!D248)</f>
        <v/>
      </c>
      <c r="AK226" s="118" t="str">
        <f t="shared" si="71"/>
        <v/>
      </c>
      <c r="AL226" s="119" t="str">
        <f>IF(COUNTIF(AK$2:AK226,AK226)=1,AK226,"")</f>
        <v/>
      </c>
      <c r="AM226" s="118" t="str">
        <f t="shared" si="72"/>
        <v/>
      </c>
      <c r="AN226" s="118" t="str">
        <f t="shared" si="73"/>
        <v/>
      </c>
      <c r="AO226" s="118" t="str">
        <f t="shared" si="74"/>
        <v/>
      </c>
      <c r="AP226" s="118" t="str">
        <f t="shared" si="75"/>
        <v/>
      </c>
      <c r="AR226" s="118" t="str">
        <f>+IF(AW226="","",MAX(AR$1:AR225)+1)</f>
        <v/>
      </c>
      <c r="AS226" s="118" t="str">
        <f>IF(Regulated_Operation!B248="","",Regulated_Operation!B248)</f>
        <v/>
      </c>
      <c r="AT226" s="118" t="str">
        <f>IF(Regulated_Operation!C248="","",Regulated_Operation!C248)</f>
        <v/>
      </c>
      <c r="AU226" s="118" t="str">
        <f>IF(Regulated_Operation!D248="","",Regulated_Operation!D248)</f>
        <v/>
      </c>
      <c r="AV226" s="118" t="str">
        <f t="shared" si="76"/>
        <v/>
      </c>
      <c r="AW226" s="119" t="str">
        <f>IF(COUNTIF(AV$2:AV226,AV226)=1,AV226,"")</f>
        <v/>
      </c>
      <c r="AX226" s="118" t="str">
        <f t="shared" si="77"/>
        <v/>
      </c>
      <c r="AY226" s="118" t="str">
        <f t="shared" si="78"/>
        <v/>
      </c>
      <c r="AZ226" s="118" t="str">
        <f t="shared" si="79"/>
        <v/>
      </c>
      <c r="BA226" s="118" t="str">
        <f t="shared" si="80"/>
        <v/>
      </c>
    </row>
    <row r="227" spans="9:53" x14ac:dyDescent="0.35">
      <c r="I227" s="118" t="str">
        <f>+IF(N227="","",MAX(I$1:I226)+1)</f>
        <v/>
      </c>
      <c r="J227" s="118" t="str">
        <f>IF(Deviation_Detail!B249="","",Deviation_Detail!B249)</f>
        <v/>
      </c>
      <c r="K227" s="118" t="str">
        <f>IF(Deviation_Detail!C249="","",Deviation_Detail!C249)</f>
        <v/>
      </c>
      <c r="L227" s="118" t="str">
        <f>IF(Deviation_Detail!E249="","",Deviation_Detail!E249)</f>
        <v/>
      </c>
      <c r="M227" s="118" t="str">
        <f t="shared" si="63"/>
        <v/>
      </c>
      <c r="N227" s="119" t="str">
        <f>IF(COUNTIF(M$2:M227,M227)=1,M227,"")</f>
        <v/>
      </c>
      <c r="O227" s="118" t="str">
        <f t="shared" si="64"/>
        <v/>
      </c>
      <c r="P227" s="118" t="str">
        <f t="shared" si="65"/>
        <v/>
      </c>
      <c r="Q227" s="118" t="str">
        <f t="shared" si="66"/>
        <v/>
      </c>
      <c r="R227" s="118" t="str">
        <f t="shared" si="67"/>
        <v/>
      </c>
      <c r="T227" s="118" t="str">
        <f>+IF(Y227="","",MAX(T$1:T226)+1)</f>
        <v/>
      </c>
      <c r="U227" s="118" t="str">
        <f>IF(CPMS_Info!B249="","",CPMS_Info!B249)</f>
        <v/>
      </c>
      <c r="V227" s="118" t="str">
        <f>IF(CPMS_Info!C249="","",CPMS_Info!C249)</f>
        <v/>
      </c>
      <c r="W227" s="118" t="str">
        <f>IF(CPMS_Info!D249="","",CPMS_Info!D249)</f>
        <v/>
      </c>
      <c r="X227" s="118" t="str">
        <f t="shared" si="61"/>
        <v/>
      </c>
      <c r="Y227" s="119" t="str">
        <f>IF(COUNTIF(X$2:X227,X227)=1,X227,"")</f>
        <v/>
      </c>
      <c r="Z227" s="118" t="str">
        <f t="shared" si="62"/>
        <v/>
      </c>
      <c r="AA227" s="118" t="str">
        <f t="shared" si="68"/>
        <v/>
      </c>
      <c r="AB227" s="118" t="str">
        <f t="shared" si="69"/>
        <v/>
      </c>
      <c r="AC227" s="118" t="str">
        <f t="shared" si="70"/>
        <v/>
      </c>
      <c r="AG227" s="118" t="str">
        <f>+IF(AL227="","",MAX(AG$1:AG226)+1)</f>
        <v/>
      </c>
      <c r="AH227" s="118" t="str">
        <f>IF(CPMS_Detail!B249="","",CPMS_Detail!B249)</f>
        <v/>
      </c>
      <c r="AI227" s="118" t="str">
        <f>IF(CPMS_Detail!C249="","",CPMS_Detail!C249)</f>
        <v/>
      </c>
      <c r="AJ227" s="118" t="str">
        <f>IF(CPMS_Detail!D249="","",CPMS_Detail!D249)</f>
        <v/>
      </c>
      <c r="AK227" s="118" t="str">
        <f t="shared" si="71"/>
        <v/>
      </c>
      <c r="AL227" s="119" t="str">
        <f>IF(COUNTIF(AK$2:AK227,AK227)=1,AK227,"")</f>
        <v/>
      </c>
      <c r="AM227" s="118" t="str">
        <f t="shared" si="72"/>
        <v/>
      </c>
      <c r="AN227" s="118" t="str">
        <f t="shared" si="73"/>
        <v/>
      </c>
      <c r="AO227" s="118" t="str">
        <f t="shared" si="74"/>
        <v/>
      </c>
      <c r="AP227" s="118" t="str">
        <f t="shared" si="75"/>
        <v/>
      </c>
      <c r="AR227" s="118" t="str">
        <f>+IF(AW227="","",MAX(AR$1:AR226)+1)</f>
        <v/>
      </c>
      <c r="AS227" s="118" t="str">
        <f>IF(Regulated_Operation!B249="","",Regulated_Operation!B249)</f>
        <v/>
      </c>
      <c r="AT227" s="118" t="str">
        <f>IF(Regulated_Operation!C249="","",Regulated_Operation!C249)</f>
        <v/>
      </c>
      <c r="AU227" s="118" t="str">
        <f>IF(Regulated_Operation!D249="","",Regulated_Operation!D249)</f>
        <v/>
      </c>
      <c r="AV227" s="118" t="str">
        <f t="shared" si="76"/>
        <v/>
      </c>
      <c r="AW227" s="119" t="str">
        <f>IF(COUNTIF(AV$2:AV227,AV227)=1,AV227,"")</f>
        <v/>
      </c>
      <c r="AX227" s="118" t="str">
        <f t="shared" si="77"/>
        <v/>
      </c>
      <c r="AY227" s="118" t="str">
        <f t="shared" si="78"/>
        <v/>
      </c>
      <c r="AZ227" s="118" t="str">
        <f t="shared" si="79"/>
        <v/>
      </c>
      <c r="BA227" s="118" t="str">
        <f t="shared" si="80"/>
        <v/>
      </c>
    </row>
    <row r="228" spans="9:53" x14ac:dyDescent="0.35">
      <c r="I228" s="118" t="str">
        <f>+IF(N228="","",MAX(I$1:I227)+1)</f>
        <v/>
      </c>
      <c r="J228" s="118" t="str">
        <f>IF(Deviation_Detail!B250="","",Deviation_Detail!B250)</f>
        <v/>
      </c>
      <c r="K228" s="118" t="str">
        <f>IF(Deviation_Detail!C250="","",Deviation_Detail!C250)</f>
        <v/>
      </c>
      <c r="L228" s="118" t="str">
        <f>IF(Deviation_Detail!E250="","",Deviation_Detail!E250)</f>
        <v/>
      </c>
      <c r="M228" s="118" t="str">
        <f t="shared" si="63"/>
        <v/>
      </c>
      <c r="N228" s="119" t="str">
        <f>IF(COUNTIF(M$2:M228,M228)=1,M228,"")</f>
        <v/>
      </c>
      <c r="O228" s="118" t="str">
        <f t="shared" si="64"/>
        <v/>
      </c>
      <c r="P228" s="118" t="str">
        <f t="shared" si="65"/>
        <v/>
      </c>
      <c r="Q228" s="118" t="str">
        <f t="shared" si="66"/>
        <v/>
      </c>
      <c r="R228" s="118" t="str">
        <f t="shared" si="67"/>
        <v/>
      </c>
      <c r="T228" s="118" t="str">
        <f>+IF(Y228="","",MAX(T$1:T227)+1)</f>
        <v/>
      </c>
      <c r="U228" s="118" t="str">
        <f>IF(CPMS_Info!B250="","",CPMS_Info!B250)</f>
        <v/>
      </c>
      <c r="V228" s="118" t="str">
        <f>IF(CPMS_Info!C250="","",CPMS_Info!C250)</f>
        <v/>
      </c>
      <c r="W228" s="118" t="str">
        <f>IF(CPMS_Info!D250="","",CPMS_Info!D250)</f>
        <v/>
      </c>
      <c r="X228" s="118" t="str">
        <f t="shared" si="61"/>
        <v/>
      </c>
      <c r="Y228" s="119" t="str">
        <f>IF(COUNTIF(X$2:X228,X228)=1,X228,"")</f>
        <v/>
      </c>
      <c r="Z228" s="118" t="str">
        <f t="shared" si="62"/>
        <v/>
      </c>
      <c r="AA228" s="118" t="str">
        <f t="shared" si="68"/>
        <v/>
      </c>
      <c r="AB228" s="118" t="str">
        <f t="shared" si="69"/>
        <v/>
      </c>
      <c r="AC228" s="118" t="str">
        <f t="shared" si="70"/>
        <v/>
      </c>
      <c r="AG228" s="118" t="str">
        <f>+IF(AL228="","",MAX(AG$1:AG227)+1)</f>
        <v/>
      </c>
      <c r="AH228" s="118" t="str">
        <f>IF(CPMS_Detail!B250="","",CPMS_Detail!B250)</f>
        <v/>
      </c>
      <c r="AI228" s="118" t="str">
        <f>IF(CPMS_Detail!C250="","",CPMS_Detail!C250)</f>
        <v/>
      </c>
      <c r="AJ228" s="118" t="str">
        <f>IF(CPMS_Detail!D250="","",CPMS_Detail!D250)</f>
        <v/>
      </c>
      <c r="AK228" s="118" t="str">
        <f t="shared" si="71"/>
        <v/>
      </c>
      <c r="AL228" s="119" t="str">
        <f>IF(COUNTIF(AK$2:AK228,AK228)=1,AK228,"")</f>
        <v/>
      </c>
      <c r="AM228" s="118" t="str">
        <f t="shared" si="72"/>
        <v/>
      </c>
      <c r="AN228" s="118" t="str">
        <f t="shared" si="73"/>
        <v/>
      </c>
      <c r="AO228" s="118" t="str">
        <f t="shared" si="74"/>
        <v/>
      </c>
      <c r="AP228" s="118" t="str">
        <f t="shared" si="75"/>
        <v/>
      </c>
      <c r="AR228" s="118" t="str">
        <f>+IF(AW228="","",MAX(AR$1:AR227)+1)</f>
        <v/>
      </c>
      <c r="AS228" s="118" t="str">
        <f>IF(Regulated_Operation!B250="","",Regulated_Operation!B250)</f>
        <v/>
      </c>
      <c r="AT228" s="118" t="str">
        <f>IF(Regulated_Operation!C250="","",Regulated_Operation!C250)</f>
        <v/>
      </c>
      <c r="AU228" s="118" t="str">
        <f>IF(Regulated_Operation!D250="","",Regulated_Operation!D250)</f>
        <v/>
      </c>
      <c r="AV228" s="118" t="str">
        <f t="shared" si="76"/>
        <v/>
      </c>
      <c r="AW228" s="119" t="str">
        <f>IF(COUNTIF(AV$2:AV228,AV228)=1,AV228,"")</f>
        <v/>
      </c>
      <c r="AX228" s="118" t="str">
        <f t="shared" si="77"/>
        <v/>
      </c>
      <c r="AY228" s="118" t="str">
        <f t="shared" si="78"/>
        <v/>
      </c>
      <c r="AZ228" s="118" t="str">
        <f t="shared" si="79"/>
        <v/>
      </c>
      <c r="BA228" s="118" t="str">
        <f t="shared" si="80"/>
        <v/>
      </c>
    </row>
    <row r="229" spans="9:53" x14ac:dyDescent="0.35">
      <c r="I229" s="118" t="str">
        <f>+IF(N229="","",MAX(I$1:I228)+1)</f>
        <v/>
      </c>
      <c r="J229" s="118" t="str">
        <f>IF(Deviation_Detail!B251="","",Deviation_Detail!B251)</f>
        <v/>
      </c>
      <c r="K229" s="118" t="str">
        <f>IF(Deviation_Detail!C251="","",Deviation_Detail!C251)</f>
        <v/>
      </c>
      <c r="L229" s="118" t="str">
        <f>IF(Deviation_Detail!E251="","",Deviation_Detail!E251)</f>
        <v/>
      </c>
      <c r="M229" s="118" t="str">
        <f t="shared" si="63"/>
        <v/>
      </c>
      <c r="N229" s="119" t="str">
        <f>IF(COUNTIF(M$2:M229,M229)=1,M229,"")</f>
        <v/>
      </c>
      <c r="O229" s="118" t="str">
        <f t="shared" si="64"/>
        <v/>
      </c>
      <c r="P229" s="118" t="str">
        <f t="shared" si="65"/>
        <v/>
      </c>
      <c r="Q229" s="118" t="str">
        <f t="shared" si="66"/>
        <v/>
      </c>
      <c r="R229" s="118" t="str">
        <f t="shared" si="67"/>
        <v/>
      </c>
      <c r="T229" s="118" t="str">
        <f>+IF(Y229="","",MAX(T$1:T228)+1)</f>
        <v/>
      </c>
      <c r="U229" s="118" t="str">
        <f>IF(CPMS_Info!B251="","",CPMS_Info!B251)</f>
        <v/>
      </c>
      <c r="V229" s="118" t="str">
        <f>IF(CPMS_Info!C251="","",CPMS_Info!C251)</f>
        <v/>
      </c>
      <c r="W229" s="118" t="str">
        <f>IF(CPMS_Info!D251="","",CPMS_Info!D251)</f>
        <v/>
      </c>
      <c r="X229" s="118" t="str">
        <f t="shared" si="61"/>
        <v/>
      </c>
      <c r="Y229" s="119" t="str">
        <f>IF(COUNTIF(X$2:X229,X229)=1,X229,"")</f>
        <v/>
      </c>
      <c r="Z229" s="118" t="str">
        <f t="shared" si="62"/>
        <v/>
      </c>
      <c r="AA229" s="118" t="str">
        <f t="shared" si="68"/>
        <v/>
      </c>
      <c r="AB229" s="118" t="str">
        <f t="shared" si="69"/>
        <v/>
      </c>
      <c r="AC229" s="118" t="str">
        <f t="shared" si="70"/>
        <v/>
      </c>
      <c r="AG229" s="118" t="str">
        <f>+IF(AL229="","",MAX(AG$1:AG228)+1)</f>
        <v/>
      </c>
      <c r="AH229" s="118" t="str">
        <f>IF(CPMS_Detail!B251="","",CPMS_Detail!B251)</f>
        <v/>
      </c>
      <c r="AI229" s="118" t="str">
        <f>IF(CPMS_Detail!C251="","",CPMS_Detail!C251)</f>
        <v/>
      </c>
      <c r="AJ229" s="118" t="str">
        <f>IF(CPMS_Detail!D251="","",CPMS_Detail!D251)</f>
        <v/>
      </c>
      <c r="AK229" s="118" t="str">
        <f t="shared" si="71"/>
        <v/>
      </c>
      <c r="AL229" s="119" t="str">
        <f>IF(COUNTIF(AK$2:AK229,AK229)=1,AK229,"")</f>
        <v/>
      </c>
      <c r="AM229" s="118" t="str">
        <f t="shared" si="72"/>
        <v/>
      </c>
      <c r="AN229" s="118" t="str">
        <f t="shared" si="73"/>
        <v/>
      </c>
      <c r="AO229" s="118" t="str">
        <f t="shared" si="74"/>
        <v/>
      </c>
      <c r="AP229" s="118" t="str">
        <f t="shared" si="75"/>
        <v/>
      </c>
      <c r="AR229" s="118" t="str">
        <f>+IF(AW229="","",MAX(AR$1:AR228)+1)</f>
        <v/>
      </c>
      <c r="AS229" s="118" t="str">
        <f>IF(Regulated_Operation!B251="","",Regulated_Operation!B251)</f>
        <v/>
      </c>
      <c r="AT229" s="118" t="str">
        <f>IF(Regulated_Operation!C251="","",Regulated_Operation!C251)</f>
        <v/>
      </c>
      <c r="AU229" s="118" t="str">
        <f>IF(Regulated_Operation!D251="","",Regulated_Operation!D251)</f>
        <v/>
      </c>
      <c r="AV229" s="118" t="str">
        <f t="shared" si="76"/>
        <v/>
      </c>
      <c r="AW229" s="119" t="str">
        <f>IF(COUNTIF(AV$2:AV229,AV229)=1,AV229,"")</f>
        <v/>
      </c>
      <c r="AX229" s="118" t="str">
        <f t="shared" si="77"/>
        <v/>
      </c>
      <c r="AY229" s="118" t="str">
        <f t="shared" si="78"/>
        <v/>
      </c>
      <c r="AZ229" s="118" t="str">
        <f t="shared" si="79"/>
        <v/>
      </c>
      <c r="BA229" s="118" t="str">
        <f t="shared" si="80"/>
        <v/>
      </c>
    </row>
    <row r="230" spans="9:53" x14ac:dyDescent="0.35">
      <c r="I230" s="118" t="str">
        <f>+IF(N230="","",MAX(I$1:I229)+1)</f>
        <v/>
      </c>
      <c r="J230" s="118" t="str">
        <f>IF(Deviation_Detail!B252="","",Deviation_Detail!B252)</f>
        <v/>
      </c>
      <c r="K230" s="118" t="str">
        <f>IF(Deviation_Detail!C252="","",Deviation_Detail!C252)</f>
        <v/>
      </c>
      <c r="L230" s="118" t="str">
        <f>IF(Deviation_Detail!E252="","",Deviation_Detail!E252)</f>
        <v/>
      </c>
      <c r="M230" s="118" t="str">
        <f t="shared" si="63"/>
        <v/>
      </c>
      <c r="N230" s="119" t="str">
        <f>IF(COUNTIF(M$2:M230,M230)=1,M230,"")</f>
        <v/>
      </c>
      <c r="O230" s="118" t="str">
        <f t="shared" si="64"/>
        <v/>
      </c>
      <c r="P230" s="118" t="str">
        <f t="shared" si="65"/>
        <v/>
      </c>
      <c r="Q230" s="118" t="str">
        <f t="shared" si="66"/>
        <v/>
      </c>
      <c r="R230" s="118" t="str">
        <f t="shared" si="67"/>
        <v/>
      </c>
      <c r="T230" s="118" t="str">
        <f>+IF(Y230="","",MAX(T$1:T229)+1)</f>
        <v/>
      </c>
      <c r="U230" s="118" t="str">
        <f>IF(CPMS_Info!B252="","",CPMS_Info!B252)</f>
        <v/>
      </c>
      <c r="V230" s="118" t="str">
        <f>IF(CPMS_Info!C252="","",CPMS_Info!C252)</f>
        <v/>
      </c>
      <c r="W230" s="118" t="str">
        <f>IF(CPMS_Info!D252="","",CPMS_Info!D252)</f>
        <v/>
      </c>
      <c r="X230" s="118" t="str">
        <f t="shared" si="61"/>
        <v/>
      </c>
      <c r="Y230" s="119" t="str">
        <f>IF(COUNTIF(X$2:X230,X230)=1,X230,"")</f>
        <v/>
      </c>
      <c r="Z230" s="118" t="str">
        <f t="shared" si="62"/>
        <v/>
      </c>
      <c r="AA230" s="118" t="str">
        <f t="shared" si="68"/>
        <v/>
      </c>
      <c r="AB230" s="118" t="str">
        <f t="shared" si="69"/>
        <v/>
      </c>
      <c r="AC230" s="118" t="str">
        <f t="shared" si="70"/>
        <v/>
      </c>
      <c r="AG230" s="118" t="str">
        <f>+IF(AL230="","",MAX(AG$1:AG229)+1)</f>
        <v/>
      </c>
      <c r="AH230" s="118" t="str">
        <f>IF(CPMS_Detail!B252="","",CPMS_Detail!B252)</f>
        <v/>
      </c>
      <c r="AI230" s="118" t="str">
        <f>IF(CPMS_Detail!C252="","",CPMS_Detail!C252)</f>
        <v/>
      </c>
      <c r="AJ230" s="118" t="str">
        <f>IF(CPMS_Detail!D252="","",CPMS_Detail!D252)</f>
        <v/>
      </c>
      <c r="AK230" s="118" t="str">
        <f t="shared" si="71"/>
        <v/>
      </c>
      <c r="AL230" s="119" t="str">
        <f>IF(COUNTIF(AK$2:AK230,AK230)=1,AK230,"")</f>
        <v/>
      </c>
      <c r="AM230" s="118" t="str">
        <f t="shared" si="72"/>
        <v/>
      </c>
      <c r="AN230" s="118" t="str">
        <f t="shared" si="73"/>
        <v/>
      </c>
      <c r="AO230" s="118" t="str">
        <f t="shared" si="74"/>
        <v/>
      </c>
      <c r="AP230" s="118" t="str">
        <f t="shared" si="75"/>
        <v/>
      </c>
      <c r="AR230" s="118" t="str">
        <f>+IF(AW230="","",MAX(AR$1:AR229)+1)</f>
        <v/>
      </c>
      <c r="AS230" s="118" t="str">
        <f>IF(Regulated_Operation!B252="","",Regulated_Operation!B252)</f>
        <v/>
      </c>
      <c r="AT230" s="118" t="str">
        <f>IF(Regulated_Operation!C252="","",Regulated_Operation!C252)</f>
        <v/>
      </c>
      <c r="AU230" s="118" t="str">
        <f>IF(Regulated_Operation!D252="","",Regulated_Operation!D252)</f>
        <v/>
      </c>
      <c r="AV230" s="118" t="str">
        <f t="shared" si="76"/>
        <v/>
      </c>
      <c r="AW230" s="119" t="str">
        <f>IF(COUNTIF(AV$2:AV230,AV230)=1,AV230,"")</f>
        <v/>
      </c>
      <c r="AX230" s="118" t="str">
        <f t="shared" si="77"/>
        <v/>
      </c>
      <c r="AY230" s="118" t="str">
        <f t="shared" si="78"/>
        <v/>
      </c>
      <c r="AZ230" s="118" t="str">
        <f t="shared" si="79"/>
        <v/>
      </c>
      <c r="BA230" s="118" t="str">
        <f t="shared" si="80"/>
        <v/>
      </c>
    </row>
    <row r="231" spans="9:53" x14ac:dyDescent="0.35">
      <c r="I231" s="118" t="str">
        <f>+IF(N231="","",MAX(I$1:I230)+1)</f>
        <v/>
      </c>
      <c r="J231" s="118" t="str">
        <f>IF(Deviation_Detail!B253="","",Deviation_Detail!B253)</f>
        <v/>
      </c>
      <c r="K231" s="118" t="str">
        <f>IF(Deviation_Detail!C253="","",Deviation_Detail!C253)</f>
        <v/>
      </c>
      <c r="L231" s="118" t="str">
        <f>IF(Deviation_Detail!E253="","",Deviation_Detail!E253)</f>
        <v/>
      </c>
      <c r="M231" s="118" t="str">
        <f t="shared" si="63"/>
        <v/>
      </c>
      <c r="N231" s="119" t="str">
        <f>IF(COUNTIF(M$2:M231,M231)=1,M231,"")</f>
        <v/>
      </c>
      <c r="O231" s="118" t="str">
        <f t="shared" si="64"/>
        <v/>
      </c>
      <c r="P231" s="118" t="str">
        <f t="shared" si="65"/>
        <v/>
      </c>
      <c r="Q231" s="118" t="str">
        <f t="shared" si="66"/>
        <v/>
      </c>
      <c r="R231" s="118" t="str">
        <f t="shared" si="67"/>
        <v/>
      </c>
      <c r="T231" s="118" t="str">
        <f>+IF(Y231="","",MAX(T$1:T230)+1)</f>
        <v/>
      </c>
      <c r="U231" s="118" t="str">
        <f>IF(CPMS_Info!B253="","",CPMS_Info!B253)</f>
        <v/>
      </c>
      <c r="V231" s="118" t="str">
        <f>IF(CPMS_Info!C253="","",CPMS_Info!C253)</f>
        <v/>
      </c>
      <c r="W231" s="118" t="str">
        <f>IF(CPMS_Info!D253="","",CPMS_Info!D253)</f>
        <v/>
      </c>
      <c r="X231" s="118" t="str">
        <f t="shared" si="61"/>
        <v/>
      </c>
      <c r="Y231" s="119" t="str">
        <f>IF(COUNTIF(X$2:X231,X231)=1,X231,"")</f>
        <v/>
      </c>
      <c r="Z231" s="118" t="str">
        <f t="shared" si="62"/>
        <v/>
      </c>
      <c r="AA231" s="118" t="str">
        <f t="shared" si="68"/>
        <v/>
      </c>
      <c r="AB231" s="118" t="str">
        <f t="shared" si="69"/>
        <v/>
      </c>
      <c r="AC231" s="118" t="str">
        <f t="shared" si="70"/>
        <v/>
      </c>
      <c r="AG231" s="118" t="str">
        <f>+IF(AL231="","",MAX(AG$1:AG230)+1)</f>
        <v/>
      </c>
      <c r="AH231" s="118" t="str">
        <f>IF(CPMS_Detail!B253="","",CPMS_Detail!B253)</f>
        <v/>
      </c>
      <c r="AI231" s="118" t="str">
        <f>IF(CPMS_Detail!C253="","",CPMS_Detail!C253)</f>
        <v/>
      </c>
      <c r="AJ231" s="118" t="str">
        <f>IF(CPMS_Detail!D253="","",CPMS_Detail!D253)</f>
        <v/>
      </c>
      <c r="AK231" s="118" t="str">
        <f t="shared" si="71"/>
        <v/>
      </c>
      <c r="AL231" s="119" t="str">
        <f>IF(COUNTIF(AK$2:AK231,AK231)=1,AK231,"")</f>
        <v/>
      </c>
      <c r="AM231" s="118" t="str">
        <f t="shared" si="72"/>
        <v/>
      </c>
      <c r="AN231" s="118" t="str">
        <f t="shared" si="73"/>
        <v/>
      </c>
      <c r="AO231" s="118" t="str">
        <f t="shared" si="74"/>
        <v/>
      </c>
      <c r="AP231" s="118" t="str">
        <f t="shared" si="75"/>
        <v/>
      </c>
      <c r="AR231" s="118" t="str">
        <f>+IF(AW231="","",MAX(AR$1:AR230)+1)</f>
        <v/>
      </c>
      <c r="AS231" s="118" t="str">
        <f>IF(Regulated_Operation!B253="","",Regulated_Operation!B253)</f>
        <v/>
      </c>
      <c r="AT231" s="118" t="str">
        <f>IF(Regulated_Operation!C253="","",Regulated_Operation!C253)</f>
        <v/>
      </c>
      <c r="AU231" s="118" t="str">
        <f>IF(Regulated_Operation!D253="","",Regulated_Operation!D253)</f>
        <v/>
      </c>
      <c r="AV231" s="118" t="str">
        <f t="shared" si="76"/>
        <v/>
      </c>
      <c r="AW231" s="119" t="str">
        <f>IF(COUNTIF(AV$2:AV231,AV231)=1,AV231,"")</f>
        <v/>
      </c>
      <c r="AX231" s="118" t="str">
        <f t="shared" si="77"/>
        <v/>
      </c>
      <c r="AY231" s="118" t="str">
        <f t="shared" si="78"/>
        <v/>
      </c>
      <c r="AZ231" s="118" t="str">
        <f t="shared" si="79"/>
        <v/>
      </c>
      <c r="BA231" s="118" t="str">
        <f t="shared" si="80"/>
        <v/>
      </c>
    </row>
    <row r="232" spans="9:53" x14ac:dyDescent="0.35">
      <c r="I232" s="118" t="str">
        <f>+IF(N232="","",MAX(I$1:I231)+1)</f>
        <v/>
      </c>
      <c r="J232" s="118" t="str">
        <f>IF(Deviation_Detail!B254="","",Deviation_Detail!B254)</f>
        <v/>
      </c>
      <c r="K232" s="118" t="str">
        <f>IF(Deviation_Detail!C254="","",Deviation_Detail!C254)</f>
        <v/>
      </c>
      <c r="L232" s="118" t="str">
        <f>IF(Deviation_Detail!E254="","",Deviation_Detail!E254)</f>
        <v/>
      </c>
      <c r="M232" s="118" t="str">
        <f t="shared" si="63"/>
        <v/>
      </c>
      <c r="N232" s="119" t="str">
        <f>IF(COUNTIF(M$2:M232,M232)=1,M232,"")</f>
        <v/>
      </c>
      <c r="O232" s="118" t="str">
        <f t="shared" si="64"/>
        <v/>
      </c>
      <c r="P232" s="118" t="str">
        <f t="shared" si="65"/>
        <v/>
      </c>
      <c r="Q232" s="118" t="str">
        <f t="shared" si="66"/>
        <v/>
      </c>
      <c r="R232" s="118" t="str">
        <f t="shared" si="67"/>
        <v/>
      </c>
      <c r="T232" s="118" t="str">
        <f>+IF(Y232="","",MAX(T$1:T231)+1)</f>
        <v/>
      </c>
      <c r="U232" s="118" t="str">
        <f>IF(CPMS_Info!B254="","",CPMS_Info!B254)</f>
        <v/>
      </c>
      <c r="V232" s="118" t="str">
        <f>IF(CPMS_Info!C254="","",CPMS_Info!C254)</f>
        <v/>
      </c>
      <c r="W232" s="118" t="str">
        <f>IF(CPMS_Info!D254="","",CPMS_Info!D254)</f>
        <v/>
      </c>
      <c r="X232" s="118" t="str">
        <f t="shared" si="61"/>
        <v/>
      </c>
      <c r="Y232" s="119" t="str">
        <f>IF(COUNTIF(X$2:X232,X232)=1,X232,"")</f>
        <v/>
      </c>
      <c r="Z232" s="118" t="str">
        <f t="shared" si="62"/>
        <v/>
      </c>
      <c r="AA232" s="118" t="str">
        <f t="shared" si="68"/>
        <v/>
      </c>
      <c r="AB232" s="118" t="str">
        <f t="shared" si="69"/>
        <v/>
      </c>
      <c r="AC232" s="118" t="str">
        <f t="shared" si="70"/>
        <v/>
      </c>
      <c r="AG232" s="118" t="str">
        <f>+IF(AL232="","",MAX(AG$1:AG231)+1)</f>
        <v/>
      </c>
      <c r="AH232" s="118" t="str">
        <f>IF(CPMS_Detail!B254="","",CPMS_Detail!B254)</f>
        <v/>
      </c>
      <c r="AI232" s="118" t="str">
        <f>IF(CPMS_Detail!C254="","",CPMS_Detail!C254)</f>
        <v/>
      </c>
      <c r="AJ232" s="118" t="str">
        <f>IF(CPMS_Detail!D254="","",CPMS_Detail!D254)</f>
        <v/>
      </c>
      <c r="AK232" s="118" t="str">
        <f t="shared" si="71"/>
        <v/>
      </c>
      <c r="AL232" s="119" t="str">
        <f>IF(COUNTIF(AK$2:AK232,AK232)=1,AK232,"")</f>
        <v/>
      </c>
      <c r="AM232" s="118" t="str">
        <f t="shared" si="72"/>
        <v/>
      </c>
      <c r="AN232" s="118" t="str">
        <f t="shared" si="73"/>
        <v/>
      </c>
      <c r="AO232" s="118" t="str">
        <f t="shared" si="74"/>
        <v/>
      </c>
      <c r="AP232" s="118" t="str">
        <f t="shared" si="75"/>
        <v/>
      </c>
      <c r="AR232" s="118" t="str">
        <f>+IF(AW232="","",MAX(AR$1:AR231)+1)</f>
        <v/>
      </c>
      <c r="AS232" s="118" t="str">
        <f>IF(Regulated_Operation!B254="","",Regulated_Operation!B254)</f>
        <v/>
      </c>
      <c r="AT232" s="118" t="str">
        <f>IF(Regulated_Operation!C254="","",Regulated_Operation!C254)</f>
        <v/>
      </c>
      <c r="AU232" s="118" t="str">
        <f>IF(Regulated_Operation!D254="","",Regulated_Operation!D254)</f>
        <v/>
      </c>
      <c r="AV232" s="118" t="str">
        <f t="shared" si="76"/>
        <v/>
      </c>
      <c r="AW232" s="119" t="str">
        <f>IF(COUNTIF(AV$2:AV232,AV232)=1,AV232,"")</f>
        <v/>
      </c>
      <c r="AX232" s="118" t="str">
        <f t="shared" si="77"/>
        <v/>
      </c>
      <c r="AY232" s="118" t="str">
        <f t="shared" si="78"/>
        <v/>
      </c>
      <c r="AZ232" s="118" t="str">
        <f t="shared" si="79"/>
        <v/>
      </c>
      <c r="BA232" s="118" t="str">
        <f t="shared" si="80"/>
        <v/>
      </c>
    </row>
    <row r="233" spans="9:53" x14ac:dyDescent="0.35">
      <c r="I233" s="118" t="str">
        <f>+IF(N233="","",MAX(I$1:I232)+1)</f>
        <v/>
      </c>
      <c r="J233" s="118" t="str">
        <f>IF(Deviation_Detail!B255="","",Deviation_Detail!B255)</f>
        <v/>
      </c>
      <c r="K233" s="118" t="str">
        <f>IF(Deviation_Detail!C255="","",Deviation_Detail!C255)</f>
        <v/>
      </c>
      <c r="L233" s="118" t="str">
        <f>IF(Deviation_Detail!E255="","",Deviation_Detail!E255)</f>
        <v/>
      </c>
      <c r="M233" s="118" t="str">
        <f t="shared" si="63"/>
        <v/>
      </c>
      <c r="N233" s="119" t="str">
        <f>IF(COUNTIF(M$2:M233,M233)=1,M233,"")</f>
        <v/>
      </c>
      <c r="O233" s="118" t="str">
        <f t="shared" si="64"/>
        <v/>
      </c>
      <c r="P233" s="118" t="str">
        <f t="shared" si="65"/>
        <v/>
      </c>
      <c r="Q233" s="118" t="str">
        <f t="shared" si="66"/>
        <v/>
      </c>
      <c r="R233" s="118" t="str">
        <f t="shared" si="67"/>
        <v/>
      </c>
      <c r="T233" s="118" t="str">
        <f>+IF(Y233="","",MAX(T$1:T232)+1)</f>
        <v/>
      </c>
      <c r="U233" s="118" t="str">
        <f>IF(CPMS_Info!B255="","",CPMS_Info!B255)</f>
        <v/>
      </c>
      <c r="V233" s="118" t="str">
        <f>IF(CPMS_Info!C255="","",CPMS_Info!C255)</f>
        <v/>
      </c>
      <c r="W233" s="118" t="str">
        <f>IF(CPMS_Info!D255="","",CPMS_Info!D255)</f>
        <v/>
      </c>
      <c r="X233" s="118" t="str">
        <f t="shared" si="61"/>
        <v/>
      </c>
      <c r="Y233" s="119" t="str">
        <f>IF(COUNTIF(X$2:X233,X233)=1,X233,"")</f>
        <v/>
      </c>
      <c r="Z233" s="118" t="str">
        <f t="shared" si="62"/>
        <v/>
      </c>
      <c r="AA233" s="118" t="str">
        <f t="shared" si="68"/>
        <v/>
      </c>
      <c r="AB233" s="118" t="str">
        <f t="shared" si="69"/>
        <v/>
      </c>
      <c r="AC233" s="118" t="str">
        <f t="shared" si="70"/>
        <v/>
      </c>
      <c r="AG233" s="118" t="str">
        <f>+IF(AL233="","",MAX(AG$1:AG232)+1)</f>
        <v/>
      </c>
      <c r="AH233" s="118" t="str">
        <f>IF(CPMS_Detail!B255="","",CPMS_Detail!B255)</f>
        <v/>
      </c>
      <c r="AI233" s="118" t="str">
        <f>IF(CPMS_Detail!C255="","",CPMS_Detail!C255)</f>
        <v/>
      </c>
      <c r="AJ233" s="118" t="str">
        <f>IF(CPMS_Detail!D255="","",CPMS_Detail!D255)</f>
        <v/>
      </c>
      <c r="AK233" s="118" t="str">
        <f t="shared" si="71"/>
        <v/>
      </c>
      <c r="AL233" s="119" t="str">
        <f>IF(COUNTIF(AK$2:AK233,AK233)=1,AK233,"")</f>
        <v/>
      </c>
      <c r="AM233" s="118" t="str">
        <f t="shared" si="72"/>
        <v/>
      </c>
      <c r="AN233" s="118" t="str">
        <f t="shared" si="73"/>
        <v/>
      </c>
      <c r="AO233" s="118" t="str">
        <f t="shared" si="74"/>
        <v/>
      </c>
      <c r="AP233" s="118" t="str">
        <f t="shared" si="75"/>
        <v/>
      </c>
      <c r="AR233" s="118" t="str">
        <f>+IF(AW233="","",MAX(AR$1:AR232)+1)</f>
        <v/>
      </c>
      <c r="AS233" s="118" t="str">
        <f>IF(Regulated_Operation!B255="","",Regulated_Operation!B255)</f>
        <v/>
      </c>
      <c r="AT233" s="118" t="str">
        <f>IF(Regulated_Operation!C255="","",Regulated_Operation!C255)</f>
        <v/>
      </c>
      <c r="AU233" s="118" t="str">
        <f>IF(Regulated_Operation!D255="","",Regulated_Operation!D255)</f>
        <v/>
      </c>
      <c r="AV233" s="118" t="str">
        <f t="shared" si="76"/>
        <v/>
      </c>
      <c r="AW233" s="119" t="str">
        <f>IF(COUNTIF(AV$2:AV233,AV233)=1,AV233,"")</f>
        <v/>
      </c>
      <c r="AX233" s="118" t="str">
        <f t="shared" si="77"/>
        <v/>
      </c>
      <c r="AY233" s="118" t="str">
        <f t="shared" si="78"/>
        <v/>
      </c>
      <c r="AZ233" s="118" t="str">
        <f t="shared" si="79"/>
        <v/>
      </c>
      <c r="BA233" s="118" t="str">
        <f t="shared" si="80"/>
        <v/>
      </c>
    </row>
    <row r="234" spans="9:53" x14ac:dyDescent="0.35">
      <c r="I234" s="118" t="str">
        <f>+IF(N234="","",MAX(I$1:I233)+1)</f>
        <v/>
      </c>
      <c r="J234" s="118" t="str">
        <f>IF(Deviation_Detail!B256="","",Deviation_Detail!B256)</f>
        <v/>
      </c>
      <c r="K234" s="118" t="str">
        <f>IF(Deviation_Detail!C256="","",Deviation_Detail!C256)</f>
        <v/>
      </c>
      <c r="L234" s="118" t="str">
        <f>IF(Deviation_Detail!E256="","",Deviation_Detail!E256)</f>
        <v/>
      </c>
      <c r="M234" s="118" t="str">
        <f t="shared" si="63"/>
        <v/>
      </c>
      <c r="N234" s="119" t="str">
        <f>IF(COUNTIF(M$2:M234,M234)=1,M234,"")</f>
        <v/>
      </c>
      <c r="O234" s="118" t="str">
        <f t="shared" si="64"/>
        <v/>
      </c>
      <c r="P234" s="118" t="str">
        <f t="shared" si="65"/>
        <v/>
      </c>
      <c r="Q234" s="118" t="str">
        <f t="shared" si="66"/>
        <v/>
      </c>
      <c r="R234" s="118" t="str">
        <f t="shared" si="67"/>
        <v/>
      </c>
      <c r="T234" s="118" t="str">
        <f>+IF(Y234="","",MAX(T$1:T233)+1)</f>
        <v/>
      </c>
      <c r="U234" s="118" t="str">
        <f>IF(CPMS_Info!B256="","",CPMS_Info!B256)</f>
        <v/>
      </c>
      <c r="V234" s="118" t="str">
        <f>IF(CPMS_Info!C256="","",CPMS_Info!C256)</f>
        <v/>
      </c>
      <c r="W234" s="118" t="str">
        <f>IF(CPMS_Info!D256="","",CPMS_Info!D256)</f>
        <v/>
      </c>
      <c r="X234" s="118" t="str">
        <f t="shared" si="61"/>
        <v/>
      </c>
      <c r="Y234" s="119" t="str">
        <f>IF(COUNTIF(X$2:X234,X234)=1,X234,"")</f>
        <v/>
      </c>
      <c r="Z234" s="118" t="str">
        <f t="shared" si="62"/>
        <v/>
      </c>
      <c r="AA234" s="118" t="str">
        <f t="shared" si="68"/>
        <v/>
      </c>
      <c r="AB234" s="118" t="str">
        <f t="shared" si="69"/>
        <v/>
      </c>
      <c r="AC234" s="118" t="str">
        <f t="shared" si="70"/>
        <v/>
      </c>
      <c r="AG234" s="118" t="str">
        <f>+IF(AL234="","",MAX(AG$1:AG233)+1)</f>
        <v/>
      </c>
      <c r="AH234" s="118" t="str">
        <f>IF(CPMS_Detail!B256="","",CPMS_Detail!B256)</f>
        <v/>
      </c>
      <c r="AI234" s="118" t="str">
        <f>IF(CPMS_Detail!C256="","",CPMS_Detail!C256)</f>
        <v/>
      </c>
      <c r="AJ234" s="118" t="str">
        <f>IF(CPMS_Detail!D256="","",CPMS_Detail!D256)</f>
        <v/>
      </c>
      <c r="AK234" s="118" t="str">
        <f t="shared" si="71"/>
        <v/>
      </c>
      <c r="AL234" s="119" t="str">
        <f>IF(COUNTIF(AK$2:AK234,AK234)=1,AK234,"")</f>
        <v/>
      </c>
      <c r="AM234" s="118" t="str">
        <f t="shared" si="72"/>
        <v/>
      </c>
      <c r="AN234" s="118" t="str">
        <f t="shared" si="73"/>
        <v/>
      </c>
      <c r="AO234" s="118" t="str">
        <f t="shared" si="74"/>
        <v/>
      </c>
      <c r="AP234" s="118" t="str">
        <f t="shared" si="75"/>
        <v/>
      </c>
      <c r="AR234" s="118" t="str">
        <f>+IF(AW234="","",MAX(AR$1:AR233)+1)</f>
        <v/>
      </c>
      <c r="AS234" s="118" t="str">
        <f>IF(Regulated_Operation!B256="","",Regulated_Operation!B256)</f>
        <v/>
      </c>
      <c r="AT234" s="118" t="str">
        <f>IF(Regulated_Operation!C256="","",Regulated_Operation!C256)</f>
        <v/>
      </c>
      <c r="AU234" s="118" t="str">
        <f>IF(Regulated_Operation!D256="","",Regulated_Operation!D256)</f>
        <v/>
      </c>
      <c r="AV234" s="118" t="str">
        <f t="shared" si="76"/>
        <v/>
      </c>
      <c r="AW234" s="119" t="str">
        <f>IF(COUNTIF(AV$2:AV234,AV234)=1,AV234,"")</f>
        <v/>
      </c>
      <c r="AX234" s="118" t="str">
        <f t="shared" si="77"/>
        <v/>
      </c>
      <c r="AY234" s="118" t="str">
        <f t="shared" si="78"/>
        <v/>
      </c>
      <c r="AZ234" s="118" t="str">
        <f t="shared" si="79"/>
        <v/>
      </c>
      <c r="BA234" s="118" t="str">
        <f t="shared" si="80"/>
        <v/>
      </c>
    </row>
    <row r="235" spans="9:53" x14ac:dyDescent="0.35">
      <c r="I235" s="118" t="str">
        <f>+IF(N235="","",MAX(I$1:I234)+1)</f>
        <v/>
      </c>
      <c r="J235" s="118" t="str">
        <f>IF(Deviation_Detail!B257="","",Deviation_Detail!B257)</f>
        <v/>
      </c>
      <c r="K235" s="118" t="str">
        <f>IF(Deviation_Detail!C257="","",Deviation_Detail!C257)</f>
        <v/>
      </c>
      <c r="L235" s="118" t="str">
        <f>IF(Deviation_Detail!E257="","",Deviation_Detail!E257)</f>
        <v/>
      </c>
      <c r="M235" s="118" t="str">
        <f t="shared" si="63"/>
        <v/>
      </c>
      <c r="N235" s="119" t="str">
        <f>IF(COUNTIF(M$2:M235,M235)=1,M235,"")</f>
        <v/>
      </c>
      <c r="O235" s="118" t="str">
        <f t="shared" si="64"/>
        <v/>
      </c>
      <c r="P235" s="118" t="str">
        <f t="shared" si="65"/>
        <v/>
      </c>
      <c r="Q235" s="118" t="str">
        <f t="shared" si="66"/>
        <v/>
      </c>
      <c r="R235" s="118" t="str">
        <f t="shared" si="67"/>
        <v/>
      </c>
      <c r="T235" s="118" t="str">
        <f>+IF(Y235="","",MAX(T$1:T234)+1)</f>
        <v/>
      </c>
      <c r="U235" s="118" t="str">
        <f>IF(CPMS_Info!B257="","",CPMS_Info!B257)</f>
        <v/>
      </c>
      <c r="V235" s="118" t="str">
        <f>IF(CPMS_Info!C257="","",CPMS_Info!C257)</f>
        <v/>
      </c>
      <c r="W235" s="118" t="str">
        <f>IF(CPMS_Info!D257="","",CPMS_Info!D257)</f>
        <v/>
      </c>
      <c r="X235" s="118" t="str">
        <f t="shared" si="61"/>
        <v/>
      </c>
      <c r="Y235" s="119" t="str">
        <f>IF(COUNTIF(X$2:X235,X235)=1,X235,"")</f>
        <v/>
      </c>
      <c r="Z235" s="118" t="str">
        <f t="shared" si="62"/>
        <v/>
      </c>
      <c r="AA235" s="118" t="str">
        <f t="shared" si="68"/>
        <v/>
      </c>
      <c r="AB235" s="118" t="str">
        <f t="shared" si="69"/>
        <v/>
      </c>
      <c r="AC235" s="118" t="str">
        <f t="shared" si="70"/>
        <v/>
      </c>
      <c r="AG235" s="118" t="str">
        <f>+IF(AL235="","",MAX(AG$1:AG234)+1)</f>
        <v/>
      </c>
      <c r="AH235" s="118" t="str">
        <f>IF(CPMS_Detail!B257="","",CPMS_Detail!B257)</f>
        <v/>
      </c>
      <c r="AI235" s="118" t="str">
        <f>IF(CPMS_Detail!C257="","",CPMS_Detail!C257)</f>
        <v/>
      </c>
      <c r="AJ235" s="118" t="str">
        <f>IF(CPMS_Detail!D257="","",CPMS_Detail!D257)</f>
        <v/>
      </c>
      <c r="AK235" s="118" t="str">
        <f t="shared" si="71"/>
        <v/>
      </c>
      <c r="AL235" s="119" t="str">
        <f>IF(COUNTIF(AK$2:AK235,AK235)=1,AK235,"")</f>
        <v/>
      </c>
      <c r="AM235" s="118" t="str">
        <f t="shared" si="72"/>
        <v/>
      </c>
      <c r="AN235" s="118" t="str">
        <f t="shared" si="73"/>
        <v/>
      </c>
      <c r="AO235" s="118" t="str">
        <f t="shared" si="74"/>
        <v/>
      </c>
      <c r="AP235" s="118" t="str">
        <f t="shared" si="75"/>
        <v/>
      </c>
      <c r="AR235" s="118" t="str">
        <f>+IF(AW235="","",MAX(AR$1:AR234)+1)</f>
        <v/>
      </c>
      <c r="AS235" s="118" t="str">
        <f>IF(Regulated_Operation!B257="","",Regulated_Operation!B257)</f>
        <v/>
      </c>
      <c r="AT235" s="118" t="str">
        <f>IF(Regulated_Operation!C257="","",Regulated_Operation!C257)</f>
        <v/>
      </c>
      <c r="AU235" s="118" t="str">
        <f>IF(Regulated_Operation!D257="","",Regulated_Operation!D257)</f>
        <v/>
      </c>
      <c r="AV235" s="118" t="str">
        <f t="shared" si="76"/>
        <v/>
      </c>
      <c r="AW235" s="119" t="str">
        <f>IF(COUNTIF(AV$2:AV235,AV235)=1,AV235,"")</f>
        <v/>
      </c>
      <c r="AX235" s="118" t="str">
        <f t="shared" si="77"/>
        <v/>
      </c>
      <c r="AY235" s="118" t="str">
        <f t="shared" si="78"/>
        <v/>
      </c>
      <c r="AZ235" s="118" t="str">
        <f t="shared" si="79"/>
        <v/>
      </c>
      <c r="BA235" s="118" t="str">
        <f t="shared" si="80"/>
        <v/>
      </c>
    </row>
    <row r="236" spans="9:53" x14ac:dyDescent="0.35">
      <c r="I236" s="118" t="str">
        <f>+IF(N236="","",MAX(I$1:I235)+1)</f>
        <v/>
      </c>
      <c r="J236" s="118" t="str">
        <f>IF(Deviation_Detail!B258="","",Deviation_Detail!B258)</f>
        <v/>
      </c>
      <c r="K236" s="118" t="str">
        <f>IF(Deviation_Detail!C258="","",Deviation_Detail!C258)</f>
        <v/>
      </c>
      <c r="L236" s="118" t="str">
        <f>IF(Deviation_Detail!E258="","",Deviation_Detail!E258)</f>
        <v/>
      </c>
      <c r="M236" s="118" t="str">
        <f t="shared" si="63"/>
        <v/>
      </c>
      <c r="N236" s="119" t="str">
        <f>IF(COUNTIF(M$2:M236,M236)=1,M236,"")</f>
        <v/>
      </c>
      <c r="O236" s="118" t="str">
        <f t="shared" si="64"/>
        <v/>
      </c>
      <c r="P236" s="118" t="str">
        <f t="shared" si="65"/>
        <v/>
      </c>
      <c r="Q236" s="118" t="str">
        <f t="shared" si="66"/>
        <v/>
      </c>
      <c r="R236" s="118" t="str">
        <f t="shared" si="67"/>
        <v/>
      </c>
      <c r="T236" s="118" t="str">
        <f>+IF(Y236="","",MAX(T$1:T235)+1)</f>
        <v/>
      </c>
      <c r="U236" s="118" t="str">
        <f>IF(CPMS_Info!B258="","",CPMS_Info!B258)</f>
        <v/>
      </c>
      <c r="V236" s="118" t="str">
        <f>IF(CPMS_Info!C258="","",CPMS_Info!C258)</f>
        <v/>
      </c>
      <c r="W236" s="118" t="str">
        <f>IF(CPMS_Info!D258="","",CPMS_Info!D258)</f>
        <v/>
      </c>
      <c r="X236" s="118" t="str">
        <f t="shared" si="61"/>
        <v/>
      </c>
      <c r="Y236" s="119" t="str">
        <f>IF(COUNTIF(X$2:X236,X236)=1,X236,"")</f>
        <v/>
      </c>
      <c r="Z236" s="118" t="str">
        <f t="shared" si="62"/>
        <v/>
      </c>
      <c r="AA236" s="118" t="str">
        <f t="shared" si="68"/>
        <v/>
      </c>
      <c r="AB236" s="118" t="str">
        <f t="shared" si="69"/>
        <v/>
      </c>
      <c r="AC236" s="118" t="str">
        <f t="shared" si="70"/>
        <v/>
      </c>
      <c r="AG236" s="118" t="str">
        <f>+IF(AL236="","",MAX(AG$1:AG235)+1)</f>
        <v/>
      </c>
      <c r="AH236" s="118" t="str">
        <f>IF(CPMS_Detail!B258="","",CPMS_Detail!B258)</f>
        <v/>
      </c>
      <c r="AI236" s="118" t="str">
        <f>IF(CPMS_Detail!C258="","",CPMS_Detail!C258)</f>
        <v/>
      </c>
      <c r="AJ236" s="118" t="str">
        <f>IF(CPMS_Detail!D258="","",CPMS_Detail!D258)</f>
        <v/>
      </c>
      <c r="AK236" s="118" t="str">
        <f t="shared" si="71"/>
        <v/>
      </c>
      <c r="AL236" s="119" t="str">
        <f>IF(COUNTIF(AK$2:AK236,AK236)=1,AK236,"")</f>
        <v/>
      </c>
      <c r="AM236" s="118" t="str">
        <f t="shared" si="72"/>
        <v/>
      </c>
      <c r="AN236" s="118" t="str">
        <f t="shared" si="73"/>
        <v/>
      </c>
      <c r="AO236" s="118" t="str">
        <f t="shared" si="74"/>
        <v/>
      </c>
      <c r="AP236" s="118" t="str">
        <f t="shared" si="75"/>
        <v/>
      </c>
      <c r="AR236" s="118" t="str">
        <f>+IF(AW236="","",MAX(AR$1:AR235)+1)</f>
        <v/>
      </c>
      <c r="AS236" s="118" t="str">
        <f>IF(Regulated_Operation!B258="","",Regulated_Operation!B258)</f>
        <v/>
      </c>
      <c r="AT236" s="118" t="str">
        <f>IF(Regulated_Operation!C258="","",Regulated_Operation!C258)</f>
        <v/>
      </c>
      <c r="AU236" s="118" t="str">
        <f>IF(Regulated_Operation!D258="","",Regulated_Operation!D258)</f>
        <v/>
      </c>
      <c r="AV236" s="118" t="str">
        <f t="shared" si="76"/>
        <v/>
      </c>
      <c r="AW236" s="119" t="str">
        <f>IF(COUNTIF(AV$2:AV236,AV236)=1,AV236,"")</f>
        <v/>
      </c>
      <c r="AX236" s="118" t="str">
        <f t="shared" si="77"/>
        <v/>
      </c>
      <c r="AY236" s="118" t="str">
        <f t="shared" si="78"/>
        <v/>
      </c>
      <c r="AZ236" s="118" t="str">
        <f t="shared" si="79"/>
        <v/>
      </c>
      <c r="BA236" s="118" t="str">
        <f t="shared" si="80"/>
        <v/>
      </c>
    </row>
    <row r="237" spans="9:53" x14ac:dyDescent="0.35">
      <c r="I237" s="118" t="str">
        <f>+IF(N237="","",MAX(I$1:I236)+1)</f>
        <v/>
      </c>
      <c r="J237" s="118" t="str">
        <f>IF(Deviation_Detail!B259="","",Deviation_Detail!B259)</f>
        <v/>
      </c>
      <c r="K237" s="118" t="str">
        <f>IF(Deviation_Detail!C259="","",Deviation_Detail!C259)</f>
        <v/>
      </c>
      <c r="L237" s="118" t="str">
        <f>IF(Deviation_Detail!E259="","",Deviation_Detail!E259)</f>
        <v/>
      </c>
      <c r="M237" s="118" t="str">
        <f t="shared" si="63"/>
        <v/>
      </c>
      <c r="N237" s="119" t="str">
        <f>IF(COUNTIF(M$2:M237,M237)=1,M237,"")</f>
        <v/>
      </c>
      <c r="O237" s="118" t="str">
        <f t="shared" si="64"/>
        <v/>
      </c>
      <c r="P237" s="118" t="str">
        <f t="shared" si="65"/>
        <v/>
      </c>
      <c r="Q237" s="118" t="str">
        <f t="shared" si="66"/>
        <v/>
      </c>
      <c r="R237" s="118" t="str">
        <f t="shared" si="67"/>
        <v/>
      </c>
      <c r="T237" s="118" t="str">
        <f>+IF(Y237="","",MAX(T$1:T236)+1)</f>
        <v/>
      </c>
      <c r="U237" s="118" t="str">
        <f>IF(CPMS_Info!B259="","",CPMS_Info!B259)</f>
        <v/>
      </c>
      <c r="V237" s="118" t="str">
        <f>IF(CPMS_Info!C259="","",CPMS_Info!C259)</f>
        <v/>
      </c>
      <c r="W237" s="118" t="str">
        <f>IF(CPMS_Info!D259="","",CPMS_Info!D259)</f>
        <v/>
      </c>
      <c r="X237" s="118" t="str">
        <f t="shared" si="61"/>
        <v/>
      </c>
      <c r="Y237" s="119" t="str">
        <f>IF(COUNTIF(X$2:X237,X237)=1,X237,"")</f>
        <v/>
      </c>
      <c r="Z237" s="118" t="str">
        <f t="shared" si="62"/>
        <v/>
      </c>
      <c r="AA237" s="118" t="str">
        <f t="shared" si="68"/>
        <v/>
      </c>
      <c r="AB237" s="118" t="str">
        <f t="shared" si="69"/>
        <v/>
      </c>
      <c r="AC237" s="118" t="str">
        <f t="shared" si="70"/>
        <v/>
      </c>
      <c r="AG237" s="118" t="str">
        <f>+IF(AL237="","",MAX(AG$1:AG236)+1)</f>
        <v/>
      </c>
      <c r="AH237" s="118" t="str">
        <f>IF(CPMS_Detail!B259="","",CPMS_Detail!B259)</f>
        <v/>
      </c>
      <c r="AI237" s="118" t="str">
        <f>IF(CPMS_Detail!C259="","",CPMS_Detail!C259)</f>
        <v/>
      </c>
      <c r="AJ237" s="118" t="str">
        <f>IF(CPMS_Detail!D259="","",CPMS_Detail!D259)</f>
        <v/>
      </c>
      <c r="AK237" s="118" t="str">
        <f t="shared" si="71"/>
        <v/>
      </c>
      <c r="AL237" s="119" t="str">
        <f>IF(COUNTIF(AK$2:AK237,AK237)=1,AK237,"")</f>
        <v/>
      </c>
      <c r="AM237" s="118" t="str">
        <f t="shared" si="72"/>
        <v/>
      </c>
      <c r="AN237" s="118" t="str">
        <f t="shared" si="73"/>
        <v/>
      </c>
      <c r="AO237" s="118" t="str">
        <f t="shared" si="74"/>
        <v/>
      </c>
      <c r="AP237" s="118" t="str">
        <f t="shared" si="75"/>
        <v/>
      </c>
      <c r="AR237" s="118" t="str">
        <f>+IF(AW237="","",MAX(AR$1:AR236)+1)</f>
        <v/>
      </c>
      <c r="AS237" s="118" t="str">
        <f>IF(Regulated_Operation!B259="","",Regulated_Operation!B259)</f>
        <v/>
      </c>
      <c r="AT237" s="118" t="str">
        <f>IF(Regulated_Operation!C259="","",Regulated_Operation!C259)</f>
        <v/>
      </c>
      <c r="AU237" s="118" t="str">
        <f>IF(Regulated_Operation!D259="","",Regulated_Operation!D259)</f>
        <v/>
      </c>
      <c r="AV237" s="118" t="str">
        <f t="shared" si="76"/>
        <v/>
      </c>
      <c r="AW237" s="119" t="str">
        <f>IF(COUNTIF(AV$2:AV237,AV237)=1,AV237,"")</f>
        <v/>
      </c>
      <c r="AX237" s="118" t="str">
        <f t="shared" si="77"/>
        <v/>
      </c>
      <c r="AY237" s="118" t="str">
        <f t="shared" si="78"/>
        <v/>
      </c>
      <c r="AZ237" s="118" t="str">
        <f t="shared" si="79"/>
        <v/>
      </c>
      <c r="BA237" s="118" t="str">
        <f t="shared" si="80"/>
        <v/>
      </c>
    </row>
    <row r="238" spans="9:53" x14ac:dyDescent="0.35">
      <c r="I238" s="118" t="str">
        <f>+IF(N238="","",MAX(I$1:I237)+1)</f>
        <v/>
      </c>
      <c r="J238" s="118" t="str">
        <f>IF(Deviation_Detail!B260="","",Deviation_Detail!B260)</f>
        <v/>
      </c>
      <c r="K238" s="118" t="str">
        <f>IF(Deviation_Detail!C260="","",Deviation_Detail!C260)</f>
        <v/>
      </c>
      <c r="L238" s="118" t="str">
        <f>IF(Deviation_Detail!E260="","",Deviation_Detail!E260)</f>
        <v/>
      </c>
      <c r="M238" s="118" t="str">
        <f t="shared" si="63"/>
        <v/>
      </c>
      <c r="N238" s="119" t="str">
        <f>IF(COUNTIF(M$2:M238,M238)=1,M238,"")</f>
        <v/>
      </c>
      <c r="O238" s="118" t="str">
        <f t="shared" si="64"/>
        <v/>
      </c>
      <c r="P238" s="118" t="str">
        <f t="shared" si="65"/>
        <v/>
      </c>
      <c r="Q238" s="118" t="str">
        <f t="shared" si="66"/>
        <v/>
      </c>
      <c r="R238" s="118" t="str">
        <f t="shared" si="67"/>
        <v/>
      </c>
      <c r="T238" s="118" t="str">
        <f>+IF(Y238="","",MAX(T$1:T237)+1)</f>
        <v/>
      </c>
      <c r="U238" s="118" t="str">
        <f>IF(CPMS_Info!B260="","",CPMS_Info!B260)</f>
        <v/>
      </c>
      <c r="V238" s="118" t="str">
        <f>IF(CPMS_Info!C260="","",CPMS_Info!C260)</f>
        <v/>
      </c>
      <c r="W238" s="118" t="str">
        <f>IF(CPMS_Info!D260="","",CPMS_Info!D260)</f>
        <v/>
      </c>
      <c r="X238" s="118" t="str">
        <f t="shared" si="61"/>
        <v/>
      </c>
      <c r="Y238" s="119" t="str">
        <f>IF(COUNTIF(X$2:X238,X238)=1,X238,"")</f>
        <v/>
      </c>
      <c r="Z238" s="118" t="str">
        <f t="shared" si="62"/>
        <v/>
      </c>
      <c r="AA238" s="118" t="str">
        <f t="shared" si="68"/>
        <v/>
      </c>
      <c r="AB238" s="118" t="str">
        <f t="shared" si="69"/>
        <v/>
      </c>
      <c r="AC238" s="118" t="str">
        <f t="shared" si="70"/>
        <v/>
      </c>
      <c r="AG238" s="118" t="str">
        <f>+IF(AL238="","",MAX(AG$1:AG237)+1)</f>
        <v/>
      </c>
      <c r="AH238" s="118" t="str">
        <f>IF(CPMS_Detail!B260="","",CPMS_Detail!B260)</f>
        <v/>
      </c>
      <c r="AI238" s="118" t="str">
        <f>IF(CPMS_Detail!C260="","",CPMS_Detail!C260)</f>
        <v/>
      </c>
      <c r="AJ238" s="118" t="str">
        <f>IF(CPMS_Detail!D260="","",CPMS_Detail!D260)</f>
        <v/>
      </c>
      <c r="AK238" s="118" t="str">
        <f t="shared" si="71"/>
        <v/>
      </c>
      <c r="AL238" s="119" t="str">
        <f>IF(COUNTIF(AK$2:AK238,AK238)=1,AK238,"")</f>
        <v/>
      </c>
      <c r="AM238" s="118" t="str">
        <f t="shared" si="72"/>
        <v/>
      </c>
      <c r="AN238" s="118" t="str">
        <f t="shared" si="73"/>
        <v/>
      </c>
      <c r="AO238" s="118" t="str">
        <f t="shared" si="74"/>
        <v/>
      </c>
      <c r="AP238" s="118" t="str">
        <f t="shared" si="75"/>
        <v/>
      </c>
      <c r="AR238" s="118" t="str">
        <f>+IF(AW238="","",MAX(AR$1:AR237)+1)</f>
        <v/>
      </c>
      <c r="AS238" s="118" t="str">
        <f>IF(Regulated_Operation!B260="","",Regulated_Operation!B260)</f>
        <v/>
      </c>
      <c r="AT238" s="118" t="str">
        <f>IF(Regulated_Operation!C260="","",Regulated_Operation!C260)</f>
        <v/>
      </c>
      <c r="AU238" s="118" t="str">
        <f>IF(Regulated_Operation!D260="","",Regulated_Operation!D260)</f>
        <v/>
      </c>
      <c r="AV238" s="118" t="str">
        <f t="shared" si="76"/>
        <v/>
      </c>
      <c r="AW238" s="119" t="str">
        <f>IF(COUNTIF(AV$2:AV238,AV238)=1,AV238,"")</f>
        <v/>
      </c>
      <c r="AX238" s="118" t="str">
        <f t="shared" si="77"/>
        <v/>
      </c>
      <c r="AY238" s="118" t="str">
        <f t="shared" si="78"/>
        <v/>
      </c>
      <c r="AZ238" s="118" t="str">
        <f t="shared" si="79"/>
        <v/>
      </c>
      <c r="BA238" s="118" t="str">
        <f t="shared" si="80"/>
        <v/>
      </c>
    </row>
    <row r="239" spans="9:53" x14ac:dyDescent="0.35">
      <c r="I239" s="118" t="str">
        <f>+IF(N239="","",MAX(I$1:I238)+1)</f>
        <v/>
      </c>
      <c r="J239" s="118" t="str">
        <f>IF(Deviation_Detail!B261="","",Deviation_Detail!B261)</f>
        <v/>
      </c>
      <c r="K239" s="118" t="str">
        <f>IF(Deviation_Detail!C261="","",Deviation_Detail!C261)</f>
        <v/>
      </c>
      <c r="L239" s="118" t="str">
        <f>IF(Deviation_Detail!E261="","",Deviation_Detail!E261)</f>
        <v/>
      </c>
      <c r="M239" s="118" t="str">
        <f t="shared" si="63"/>
        <v/>
      </c>
      <c r="N239" s="119" t="str">
        <f>IF(COUNTIF(M$2:M239,M239)=1,M239,"")</f>
        <v/>
      </c>
      <c r="O239" s="118" t="str">
        <f t="shared" si="64"/>
        <v/>
      </c>
      <c r="P239" s="118" t="str">
        <f t="shared" si="65"/>
        <v/>
      </c>
      <c r="Q239" s="118" t="str">
        <f t="shared" si="66"/>
        <v/>
      </c>
      <c r="R239" s="118" t="str">
        <f t="shared" si="67"/>
        <v/>
      </c>
      <c r="T239" s="118" t="str">
        <f>+IF(Y239="","",MAX(T$1:T238)+1)</f>
        <v/>
      </c>
      <c r="U239" s="118" t="str">
        <f>IF(CPMS_Info!B261="","",CPMS_Info!B261)</f>
        <v/>
      </c>
      <c r="V239" s="118" t="str">
        <f>IF(CPMS_Info!C261="","",CPMS_Info!C261)</f>
        <v/>
      </c>
      <c r="W239" s="118" t="str">
        <f>IF(CPMS_Info!D261="","",CPMS_Info!D261)</f>
        <v/>
      </c>
      <c r="X239" s="118" t="str">
        <f t="shared" si="61"/>
        <v/>
      </c>
      <c r="Y239" s="119" t="str">
        <f>IF(COUNTIF(X$2:X239,X239)=1,X239,"")</f>
        <v/>
      </c>
      <c r="Z239" s="118" t="str">
        <f t="shared" si="62"/>
        <v/>
      </c>
      <c r="AA239" s="118" t="str">
        <f t="shared" si="68"/>
        <v/>
      </c>
      <c r="AB239" s="118" t="str">
        <f t="shared" si="69"/>
        <v/>
      </c>
      <c r="AC239" s="118" t="str">
        <f t="shared" si="70"/>
        <v/>
      </c>
      <c r="AG239" s="118" t="str">
        <f>+IF(AL239="","",MAX(AG$1:AG238)+1)</f>
        <v/>
      </c>
      <c r="AH239" s="118" t="str">
        <f>IF(CPMS_Detail!B261="","",CPMS_Detail!B261)</f>
        <v/>
      </c>
      <c r="AI239" s="118" t="str">
        <f>IF(CPMS_Detail!C261="","",CPMS_Detail!C261)</f>
        <v/>
      </c>
      <c r="AJ239" s="118" t="str">
        <f>IF(CPMS_Detail!D261="","",CPMS_Detail!D261)</f>
        <v/>
      </c>
      <c r="AK239" s="118" t="str">
        <f t="shared" si="71"/>
        <v/>
      </c>
      <c r="AL239" s="119" t="str">
        <f>IF(COUNTIF(AK$2:AK239,AK239)=1,AK239,"")</f>
        <v/>
      </c>
      <c r="AM239" s="118" t="str">
        <f t="shared" si="72"/>
        <v/>
      </c>
      <c r="AN239" s="118" t="str">
        <f t="shared" si="73"/>
        <v/>
      </c>
      <c r="AO239" s="118" t="str">
        <f t="shared" si="74"/>
        <v/>
      </c>
      <c r="AP239" s="118" t="str">
        <f t="shared" si="75"/>
        <v/>
      </c>
      <c r="AR239" s="118" t="str">
        <f>+IF(AW239="","",MAX(AR$1:AR238)+1)</f>
        <v/>
      </c>
      <c r="AS239" s="118" t="str">
        <f>IF(Regulated_Operation!B261="","",Regulated_Operation!B261)</f>
        <v/>
      </c>
      <c r="AT239" s="118" t="str">
        <f>IF(Regulated_Operation!C261="","",Regulated_Operation!C261)</f>
        <v/>
      </c>
      <c r="AU239" s="118" t="str">
        <f>IF(Regulated_Operation!D261="","",Regulated_Operation!D261)</f>
        <v/>
      </c>
      <c r="AV239" s="118" t="str">
        <f t="shared" si="76"/>
        <v/>
      </c>
      <c r="AW239" s="119" t="str">
        <f>IF(COUNTIF(AV$2:AV239,AV239)=1,AV239,"")</f>
        <v/>
      </c>
      <c r="AX239" s="118" t="str">
        <f t="shared" si="77"/>
        <v/>
      </c>
      <c r="AY239" s="118" t="str">
        <f t="shared" si="78"/>
        <v/>
      </c>
      <c r="AZ239" s="118" t="str">
        <f t="shared" si="79"/>
        <v/>
      </c>
      <c r="BA239" s="118" t="str">
        <f t="shared" si="80"/>
        <v/>
      </c>
    </row>
    <row r="240" spans="9:53" x14ac:dyDescent="0.35">
      <c r="I240" s="118" t="str">
        <f>+IF(N240="","",MAX(I$1:I239)+1)</f>
        <v/>
      </c>
      <c r="J240" s="118" t="str">
        <f>IF(Deviation_Detail!B262="","",Deviation_Detail!B262)</f>
        <v/>
      </c>
      <c r="K240" s="118" t="str">
        <f>IF(Deviation_Detail!C262="","",Deviation_Detail!C262)</f>
        <v/>
      </c>
      <c r="L240" s="118" t="str">
        <f>IF(Deviation_Detail!E262="","",Deviation_Detail!E262)</f>
        <v/>
      </c>
      <c r="M240" s="118" t="str">
        <f t="shared" si="63"/>
        <v/>
      </c>
      <c r="N240" s="119" t="str">
        <f>IF(COUNTIF(M$2:M240,M240)=1,M240,"")</f>
        <v/>
      </c>
      <c r="O240" s="118" t="str">
        <f t="shared" si="64"/>
        <v/>
      </c>
      <c r="P240" s="118" t="str">
        <f t="shared" si="65"/>
        <v/>
      </c>
      <c r="Q240" s="118" t="str">
        <f t="shared" si="66"/>
        <v/>
      </c>
      <c r="R240" s="118" t="str">
        <f t="shared" si="67"/>
        <v/>
      </c>
      <c r="T240" s="118" t="str">
        <f>+IF(Y240="","",MAX(T$1:T239)+1)</f>
        <v/>
      </c>
      <c r="U240" s="118" t="str">
        <f>IF(CPMS_Info!B262="","",CPMS_Info!B262)</f>
        <v/>
      </c>
      <c r="V240" s="118" t="str">
        <f>IF(CPMS_Info!C262="","",CPMS_Info!C262)</f>
        <v/>
      </c>
      <c r="W240" s="118" t="str">
        <f>IF(CPMS_Info!D262="","",CPMS_Info!D262)</f>
        <v/>
      </c>
      <c r="X240" s="118" t="str">
        <f t="shared" si="61"/>
        <v/>
      </c>
      <c r="Y240" s="119" t="str">
        <f>IF(COUNTIF(X$2:X240,X240)=1,X240,"")</f>
        <v/>
      </c>
      <c r="Z240" s="118" t="str">
        <f t="shared" si="62"/>
        <v/>
      </c>
      <c r="AA240" s="118" t="str">
        <f t="shared" si="68"/>
        <v/>
      </c>
      <c r="AB240" s="118" t="str">
        <f t="shared" si="69"/>
        <v/>
      </c>
      <c r="AC240" s="118" t="str">
        <f t="shared" si="70"/>
        <v/>
      </c>
      <c r="AG240" s="118" t="str">
        <f>+IF(AL240="","",MAX(AG$1:AG239)+1)</f>
        <v/>
      </c>
      <c r="AH240" s="118" t="str">
        <f>IF(CPMS_Detail!B262="","",CPMS_Detail!B262)</f>
        <v/>
      </c>
      <c r="AI240" s="118" t="str">
        <f>IF(CPMS_Detail!C262="","",CPMS_Detail!C262)</f>
        <v/>
      </c>
      <c r="AJ240" s="118" t="str">
        <f>IF(CPMS_Detail!D262="","",CPMS_Detail!D262)</f>
        <v/>
      </c>
      <c r="AK240" s="118" t="str">
        <f t="shared" si="71"/>
        <v/>
      </c>
      <c r="AL240" s="119" t="str">
        <f>IF(COUNTIF(AK$2:AK240,AK240)=1,AK240,"")</f>
        <v/>
      </c>
      <c r="AM240" s="118" t="str">
        <f t="shared" si="72"/>
        <v/>
      </c>
      <c r="AN240" s="118" t="str">
        <f t="shared" si="73"/>
        <v/>
      </c>
      <c r="AO240" s="118" t="str">
        <f t="shared" si="74"/>
        <v/>
      </c>
      <c r="AP240" s="118" t="str">
        <f t="shared" si="75"/>
        <v/>
      </c>
      <c r="AR240" s="118" t="str">
        <f>+IF(AW240="","",MAX(AR$1:AR239)+1)</f>
        <v/>
      </c>
      <c r="AS240" s="118" t="str">
        <f>IF(Regulated_Operation!B262="","",Regulated_Operation!B262)</f>
        <v/>
      </c>
      <c r="AT240" s="118" t="str">
        <f>IF(Regulated_Operation!C262="","",Regulated_Operation!C262)</f>
        <v/>
      </c>
      <c r="AU240" s="118" t="str">
        <f>IF(Regulated_Operation!D262="","",Regulated_Operation!D262)</f>
        <v/>
      </c>
      <c r="AV240" s="118" t="str">
        <f t="shared" si="76"/>
        <v/>
      </c>
      <c r="AW240" s="119" t="str">
        <f>IF(COUNTIF(AV$2:AV240,AV240)=1,AV240,"")</f>
        <v/>
      </c>
      <c r="AX240" s="118" t="str">
        <f t="shared" si="77"/>
        <v/>
      </c>
      <c r="AY240" s="118" t="str">
        <f t="shared" si="78"/>
        <v/>
      </c>
      <c r="AZ240" s="118" t="str">
        <f t="shared" si="79"/>
        <v/>
      </c>
      <c r="BA240" s="118" t="str">
        <f t="shared" si="80"/>
        <v/>
      </c>
    </row>
    <row r="241" spans="9:53" x14ac:dyDescent="0.35">
      <c r="I241" s="118" t="str">
        <f>+IF(N241="","",MAX(I$1:I240)+1)</f>
        <v/>
      </c>
      <c r="J241" s="118" t="str">
        <f>IF(Deviation_Detail!B263="","",Deviation_Detail!B263)</f>
        <v/>
      </c>
      <c r="K241" s="118" t="str">
        <f>IF(Deviation_Detail!C263="","",Deviation_Detail!C263)</f>
        <v/>
      </c>
      <c r="L241" s="118" t="str">
        <f>IF(Deviation_Detail!E263="","",Deviation_Detail!E263)</f>
        <v/>
      </c>
      <c r="M241" s="118" t="str">
        <f t="shared" si="63"/>
        <v/>
      </c>
      <c r="N241" s="119" t="str">
        <f>IF(COUNTIF(M$2:M241,M241)=1,M241,"")</f>
        <v/>
      </c>
      <c r="O241" s="118" t="str">
        <f t="shared" si="64"/>
        <v/>
      </c>
      <c r="P241" s="118" t="str">
        <f t="shared" si="65"/>
        <v/>
      </c>
      <c r="Q241" s="118" t="str">
        <f t="shared" si="66"/>
        <v/>
      </c>
      <c r="R241" s="118" t="str">
        <f t="shared" si="67"/>
        <v/>
      </c>
      <c r="T241" s="118" t="str">
        <f>+IF(Y241="","",MAX(T$1:T240)+1)</f>
        <v/>
      </c>
      <c r="U241" s="118" t="str">
        <f>IF(CPMS_Info!B263="","",CPMS_Info!B263)</f>
        <v/>
      </c>
      <c r="V241" s="118" t="str">
        <f>IF(CPMS_Info!C263="","",CPMS_Info!C263)</f>
        <v/>
      </c>
      <c r="W241" s="118" t="str">
        <f>IF(CPMS_Info!D263="","",CPMS_Info!D263)</f>
        <v/>
      </c>
      <c r="X241" s="118" t="str">
        <f t="shared" si="61"/>
        <v/>
      </c>
      <c r="Y241" s="119" t="str">
        <f>IF(COUNTIF(X$2:X241,X241)=1,X241,"")</f>
        <v/>
      </c>
      <c r="Z241" s="118" t="str">
        <f t="shared" si="62"/>
        <v/>
      </c>
      <c r="AA241" s="118" t="str">
        <f t="shared" si="68"/>
        <v/>
      </c>
      <c r="AB241" s="118" t="str">
        <f t="shared" si="69"/>
        <v/>
      </c>
      <c r="AC241" s="118" t="str">
        <f t="shared" si="70"/>
        <v/>
      </c>
      <c r="AG241" s="118" t="str">
        <f>+IF(AL241="","",MAX(AG$1:AG240)+1)</f>
        <v/>
      </c>
      <c r="AH241" s="118" t="str">
        <f>IF(CPMS_Detail!B263="","",CPMS_Detail!B263)</f>
        <v/>
      </c>
      <c r="AI241" s="118" t="str">
        <f>IF(CPMS_Detail!C263="","",CPMS_Detail!C263)</f>
        <v/>
      </c>
      <c r="AJ241" s="118" t="str">
        <f>IF(CPMS_Detail!D263="","",CPMS_Detail!D263)</f>
        <v/>
      </c>
      <c r="AK241" s="118" t="str">
        <f t="shared" si="71"/>
        <v/>
      </c>
      <c r="AL241" s="119" t="str">
        <f>IF(COUNTIF(AK$2:AK241,AK241)=1,AK241,"")</f>
        <v/>
      </c>
      <c r="AM241" s="118" t="str">
        <f t="shared" si="72"/>
        <v/>
      </c>
      <c r="AN241" s="118" t="str">
        <f t="shared" si="73"/>
        <v/>
      </c>
      <c r="AO241" s="118" t="str">
        <f t="shared" si="74"/>
        <v/>
      </c>
      <c r="AP241" s="118" t="str">
        <f t="shared" si="75"/>
        <v/>
      </c>
      <c r="AR241" s="118" t="str">
        <f>+IF(AW241="","",MAX(AR$1:AR240)+1)</f>
        <v/>
      </c>
      <c r="AS241" s="118" t="str">
        <f>IF(Regulated_Operation!B263="","",Regulated_Operation!B263)</f>
        <v/>
      </c>
      <c r="AT241" s="118" t="str">
        <f>IF(Regulated_Operation!C263="","",Regulated_Operation!C263)</f>
        <v/>
      </c>
      <c r="AU241" s="118" t="str">
        <f>IF(Regulated_Operation!D263="","",Regulated_Operation!D263)</f>
        <v/>
      </c>
      <c r="AV241" s="118" t="str">
        <f t="shared" si="76"/>
        <v/>
      </c>
      <c r="AW241" s="119" t="str">
        <f>IF(COUNTIF(AV$2:AV241,AV241)=1,AV241,"")</f>
        <v/>
      </c>
      <c r="AX241" s="118" t="str">
        <f t="shared" si="77"/>
        <v/>
      </c>
      <c r="AY241" s="118" t="str">
        <f t="shared" si="78"/>
        <v/>
      </c>
      <c r="AZ241" s="118" t="str">
        <f t="shared" si="79"/>
        <v/>
      </c>
      <c r="BA241" s="118" t="str">
        <f t="shared" si="80"/>
        <v/>
      </c>
    </row>
    <row r="242" spans="9:53" x14ac:dyDescent="0.35">
      <c r="I242" s="118" t="str">
        <f>+IF(N242="","",MAX(I$1:I241)+1)</f>
        <v/>
      </c>
      <c r="J242" s="118" t="str">
        <f>IF(Deviation_Detail!B264="","",Deviation_Detail!B264)</f>
        <v/>
      </c>
      <c r="K242" s="118" t="str">
        <f>IF(Deviation_Detail!C264="","",Deviation_Detail!C264)</f>
        <v/>
      </c>
      <c r="L242" s="118" t="str">
        <f>IF(Deviation_Detail!E264="","",Deviation_Detail!E264)</f>
        <v/>
      </c>
      <c r="M242" s="118" t="str">
        <f t="shared" si="63"/>
        <v/>
      </c>
      <c r="N242" s="119" t="str">
        <f>IF(COUNTIF(M$2:M242,M242)=1,M242,"")</f>
        <v/>
      </c>
      <c r="O242" s="118" t="str">
        <f t="shared" si="64"/>
        <v/>
      </c>
      <c r="P242" s="118" t="str">
        <f t="shared" si="65"/>
        <v/>
      </c>
      <c r="Q242" s="118" t="str">
        <f t="shared" si="66"/>
        <v/>
      </c>
      <c r="R242" s="118" t="str">
        <f t="shared" si="67"/>
        <v/>
      </c>
      <c r="T242" s="118" t="str">
        <f>+IF(Y242="","",MAX(T$1:T241)+1)</f>
        <v/>
      </c>
      <c r="U242" s="118" t="str">
        <f>IF(CPMS_Info!B264="","",CPMS_Info!B264)</f>
        <v/>
      </c>
      <c r="V242" s="118" t="str">
        <f>IF(CPMS_Info!C264="","",CPMS_Info!C264)</f>
        <v/>
      </c>
      <c r="W242" s="118" t="str">
        <f>IF(CPMS_Info!D264="","",CPMS_Info!D264)</f>
        <v/>
      </c>
      <c r="X242" s="118" t="str">
        <f t="shared" si="61"/>
        <v/>
      </c>
      <c r="Y242" s="119" t="str">
        <f>IF(COUNTIF(X$2:X242,X242)=1,X242,"")</f>
        <v/>
      </c>
      <c r="Z242" s="118" t="str">
        <f t="shared" si="62"/>
        <v/>
      </c>
      <c r="AA242" s="118" t="str">
        <f t="shared" si="68"/>
        <v/>
      </c>
      <c r="AB242" s="118" t="str">
        <f t="shared" si="69"/>
        <v/>
      </c>
      <c r="AC242" s="118" t="str">
        <f t="shared" si="70"/>
        <v/>
      </c>
      <c r="AG242" s="118" t="str">
        <f>+IF(AL242="","",MAX(AG$1:AG241)+1)</f>
        <v/>
      </c>
      <c r="AH242" s="118" t="str">
        <f>IF(CPMS_Detail!B264="","",CPMS_Detail!B264)</f>
        <v/>
      </c>
      <c r="AI242" s="118" t="str">
        <f>IF(CPMS_Detail!C264="","",CPMS_Detail!C264)</f>
        <v/>
      </c>
      <c r="AJ242" s="118" t="str">
        <f>IF(CPMS_Detail!D264="","",CPMS_Detail!D264)</f>
        <v/>
      </c>
      <c r="AK242" s="118" t="str">
        <f t="shared" si="71"/>
        <v/>
      </c>
      <c r="AL242" s="119" t="str">
        <f>IF(COUNTIF(AK$2:AK242,AK242)=1,AK242,"")</f>
        <v/>
      </c>
      <c r="AM242" s="118" t="str">
        <f t="shared" si="72"/>
        <v/>
      </c>
      <c r="AN242" s="118" t="str">
        <f t="shared" si="73"/>
        <v/>
      </c>
      <c r="AO242" s="118" t="str">
        <f t="shared" si="74"/>
        <v/>
      </c>
      <c r="AP242" s="118" t="str">
        <f t="shared" si="75"/>
        <v/>
      </c>
      <c r="AR242" s="118" t="str">
        <f>+IF(AW242="","",MAX(AR$1:AR241)+1)</f>
        <v/>
      </c>
      <c r="AS242" s="118" t="str">
        <f>IF(Regulated_Operation!B264="","",Regulated_Operation!B264)</f>
        <v/>
      </c>
      <c r="AT242" s="118" t="str">
        <f>IF(Regulated_Operation!C264="","",Regulated_Operation!C264)</f>
        <v/>
      </c>
      <c r="AU242" s="118" t="str">
        <f>IF(Regulated_Operation!D264="","",Regulated_Operation!D264)</f>
        <v/>
      </c>
      <c r="AV242" s="118" t="str">
        <f t="shared" si="76"/>
        <v/>
      </c>
      <c r="AW242" s="119" t="str">
        <f>IF(COUNTIF(AV$2:AV242,AV242)=1,AV242,"")</f>
        <v/>
      </c>
      <c r="AX242" s="118" t="str">
        <f t="shared" si="77"/>
        <v/>
      </c>
      <c r="AY242" s="118" t="str">
        <f t="shared" si="78"/>
        <v/>
      </c>
      <c r="AZ242" s="118" t="str">
        <f t="shared" si="79"/>
        <v/>
      </c>
      <c r="BA242" s="118" t="str">
        <f t="shared" si="80"/>
        <v/>
      </c>
    </row>
    <row r="243" spans="9:53" x14ac:dyDescent="0.35">
      <c r="I243" s="118" t="str">
        <f>+IF(N243="","",MAX(I$1:I242)+1)</f>
        <v/>
      </c>
      <c r="J243" s="118" t="str">
        <f>IF(Deviation_Detail!B265="","",Deviation_Detail!B265)</f>
        <v/>
      </c>
      <c r="K243" s="118" t="str">
        <f>IF(Deviation_Detail!C265="","",Deviation_Detail!C265)</f>
        <v/>
      </c>
      <c r="L243" s="118" t="str">
        <f>IF(Deviation_Detail!E265="","",Deviation_Detail!E265)</f>
        <v/>
      </c>
      <c r="M243" s="118" t="str">
        <f t="shared" si="63"/>
        <v/>
      </c>
      <c r="N243" s="119" t="str">
        <f>IF(COUNTIF(M$2:M243,M243)=1,M243,"")</f>
        <v/>
      </c>
      <c r="O243" s="118" t="str">
        <f t="shared" si="64"/>
        <v/>
      </c>
      <c r="P243" s="118" t="str">
        <f t="shared" si="65"/>
        <v/>
      </c>
      <c r="Q243" s="118" t="str">
        <f t="shared" si="66"/>
        <v/>
      </c>
      <c r="R243" s="118" t="str">
        <f t="shared" si="67"/>
        <v/>
      </c>
      <c r="T243" s="118" t="str">
        <f>+IF(Y243="","",MAX(T$1:T242)+1)</f>
        <v/>
      </c>
      <c r="U243" s="118" t="str">
        <f>IF(CPMS_Info!B265="","",CPMS_Info!B265)</f>
        <v/>
      </c>
      <c r="V243" s="118" t="str">
        <f>IF(CPMS_Info!C265="","",CPMS_Info!C265)</f>
        <v/>
      </c>
      <c r="W243" s="118" t="str">
        <f>IF(CPMS_Info!D265="","",CPMS_Info!D265)</f>
        <v/>
      </c>
      <c r="X243" s="118" t="str">
        <f t="shared" si="61"/>
        <v/>
      </c>
      <c r="Y243" s="119" t="str">
        <f>IF(COUNTIF(X$2:X243,X243)=1,X243,"")</f>
        <v/>
      </c>
      <c r="Z243" s="118" t="str">
        <f t="shared" si="62"/>
        <v/>
      </c>
      <c r="AA243" s="118" t="str">
        <f t="shared" si="68"/>
        <v/>
      </c>
      <c r="AB243" s="118" t="str">
        <f t="shared" si="69"/>
        <v/>
      </c>
      <c r="AC243" s="118" t="str">
        <f t="shared" si="70"/>
        <v/>
      </c>
      <c r="AG243" s="118" t="str">
        <f>+IF(AL243="","",MAX(AG$1:AG242)+1)</f>
        <v/>
      </c>
      <c r="AH243" s="118" t="str">
        <f>IF(CPMS_Detail!B265="","",CPMS_Detail!B265)</f>
        <v/>
      </c>
      <c r="AI243" s="118" t="str">
        <f>IF(CPMS_Detail!C265="","",CPMS_Detail!C265)</f>
        <v/>
      </c>
      <c r="AJ243" s="118" t="str">
        <f>IF(CPMS_Detail!D265="","",CPMS_Detail!D265)</f>
        <v/>
      </c>
      <c r="AK243" s="118" t="str">
        <f t="shared" si="71"/>
        <v/>
      </c>
      <c r="AL243" s="119" t="str">
        <f>IF(COUNTIF(AK$2:AK243,AK243)=1,AK243,"")</f>
        <v/>
      </c>
      <c r="AM243" s="118" t="str">
        <f t="shared" si="72"/>
        <v/>
      </c>
      <c r="AN243" s="118" t="str">
        <f t="shared" si="73"/>
        <v/>
      </c>
      <c r="AO243" s="118" t="str">
        <f t="shared" si="74"/>
        <v/>
      </c>
      <c r="AP243" s="118" t="str">
        <f t="shared" si="75"/>
        <v/>
      </c>
      <c r="AR243" s="118" t="str">
        <f>+IF(AW243="","",MAX(AR$1:AR242)+1)</f>
        <v/>
      </c>
      <c r="AS243" s="118" t="str">
        <f>IF(Regulated_Operation!B265="","",Regulated_Operation!B265)</f>
        <v/>
      </c>
      <c r="AT243" s="118" t="str">
        <f>IF(Regulated_Operation!C265="","",Regulated_Operation!C265)</f>
        <v/>
      </c>
      <c r="AU243" s="118" t="str">
        <f>IF(Regulated_Operation!D265="","",Regulated_Operation!D265)</f>
        <v/>
      </c>
      <c r="AV243" s="118" t="str">
        <f t="shared" si="76"/>
        <v/>
      </c>
      <c r="AW243" s="119" t="str">
        <f>IF(COUNTIF(AV$2:AV243,AV243)=1,AV243,"")</f>
        <v/>
      </c>
      <c r="AX243" s="118" t="str">
        <f t="shared" si="77"/>
        <v/>
      </c>
      <c r="AY243" s="118" t="str">
        <f t="shared" si="78"/>
        <v/>
      </c>
      <c r="AZ243" s="118" t="str">
        <f t="shared" si="79"/>
        <v/>
      </c>
      <c r="BA243" s="118" t="str">
        <f t="shared" si="80"/>
        <v/>
      </c>
    </row>
    <row r="244" spans="9:53" x14ac:dyDescent="0.35">
      <c r="I244" s="118" t="str">
        <f>+IF(N244="","",MAX(I$1:I243)+1)</f>
        <v/>
      </c>
      <c r="J244" s="118" t="str">
        <f>IF(Deviation_Detail!B266="","",Deviation_Detail!B266)</f>
        <v/>
      </c>
      <c r="K244" s="118" t="str">
        <f>IF(Deviation_Detail!C266="","",Deviation_Detail!C266)</f>
        <v/>
      </c>
      <c r="L244" s="118" t="str">
        <f>IF(Deviation_Detail!E266="","",Deviation_Detail!E266)</f>
        <v/>
      </c>
      <c r="M244" s="118" t="str">
        <f t="shared" si="63"/>
        <v/>
      </c>
      <c r="N244" s="119" t="str">
        <f>IF(COUNTIF(M$2:M244,M244)=1,M244,"")</f>
        <v/>
      </c>
      <c r="O244" s="118" t="str">
        <f t="shared" si="64"/>
        <v/>
      </c>
      <c r="P244" s="118" t="str">
        <f t="shared" si="65"/>
        <v/>
      </c>
      <c r="Q244" s="118" t="str">
        <f t="shared" si="66"/>
        <v/>
      </c>
      <c r="R244" s="118" t="str">
        <f t="shared" si="67"/>
        <v/>
      </c>
      <c r="T244" s="118" t="str">
        <f>+IF(Y244="","",MAX(T$1:T243)+1)</f>
        <v/>
      </c>
      <c r="U244" s="118" t="str">
        <f>IF(CPMS_Info!B266="","",CPMS_Info!B266)</f>
        <v/>
      </c>
      <c r="V244" s="118" t="str">
        <f>IF(CPMS_Info!C266="","",CPMS_Info!C266)</f>
        <v/>
      </c>
      <c r="W244" s="118" t="str">
        <f>IF(CPMS_Info!D266="","",CPMS_Info!D266)</f>
        <v/>
      </c>
      <c r="X244" s="118" t="str">
        <f t="shared" si="61"/>
        <v/>
      </c>
      <c r="Y244" s="119" t="str">
        <f>IF(COUNTIF(X$2:X244,X244)=1,X244,"")</f>
        <v/>
      </c>
      <c r="Z244" s="118" t="str">
        <f t="shared" si="62"/>
        <v/>
      </c>
      <c r="AA244" s="118" t="str">
        <f t="shared" si="68"/>
        <v/>
      </c>
      <c r="AB244" s="118" t="str">
        <f t="shared" si="69"/>
        <v/>
      </c>
      <c r="AC244" s="118" t="str">
        <f t="shared" si="70"/>
        <v/>
      </c>
      <c r="AG244" s="118" t="str">
        <f>+IF(AL244="","",MAX(AG$1:AG243)+1)</f>
        <v/>
      </c>
      <c r="AH244" s="118" t="str">
        <f>IF(CPMS_Detail!B266="","",CPMS_Detail!B266)</f>
        <v/>
      </c>
      <c r="AI244" s="118" t="str">
        <f>IF(CPMS_Detail!C266="","",CPMS_Detail!C266)</f>
        <v/>
      </c>
      <c r="AJ244" s="118" t="str">
        <f>IF(CPMS_Detail!D266="","",CPMS_Detail!D266)</f>
        <v/>
      </c>
      <c r="AK244" s="118" t="str">
        <f t="shared" si="71"/>
        <v/>
      </c>
      <c r="AL244" s="119" t="str">
        <f>IF(COUNTIF(AK$2:AK244,AK244)=1,AK244,"")</f>
        <v/>
      </c>
      <c r="AM244" s="118" t="str">
        <f t="shared" si="72"/>
        <v/>
      </c>
      <c r="AN244" s="118" t="str">
        <f t="shared" si="73"/>
        <v/>
      </c>
      <c r="AO244" s="118" t="str">
        <f t="shared" si="74"/>
        <v/>
      </c>
      <c r="AP244" s="118" t="str">
        <f t="shared" si="75"/>
        <v/>
      </c>
      <c r="AR244" s="118" t="str">
        <f>+IF(AW244="","",MAX(AR$1:AR243)+1)</f>
        <v/>
      </c>
      <c r="AS244" s="118" t="str">
        <f>IF(Regulated_Operation!B266="","",Regulated_Operation!B266)</f>
        <v/>
      </c>
      <c r="AT244" s="118" t="str">
        <f>IF(Regulated_Operation!C266="","",Regulated_Operation!C266)</f>
        <v/>
      </c>
      <c r="AU244" s="118" t="str">
        <f>IF(Regulated_Operation!D266="","",Regulated_Operation!D266)</f>
        <v/>
      </c>
      <c r="AV244" s="118" t="str">
        <f t="shared" si="76"/>
        <v/>
      </c>
      <c r="AW244" s="119" t="str">
        <f>IF(COUNTIF(AV$2:AV244,AV244)=1,AV244,"")</f>
        <v/>
      </c>
      <c r="AX244" s="118" t="str">
        <f t="shared" si="77"/>
        <v/>
      </c>
      <c r="AY244" s="118" t="str">
        <f t="shared" si="78"/>
        <v/>
      </c>
      <c r="AZ244" s="118" t="str">
        <f t="shared" si="79"/>
        <v/>
      </c>
      <c r="BA244" s="118" t="str">
        <f t="shared" si="80"/>
        <v/>
      </c>
    </row>
    <row r="245" spans="9:53" x14ac:dyDescent="0.35">
      <c r="I245" s="118" t="str">
        <f>+IF(N245="","",MAX(I$1:I244)+1)</f>
        <v/>
      </c>
      <c r="J245" s="118" t="str">
        <f>IF(Deviation_Detail!B267="","",Deviation_Detail!B267)</f>
        <v/>
      </c>
      <c r="K245" s="118" t="str">
        <f>IF(Deviation_Detail!C267="","",Deviation_Detail!C267)</f>
        <v/>
      </c>
      <c r="L245" s="118" t="str">
        <f>IF(Deviation_Detail!E267="","",Deviation_Detail!E267)</f>
        <v/>
      </c>
      <c r="M245" s="118" t="str">
        <f t="shared" si="63"/>
        <v/>
      </c>
      <c r="N245" s="119" t="str">
        <f>IF(COUNTIF(M$2:M245,M245)=1,M245,"")</f>
        <v/>
      </c>
      <c r="O245" s="118" t="str">
        <f t="shared" si="64"/>
        <v/>
      </c>
      <c r="P245" s="118" t="str">
        <f t="shared" si="65"/>
        <v/>
      </c>
      <c r="Q245" s="118" t="str">
        <f t="shared" si="66"/>
        <v/>
      </c>
      <c r="R245" s="118" t="str">
        <f t="shared" si="67"/>
        <v/>
      </c>
      <c r="T245" s="118" t="str">
        <f>+IF(Y245="","",MAX(T$1:T244)+1)</f>
        <v/>
      </c>
      <c r="U245" s="118" t="str">
        <f>IF(CPMS_Info!B267="","",CPMS_Info!B267)</f>
        <v/>
      </c>
      <c r="V245" s="118" t="str">
        <f>IF(CPMS_Info!C267="","",CPMS_Info!C267)</f>
        <v/>
      </c>
      <c r="W245" s="118" t="str">
        <f>IF(CPMS_Info!D267="","",CPMS_Info!D267)</f>
        <v/>
      </c>
      <c r="X245" s="118" t="str">
        <f t="shared" si="61"/>
        <v/>
      </c>
      <c r="Y245" s="119" t="str">
        <f>IF(COUNTIF(X$2:X245,X245)=1,X245,"")</f>
        <v/>
      </c>
      <c r="Z245" s="118" t="str">
        <f t="shared" si="62"/>
        <v/>
      </c>
      <c r="AA245" s="118" t="str">
        <f t="shared" si="68"/>
        <v/>
      </c>
      <c r="AB245" s="118" t="str">
        <f t="shared" si="69"/>
        <v/>
      </c>
      <c r="AC245" s="118" t="str">
        <f t="shared" si="70"/>
        <v/>
      </c>
      <c r="AG245" s="118" t="str">
        <f>+IF(AL245="","",MAX(AG$1:AG244)+1)</f>
        <v/>
      </c>
      <c r="AH245" s="118" t="str">
        <f>IF(CPMS_Detail!B267="","",CPMS_Detail!B267)</f>
        <v/>
      </c>
      <c r="AI245" s="118" t="str">
        <f>IF(CPMS_Detail!C267="","",CPMS_Detail!C267)</f>
        <v/>
      </c>
      <c r="AJ245" s="118" t="str">
        <f>IF(CPMS_Detail!D267="","",CPMS_Detail!D267)</f>
        <v/>
      </c>
      <c r="AK245" s="118" t="str">
        <f t="shared" si="71"/>
        <v/>
      </c>
      <c r="AL245" s="119" t="str">
        <f>IF(COUNTIF(AK$2:AK245,AK245)=1,AK245,"")</f>
        <v/>
      </c>
      <c r="AM245" s="118" t="str">
        <f t="shared" si="72"/>
        <v/>
      </c>
      <c r="AN245" s="118" t="str">
        <f t="shared" si="73"/>
        <v/>
      </c>
      <c r="AO245" s="118" t="str">
        <f t="shared" si="74"/>
        <v/>
      </c>
      <c r="AP245" s="118" t="str">
        <f t="shared" si="75"/>
        <v/>
      </c>
      <c r="AR245" s="118" t="str">
        <f>+IF(AW245="","",MAX(AR$1:AR244)+1)</f>
        <v/>
      </c>
      <c r="AS245" s="118" t="str">
        <f>IF(Regulated_Operation!B267="","",Regulated_Operation!B267)</f>
        <v/>
      </c>
      <c r="AT245" s="118" t="str">
        <f>IF(Regulated_Operation!C267="","",Regulated_Operation!C267)</f>
        <v/>
      </c>
      <c r="AU245" s="118" t="str">
        <f>IF(Regulated_Operation!D267="","",Regulated_Operation!D267)</f>
        <v/>
      </c>
      <c r="AV245" s="118" t="str">
        <f t="shared" si="76"/>
        <v/>
      </c>
      <c r="AW245" s="119" t="str">
        <f>IF(COUNTIF(AV$2:AV245,AV245)=1,AV245,"")</f>
        <v/>
      </c>
      <c r="AX245" s="118" t="str">
        <f t="shared" si="77"/>
        <v/>
      </c>
      <c r="AY245" s="118" t="str">
        <f t="shared" si="78"/>
        <v/>
      </c>
      <c r="AZ245" s="118" t="str">
        <f t="shared" si="79"/>
        <v/>
      </c>
      <c r="BA245" s="118" t="str">
        <f t="shared" si="80"/>
        <v/>
      </c>
    </row>
    <row r="246" spans="9:53" x14ac:dyDescent="0.35">
      <c r="I246" s="118" t="str">
        <f>+IF(N246="","",MAX(I$1:I245)+1)</f>
        <v/>
      </c>
      <c r="J246" s="118" t="str">
        <f>IF(Deviation_Detail!B268="","",Deviation_Detail!B268)</f>
        <v/>
      </c>
      <c r="K246" s="118" t="str">
        <f>IF(Deviation_Detail!C268="","",Deviation_Detail!C268)</f>
        <v/>
      </c>
      <c r="L246" s="118" t="str">
        <f>IF(Deviation_Detail!E268="","",Deviation_Detail!E268)</f>
        <v/>
      </c>
      <c r="M246" s="118" t="str">
        <f t="shared" si="63"/>
        <v/>
      </c>
      <c r="N246" s="119" t="str">
        <f>IF(COUNTIF(M$2:M246,M246)=1,M246,"")</f>
        <v/>
      </c>
      <c r="O246" s="118" t="str">
        <f t="shared" si="64"/>
        <v/>
      </c>
      <c r="P246" s="118" t="str">
        <f t="shared" si="65"/>
        <v/>
      </c>
      <c r="Q246" s="118" t="str">
        <f t="shared" si="66"/>
        <v/>
      </c>
      <c r="R246" s="118" t="str">
        <f t="shared" si="67"/>
        <v/>
      </c>
      <c r="T246" s="118" t="str">
        <f>+IF(Y246="","",MAX(T$1:T245)+1)</f>
        <v/>
      </c>
      <c r="U246" s="118" t="str">
        <f>IF(CPMS_Info!B268="","",CPMS_Info!B268)</f>
        <v/>
      </c>
      <c r="V246" s="118" t="str">
        <f>IF(CPMS_Info!C268="","",CPMS_Info!C268)</f>
        <v/>
      </c>
      <c r="W246" s="118" t="str">
        <f>IF(CPMS_Info!D268="","",CPMS_Info!D268)</f>
        <v/>
      </c>
      <c r="X246" s="118" t="str">
        <f t="shared" si="61"/>
        <v/>
      </c>
      <c r="Y246" s="119" t="str">
        <f>IF(COUNTIF(X$2:X246,X246)=1,X246,"")</f>
        <v/>
      </c>
      <c r="Z246" s="118" t="str">
        <f t="shared" si="62"/>
        <v/>
      </c>
      <c r="AA246" s="118" t="str">
        <f t="shared" si="68"/>
        <v/>
      </c>
      <c r="AB246" s="118" t="str">
        <f t="shared" si="69"/>
        <v/>
      </c>
      <c r="AC246" s="118" t="str">
        <f t="shared" si="70"/>
        <v/>
      </c>
      <c r="AG246" s="118" t="str">
        <f>+IF(AL246="","",MAX(AG$1:AG245)+1)</f>
        <v/>
      </c>
      <c r="AH246" s="118" t="str">
        <f>IF(CPMS_Detail!B268="","",CPMS_Detail!B268)</f>
        <v/>
      </c>
      <c r="AI246" s="118" t="str">
        <f>IF(CPMS_Detail!C268="","",CPMS_Detail!C268)</f>
        <v/>
      </c>
      <c r="AJ246" s="118" t="str">
        <f>IF(CPMS_Detail!D268="","",CPMS_Detail!D268)</f>
        <v/>
      </c>
      <c r="AK246" s="118" t="str">
        <f t="shared" si="71"/>
        <v/>
      </c>
      <c r="AL246" s="119" t="str">
        <f>IF(COUNTIF(AK$2:AK246,AK246)=1,AK246,"")</f>
        <v/>
      </c>
      <c r="AM246" s="118" t="str">
        <f t="shared" si="72"/>
        <v/>
      </c>
      <c r="AN246" s="118" t="str">
        <f t="shared" si="73"/>
        <v/>
      </c>
      <c r="AO246" s="118" t="str">
        <f t="shared" si="74"/>
        <v/>
      </c>
      <c r="AP246" s="118" t="str">
        <f t="shared" si="75"/>
        <v/>
      </c>
      <c r="AR246" s="118" t="str">
        <f>+IF(AW246="","",MAX(AR$1:AR245)+1)</f>
        <v/>
      </c>
      <c r="AS246" s="118" t="str">
        <f>IF(Regulated_Operation!B268="","",Regulated_Operation!B268)</f>
        <v/>
      </c>
      <c r="AT246" s="118" t="str">
        <f>IF(Regulated_Operation!C268="","",Regulated_Operation!C268)</f>
        <v/>
      </c>
      <c r="AU246" s="118" t="str">
        <f>IF(Regulated_Operation!D268="","",Regulated_Operation!D268)</f>
        <v/>
      </c>
      <c r="AV246" s="118" t="str">
        <f t="shared" si="76"/>
        <v/>
      </c>
      <c r="AW246" s="119" t="str">
        <f>IF(COUNTIF(AV$2:AV246,AV246)=1,AV246,"")</f>
        <v/>
      </c>
      <c r="AX246" s="118" t="str">
        <f t="shared" si="77"/>
        <v/>
      </c>
      <c r="AY246" s="118" t="str">
        <f t="shared" si="78"/>
        <v/>
      </c>
      <c r="AZ246" s="118" t="str">
        <f t="shared" si="79"/>
        <v/>
      </c>
      <c r="BA246" s="118" t="str">
        <f t="shared" si="80"/>
        <v/>
      </c>
    </row>
    <row r="247" spans="9:53" x14ac:dyDescent="0.35">
      <c r="I247" s="118" t="str">
        <f>+IF(N247="","",MAX(I$1:I246)+1)</f>
        <v/>
      </c>
      <c r="J247" s="118" t="str">
        <f>IF(Deviation_Detail!B269="","",Deviation_Detail!B269)</f>
        <v/>
      </c>
      <c r="K247" s="118" t="str">
        <f>IF(Deviation_Detail!C269="","",Deviation_Detail!C269)</f>
        <v/>
      </c>
      <c r="L247" s="118" t="str">
        <f>IF(Deviation_Detail!E269="","",Deviation_Detail!E269)</f>
        <v/>
      </c>
      <c r="M247" s="118" t="str">
        <f t="shared" si="63"/>
        <v/>
      </c>
      <c r="N247" s="119" t="str">
        <f>IF(COUNTIF(M$2:M247,M247)=1,M247,"")</f>
        <v/>
      </c>
      <c r="O247" s="118" t="str">
        <f t="shared" si="64"/>
        <v/>
      </c>
      <c r="P247" s="118" t="str">
        <f t="shared" si="65"/>
        <v/>
      </c>
      <c r="Q247" s="118" t="str">
        <f t="shared" si="66"/>
        <v/>
      </c>
      <c r="R247" s="118" t="str">
        <f t="shared" si="67"/>
        <v/>
      </c>
      <c r="T247" s="118" t="str">
        <f>+IF(Y247="","",MAX(T$1:T246)+1)</f>
        <v/>
      </c>
      <c r="U247" s="118" t="str">
        <f>IF(CPMS_Info!B269="","",CPMS_Info!B269)</f>
        <v/>
      </c>
      <c r="V247" s="118" t="str">
        <f>IF(CPMS_Info!C269="","",CPMS_Info!C269)</f>
        <v/>
      </c>
      <c r="W247" s="118" t="str">
        <f>IF(CPMS_Info!D269="","",CPMS_Info!D269)</f>
        <v/>
      </c>
      <c r="X247" s="118" t="str">
        <f t="shared" si="61"/>
        <v/>
      </c>
      <c r="Y247" s="119" t="str">
        <f>IF(COUNTIF(X$2:X247,X247)=1,X247,"")</f>
        <v/>
      </c>
      <c r="Z247" s="118" t="str">
        <f t="shared" si="62"/>
        <v/>
      </c>
      <c r="AA247" s="118" t="str">
        <f t="shared" si="68"/>
        <v/>
      </c>
      <c r="AB247" s="118" t="str">
        <f t="shared" si="69"/>
        <v/>
      </c>
      <c r="AC247" s="118" t="str">
        <f t="shared" si="70"/>
        <v/>
      </c>
      <c r="AG247" s="118" t="str">
        <f>+IF(AL247="","",MAX(AG$1:AG246)+1)</f>
        <v/>
      </c>
      <c r="AH247" s="118" t="str">
        <f>IF(CPMS_Detail!B269="","",CPMS_Detail!B269)</f>
        <v/>
      </c>
      <c r="AI247" s="118" t="str">
        <f>IF(CPMS_Detail!C269="","",CPMS_Detail!C269)</f>
        <v/>
      </c>
      <c r="AJ247" s="118" t="str">
        <f>IF(CPMS_Detail!D269="","",CPMS_Detail!D269)</f>
        <v/>
      </c>
      <c r="AK247" s="118" t="str">
        <f t="shared" si="71"/>
        <v/>
      </c>
      <c r="AL247" s="119" t="str">
        <f>IF(COUNTIF(AK$2:AK247,AK247)=1,AK247,"")</f>
        <v/>
      </c>
      <c r="AM247" s="118" t="str">
        <f t="shared" si="72"/>
        <v/>
      </c>
      <c r="AN247" s="118" t="str">
        <f t="shared" si="73"/>
        <v/>
      </c>
      <c r="AO247" s="118" t="str">
        <f t="shared" si="74"/>
        <v/>
      </c>
      <c r="AP247" s="118" t="str">
        <f t="shared" si="75"/>
        <v/>
      </c>
      <c r="AR247" s="118" t="str">
        <f>+IF(AW247="","",MAX(AR$1:AR246)+1)</f>
        <v/>
      </c>
      <c r="AS247" s="118" t="str">
        <f>IF(Regulated_Operation!B269="","",Regulated_Operation!B269)</f>
        <v/>
      </c>
      <c r="AT247" s="118" t="str">
        <f>IF(Regulated_Operation!C269="","",Regulated_Operation!C269)</f>
        <v/>
      </c>
      <c r="AU247" s="118" t="str">
        <f>IF(Regulated_Operation!D269="","",Regulated_Operation!D269)</f>
        <v/>
      </c>
      <c r="AV247" s="118" t="str">
        <f t="shared" si="76"/>
        <v/>
      </c>
      <c r="AW247" s="119" t="str">
        <f>IF(COUNTIF(AV$2:AV247,AV247)=1,AV247,"")</f>
        <v/>
      </c>
      <c r="AX247" s="118" t="str">
        <f t="shared" si="77"/>
        <v/>
      </c>
      <c r="AY247" s="118" t="str">
        <f t="shared" si="78"/>
        <v/>
      </c>
      <c r="AZ247" s="118" t="str">
        <f t="shared" si="79"/>
        <v/>
      </c>
      <c r="BA247" s="118" t="str">
        <f t="shared" si="80"/>
        <v/>
      </c>
    </row>
    <row r="248" spans="9:53" x14ac:dyDescent="0.35">
      <c r="I248" s="118" t="str">
        <f>+IF(N248="","",MAX(I$1:I247)+1)</f>
        <v/>
      </c>
      <c r="J248" s="118" t="str">
        <f>IF(Deviation_Detail!B270="","",Deviation_Detail!B270)</f>
        <v/>
      </c>
      <c r="K248" s="118" t="str">
        <f>IF(Deviation_Detail!C270="","",Deviation_Detail!C270)</f>
        <v/>
      </c>
      <c r="L248" s="118" t="str">
        <f>IF(Deviation_Detail!E270="","",Deviation_Detail!E270)</f>
        <v/>
      </c>
      <c r="M248" s="118" t="str">
        <f t="shared" si="63"/>
        <v/>
      </c>
      <c r="N248" s="119" t="str">
        <f>IF(COUNTIF(M$2:M248,M248)=1,M248,"")</f>
        <v/>
      </c>
      <c r="O248" s="118" t="str">
        <f t="shared" si="64"/>
        <v/>
      </c>
      <c r="P248" s="118" t="str">
        <f t="shared" si="65"/>
        <v/>
      </c>
      <c r="Q248" s="118" t="str">
        <f t="shared" si="66"/>
        <v/>
      </c>
      <c r="R248" s="118" t="str">
        <f t="shared" si="67"/>
        <v/>
      </c>
      <c r="T248" s="118" t="str">
        <f>+IF(Y248="","",MAX(T$1:T247)+1)</f>
        <v/>
      </c>
      <c r="U248" s="118" t="str">
        <f>IF(CPMS_Info!B270="","",CPMS_Info!B270)</f>
        <v/>
      </c>
      <c r="V248" s="118" t="str">
        <f>IF(CPMS_Info!C270="","",CPMS_Info!C270)</f>
        <v/>
      </c>
      <c r="W248" s="118" t="str">
        <f>IF(CPMS_Info!D270="","",CPMS_Info!D270)</f>
        <v/>
      </c>
      <c r="X248" s="118" t="str">
        <f t="shared" si="61"/>
        <v/>
      </c>
      <c r="Y248" s="119" t="str">
        <f>IF(COUNTIF(X$2:X248,X248)=1,X248,"")</f>
        <v/>
      </c>
      <c r="Z248" s="118" t="str">
        <f t="shared" si="62"/>
        <v/>
      </c>
      <c r="AA248" s="118" t="str">
        <f t="shared" si="68"/>
        <v/>
      </c>
      <c r="AB248" s="118" t="str">
        <f t="shared" si="69"/>
        <v/>
      </c>
      <c r="AC248" s="118" t="str">
        <f t="shared" si="70"/>
        <v/>
      </c>
      <c r="AG248" s="118" t="str">
        <f>+IF(AL248="","",MAX(AG$1:AG247)+1)</f>
        <v/>
      </c>
      <c r="AH248" s="118" t="str">
        <f>IF(CPMS_Detail!B270="","",CPMS_Detail!B270)</f>
        <v/>
      </c>
      <c r="AI248" s="118" t="str">
        <f>IF(CPMS_Detail!C270="","",CPMS_Detail!C270)</f>
        <v/>
      </c>
      <c r="AJ248" s="118" t="str">
        <f>IF(CPMS_Detail!D270="","",CPMS_Detail!D270)</f>
        <v/>
      </c>
      <c r="AK248" s="118" t="str">
        <f t="shared" si="71"/>
        <v/>
      </c>
      <c r="AL248" s="119" t="str">
        <f>IF(COUNTIF(AK$2:AK248,AK248)=1,AK248,"")</f>
        <v/>
      </c>
      <c r="AM248" s="118" t="str">
        <f t="shared" si="72"/>
        <v/>
      </c>
      <c r="AN248" s="118" t="str">
        <f t="shared" si="73"/>
        <v/>
      </c>
      <c r="AO248" s="118" t="str">
        <f t="shared" si="74"/>
        <v/>
      </c>
      <c r="AP248" s="118" t="str">
        <f t="shared" si="75"/>
        <v/>
      </c>
      <c r="AR248" s="118" t="str">
        <f>+IF(AW248="","",MAX(AR$1:AR247)+1)</f>
        <v/>
      </c>
      <c r="AS248" s="118" t="str">
        <f>IF(Regulated_Operation!B270="","",Regulated_Operation!B270)</f>
        <v/>
      </c>
      <c r="AT248" s="118" t="str">
        <f>IF(Regulated_Operation!C270="","",Regulated_Operation!C270)</f>
        <v/>
      </c>
      <c r="AU248" s="118" t="str">
        <f>IF(Regulated_Operation!D270="","",Regulated_Operation!D270)</f>
        <v/>
      </c>
      <c r="AV248" s="118" t="str">
        <f t="shared" si="76"/>
        <v/>
      </c>
      <c r="AW248" s="119" t="str">
        <f>IF(COUNTIF(AV$2:AV248,AV248)=1,AV248,"")</f>
        <v/>
      </c>
      <c r="AX248" s="118" t="str">
        <f t="shared" si="77"/>
        <v/>
      </c>
      <c r="AY248" s="118" t="str">
        <f t="shared" si="78"/>
        <v/>
      </c>
      <c r="AZ248" s="118" t="str">
        <f t="shared" si="79"/>
        <v/>
      </c>
      <c r="BA248" s="118" t="str">
        <f t="shared" si="80"/>
        <v/>
      </c>
    </row>
    <row r="249" spans="9:53" x14ac:dyDescent="0.35">
      <c r="I249" s="118" t="str">
        <f>+IF(N249="","",MAX(I$1:I248)+1)</f>
        <v/>
      </c>
      <c r="J249" s="118" t="str">
        <f>IF(Deviation_Detail!B271="","",Deviation_Detail!B271)</f>
        <v/>
      </c>
      <c r="K249" s="118" t="str">
        <f>IF(Deviation_Detail!C271="","",Deviation_Detail!C271)</f>
        <v/>
      </c>
      <c r="L249" s="118" t="str">
        <f>IF(Deviation_Detail!E271="","",Deviation_Detail!E271)</f>
        <v/>
      </c>
      <c r="M249" s="118" t="str">
        <f t="shared" si="63"/>
        <v/>
      </c>
      <c r="N249" s="119" t="str">
        <f>IF(COUNTIF(M$2:M249,M249)=1,M249,"")</f>
        <v/>
      </c>
      <c r="O249" s="118" t="str">
        <f t="shared" si="64"/>
        <v/>
      </c>
      <c r="P249" s="118" t="str">
        <f t="shared" si="65"/>
        <v/>
      </c>
      <c r="Q249" s="118" t="str">
        <f t="shared" si="66"/>
        <v/>
      </c>
      <c r="R249" s="118" t="str">
        <f t="shared" si="67"/>
        <v/>
      </c>
      <c r="T249" s="118" t="str">
        <f>+IF(Y249="","",MAX(T$1:T248)+1)</f>
        <v/>
      </c>
      <c r="U249" s="118" t="str">
        <f>IF(CPMS_Info!B271="","",CPMS_Info!B271)</f>
        <v/>
      </c>
      <c r="V249" s="118" t="str">
        <f>IF(CPMS_Info!C271="","",CPMS_Info!C271)</f>
        <v/>
      </c>
      <c r="W249" s="118" t="str">
        <f>IF(CPMS_Info!D271="","",CPMS_Info!D271)</f>
        <v/>
      </c>
      <c r="X249" s="118" t="str">
        <f t="shared" si="61"/>
        <v/>
      </c>
      <c r="Y249" s="119" t="str">
        <f>IF(COUNTIF(X$2:X249,X249)=1,X249,"")</f>
        <v/>
      </c>
      <c r="Z249" s="118" t="str">
        <f t="shared" si="62"/>
        <v/>
      </c>
      <c r="AA249" s="118" t="str">
        <f t="shared" si="68"/>
        <v/>
      </c>
      <c r="AB249" s="118" t="str">
        <f t="shared" si="69"/>
        <v/>
      </c>
      <c r="AC249" s="118" t="str">
        <f t="shared" si="70"/>
        <v/>
      </c>
      <c r="AG249" s="118" t="str">
        <f>+IF(AL249="","",MAX(AG$1:AG248)+1)</f>
        <v/>
      </c>
      <c r="AH249" s="118" t="str">
        <f>IF(CPMS_Detail!B271="","",CPMS_Detail!B271)</f>
        <v/>
      </c>
      <c r="AI249" s="118" t="str">
        <f>IF(CPMS_Detail!C271="","",CPMS_Detail!C271)</f>
        <v/>
      </c>
      <c r="AJ249" s="118" t="str">
        <f>IF(CPMS_Detail!D271="","",CPMS_Detail!D271)</f>
        <v/>
      </c>
      <c r="AK249" s="118" t="str">
        <f t="shared" si="71"/>
        <v/>
      </c>
      <c r="AL249" s="119" t="str">
        <f>IF(COUNTIF(AK$2:AK249,AK249)=1,AK249,"")</f>
        <v/>
      </c>
      <c r="AM249" s="118" t="str">
        <f t="shared" si="72"/>
        <v/>
      </c>
      <c r="AN249" s="118" t="str">
        <f t="shared" si="73"/>
        <v/>
      </c>
      <c r="AO249" s="118" t="str">
        <f t="shared" si="74"/>
        <v/>
      </c>
      <c r="AP249" s="118" t="str">
        <f t="shared" si="75"/>
        <v/>
      </c>
      <c r="AR249" s="118" t="str">
        <f>+IF(AW249="","",MAX(AR$1:AR248)+1)</f>
        <v/>
      </c>
      <c r="AS249" s="118" t="str">
        <f>IF(Regulated_Operation!B271="","",Regulated_Operation!B271)</f>
        <v/>
      </c>
      <c r="AT249" s="118" t="str">
        <f>IF(Regulated_Operation!C271="","",Regulated_Operation!C271)</f>
        <v/>
      </c>
      <c r="AU249" s="118" t="str">
        <f>IF(Regulated_Operation!D271="","",Regulated_Operation!D271)</f>
        <v/>
      </c>
      <c r="AV249" s="118" t="str">
        <f t="shared" si="76"/>
        <v/>
      </c>
      <c r="AW249" s="119" t="str">
        <f>IF(COUNTIF(AV$2:AV249,AV249)=1,AV249,"")</f>
        <v/>
      </c>
      <c r="AX249" s="118" t="str">
        <f t="shared" si="77"/>
        <v/>
      </c>
      <c r="AY249" s="118" t="str">
        <f t="shared" si="78"/>
        <v/>
      </c>
      <c r="AZ249" s="118" t="str">
        <f t="shared" si="79"/>
        <v/>
      </c>
      <c r="BA249" s="118" t="str">
        <f t="shared" si="80"/>
        <v/>
      </c>
    </row>
    <row r="250" spans="9:53" x14ac:dyDescent="0.35">
      <c r="I250" s="118" t="str">
        <f>+IF(N250="","",MAX(I$1:I249)+1)</f>
        <v/>
      </c>
      <c r="J250" s="118" t="str">
        <f>IF(Deviation_Detail!B272="","",Deviation_Detail!B272)</f>
        <v/>
      </c>
      <c r="K250" s="118" t="str">
        <f>IF(Deviation_Detail!C272="","",Deviation_Detail!C272)</f>
        <v/>
      </c>
      <c r="L250" s="118" t="str">
        <f>IF(Deviation_Detail!E272="","",Deviation_Detail!E272)</f>
        <v/>
      </c>
      <c r="M250" s="118" t="str">
        <f t="shared" si="63"/>
        <v/>
      </c>
      <c r="N250" s="119" t="str">
        <f>IF(COUNTIF(M$2:M250,M250)=1,M250,"")</f>
        <v/>
      </c>
      <c r="O250" s="118" t="str">
        <f t="shared" si="64"/>
        <v/>
      </c>
      <c r="P250" s="118" t="str">
        <f t="shared" si="65"/>
        <v/>
      </c>
      <c r="Q250" s="118" t="str">
        <f t="shared" si="66"/>
        <v/>
      </c>
      <c r="R250" s="118" t="str">
        <f t="shared" si="67"/>
        <v/>
      </c>
      <c r="T250" s="118" t="str">
        <f>+IF(Y250="","",MAX(T$1:T249)+1)</f>
        <v/>
      </c>
      <c r="U250" s="118" t="str">
        <f>IF(CPMS_Info!B272="","",CPMS_Info!B272)</f>
        <v/>
      </c>
      <c r="V250" s="118" t="str">
        <f>IF(CPMS_Info!C272="","",CPMS_Info!C272)</f>
        <v/>
      </c>
      <c r="W250" s="118" t="str">
        <f>IF(CPMS_Info!D272="","",CPMS_Info!D272)</f>
        <v/>
      </c>
      <c r="X250" s="118" t="str">
        <f t="shared" si="61"/>
        <v/>
      </c>
      <c r="Y250" s="119" t="str">
        <f>IF(COUNTIF(X$2:X250,X250)=1,X250,"")</f>
        <v/>
      </c>
      <c r="Z250" s="118" t="str">
        <f t="shared" si="62"/>
        <v/>
      </c>
      <c r="AA250" s="118" t="str">
        <f t="shared" si="68"/>
        <v/>
      </c>
      <c r="AB250" s="118" t="str">
        <f t="shared" si="69"/>
        <v/>
      </c>
      <c r="AC250" s="118" t="str">
        <f t="shared" si="70"/>
        <v/>
      </c>
      <c r="AG250" s="118" t="str">
        <f>+IF(AL250="","",MAX(AG$1:AG249)+1)</f>
        <v/>
      </c>
      <c r="AH250" s="118" t="str">
        <f>IF(CPMS_Detail!B272="","",CPMS_Detail!B272)</f>
        <v/>
      </c>
      <c r="AI250" s="118" t="str">
        <f>IF(CPMS_Detail!C272="","",CPMS_Detail!C272)</f>
        <v/>
      </c>
      <c r="AJ250" s="118" t="str">
        <f>IF(CPMS_Detail!D272="","",CPMS_Detail!D272)</f>
        <v/>
      </c>
      <c r="AK250" s="118" t="str">
        <f t="shared" si="71"/>
        <v/>
      </c>
      <c r="AL250" s="119" t="str">
        <f>IF(COUNTIF(AK$2:AK250,AK250)=1,AK250,"")</f>
        <v/>
      </c>
      <c r="AM250" s="118" t="str">
        <f t="shared" si="72"/>
        <v/>
      </c>
      <c r="AN250" s="118" t="str">
        <f t="shared" si="73"/>
        <v/>
      </c>
      <c r="AO250" s="118" t="str">
        <f t="shared" si="74"/>
        <v/>
      </c>
      <c r="AP250" s="118" t="str">
        <f t="shared" si="75"/>
        <v/>
      </c>
      <c r="AR250" s="118" t="str">
        <f>+IF(AW250="","",MAX(AR$1:AR249)+1)</f>
        <v/>
      </c>
      <c r="AS250" s="118" t="str">
        <f>IF(Regulated_Operation!B272="","",Regulated_Operation!B272)</f>
        <v/>
      </c>
      <c r="AT250" s="118" t="str">
        <f>IF(Regulated_Operation!C272="","",Regulated_Operation!C272)</f>
        <v/>
      </c>
      <c r="AU250" s="118" t="str">
        <f>IF(Regulated_Operation!D272="","",Regulated_Operation!D272)</f>
        <v/>
      </c>
      <c r="AV250" s="118" t="str">
        <f t="shared" si="76"/>
        <v/>
      </c>
      <c r="AW250" s="119" t="str">
        <f>IF(COUNTIF(AV$2:AV250,AV250)=1,AV250,"")</f>
        <v/>
      </c>
      <c r="AX250" s="118" t="str">
        <f t="shared" si="77"/>
        <v/>
      </c>
      <c r="AY250" s="118" t="str">
        <f t="shared" si="78"/>
        <v/>
      </c>
      <c r="AZ250" s="118" t="str">
        <f t="shared" si="79"/>
        <v/>
      </c>
      <c r="BA250" s="118" t="str">
        <f t="shared" si="80"/>
        <v/>
      </c>
    </row>
    <row r="251" spans="9:53" x14ac:dyDescent="0.35">
      <c r="I251" s="118" t="str">
        <f>+IF(N251="","",MAX(I$1:I250)+1)</f>
        <v/>
      </c>
      <c r="J251" s="118" t="str">
        <f>IF(Deviation_Detail!B273="","",Deviation_Detail!B273)</f>
        <v/>
      </c>
      <c r="K251" s="118" t="str">
        <f>IF(Deviation_Detail!C273="","",Deviation_Detail!C273)</f>
        <v/>
      </c>
      <c r="L251" s="118" t="str">
        <f>IF(Deviation_Detail!E273="","",Deviation_Detail!E273)</f>
        <v/>
      </c>
      <c r="M251" s="118" t="str">
        <f t="shared" si="63"/>
        <v/>
      </c>
      <c r="N251" s="119" t="str">
        <f>IF(COUNTIF(M$2:M251,M251)=1,M251,"")</f>
        <v/>
      </c>
      <c r="O251" s="118" t="str">
        <f t="shared" si="64"/>
        <v/>
      </c>
      <c r="P251" s="118" t="str">
        <f t="shared" si="65"/>
        <v/>
      </c>
      <c r="Q251" s="118" t="str">
        <f t="shared" si="66"/>
        <v/>
      </c>
      <c r="R251" s="118" t="str">
        <f t="shared" si="67"/>
        <v/>
      </c>
      <c r="T251" s="118" t="str">
        <f>+IF(Y251="","",MAX(T$1:T250)+1)</f>
        <v/>
      </c>
      <c r="U251" s="118" t="str">
        <f>IF(CPMS_Info!B273="","",CPMS_Info!B273)</f>
        <v/>
      </c>
      <c r="V251" s="118" t="str">
        <f>IF(CPMS_Info!C273="","",CPMS_Info!C273)</f>
        <v/>
      </c>
      <c r="W251" s="118" t="str">
        <f>IF(CPMS_Info!D273="","",CPMS_Info!D273)</f>
        <v/>
      </c>
      <c r="X251" s="118" t="str">
        <f t="shared" si="61"/>
        <v/>
      </c>
      <c r="Y251" s="119" t="str">
        <f>IF(COUNTIF(X$2:X251,X251)=1,X251,"")</f>
        <v/>
      </c>
      <c r="Z251" s="118" t="str">
        <f t="shared" si="62"/>
        <v/>
      </c>
      <c r="AA251" s="118" t="str">
        <f t="shared" si="68"/>
        <v/>
      </c>
      <c r="AB251" s="118" t="str">
        <f t="shared" si="69"/>
        <v/>
      </c>
      <c r="AC251" s="118" t="str">
        <f t="shared" si="70"/>
        <v/>
      </c>
      <c r="AG251" s="118" t="str">
        <f>+IF(AL251="","",MAX(AG$1:AG250)+1)</f>
        <v/>
      </c>
      <c r="AH251" s="118" t="str">
        <f>IF(CPMS_Detail!B273="","",CPMS_Detail!B273)</f>
        <v/>
      </c>
      <c r="AI251" s="118" t="str">
        <f>IF(CPMS_Detail!C273="","",CPMS_Detail!C273)</f>
        <v/>
      </c>
      <c r="AJ251" s="118" t="str">
        <f>IF(CPMS_Detail!D273="","",CPMS_Detail!D273)</f>
        <v/>
      </c>
      <c r="AK251" s="118" t="str">
        <f t="shared" si="71"/>
        <v/>
      </c>
      <c r="AL251" s="119" t="str">
        <f>IF(COUNTIF(AK$2:AK251,AK251)=1,AK251,"")</f>
        <v/>
      </c>
      <c r="AM251" s="118" t="str">
        <f t="shared" si="72"/>
        <v/>
      </c>
      <c r="AN251" s="118" t="str">
        <f t="shared" si="73"/>
        <v/>
      </c>
      <c r="AO251" s="118" t="str">
        <f t="shared" si="74"/>
        <v/>
      </c>
      <c r="AP251" s="118" t="str">
        <f t="shared" si="75"/>
        <v/>
      </c>
      <c r="AR251" s="118" t="str">
        <f>+IF(AW251="","",MAX(AR$1:AR250)+1)</f>
        <v/>
      </c>
      <c r="AS251" s="118" t="str">
        <f>IF(Regulated_Operation!B273="","",Regulated_Operation!B273)</f>
        <v/>
      </c>
      <c r="AT251" s="118" t="str">
        <f>IF(Regulated_Operation!C273="","",Regulated_Operation!C273)</f>
        <v/>
      </c>
      <c r="AU251" s="118" t="str">
        <f>IF(Regulated_Operation!D273="","",Regulated_Operation!D273)</f>
        <v/>
      </c>
      <c r="AV251" s="118" t="str">
        <f t="shared" si="76"/>
        <v/>
      </c>
      <c r="AW251" s="119" t="str">
        <f>IF(COUNTIF(AV$2:AV251,AV251)=1,AV251,"")</f>
        <v/>
      </c>
      <c r="AX251" s="118" t="str">
        <f t="shared" si="77"/>
        <v/>
      </c>
      <c r="AY251" s="118" t="str">
        <f t="shared" si="78"/>
        <v/>
      </c>
      <c r="AZ251" s="118" t="str">
        <f t="shared" si="79"/>
        <v/>
      </c>
      <c r="BA251" s="118" t="str">
        <f t="shared" si="80"/>
        <v/>
      </c>
    </row>
    <row r="252" spans="9:53" x14ac:dyDescent="0.35">
      <c r="I252" s="118" t="str">
        <f>+IF(N252="","",MAX(I$1:I251)+1)</f>
        <v/>
      </c>
      <c r="J252" s="118" t="str">
        <f>IF(Deviation_Detail!B274="","",Deviation_Detail!B274)</f>
        <v/>
      </c>
      <c r="K252" s="118" t="str">
        <f>IF(Deviation_Detail!C274="","",Deviation_Detail!C274)</f>
        <v/>
      </c>
      <c r="L252" s="118" t="str">
        <f>IF(Deviation_Detail!E274="","",Deviation_Detail!E274)</f>
        <v/>
      </c>
      <c r="M252" s="118" t="str">
        <f t="shared" si="63"/>
        <v/>
      </c>
      <c r="N252" s="119" t="str">
        <f>IF(COUNTIF(M$2:M252,M252)=1,M252,"")</f>
        <v/>
      </c>
      <c r="O252" s="118" t="str">
        <f t="shared" si="64"/>
        <v/>
      </c>
      <c r="P252" s="118" t="str">
        <f t="shared" si="65"/>
        <v/>
      </c>
      <c r="Q252" s="118" t="str">
        <f t="shared" si="66"/>
        <v/>
      </c>
      <c r="R252" s="118" t="str">
        <f t="shared" si="67"/>
        <v/>
      </c>
      <c r="T252" s="118" t="str">
        <f>+IF(Y252="","",MAX(T$1:T251)+1)</f>
        <v/>
      </c>
      <c r="U252" s="118" t="str">
        <f>IF(CPMS_Info!B274="","",CPMS_Info!B274)</f>
        <v/>
      </c>
      <c r="V252" s="118" t="str">
        <f>IF(CPMS_Info!C274="","",CPMS_Info!C274)</f>
        <v/>
      </c>
      <c r="W252" s="118" t="str">
        <f>IF(CPMS_Info!D274="","",CPMS_Info!D274)</f>
        <v/>
      </c>
      <c r="X252" s="118" t="str">
        <f t="shared" ref="X252:X315" si="81">U252&amp;V252&amp;W252</f>
        <v/>
      </c>
      <c r="Y252" s="119" t="str">
        <f>IF(COUNTIF(X$2:X252,X252)=1,X252,"")</f>
        <v/>
      </c>
      <c r="Z252" s="118" t="str">
        <f t="shared" ref="Z252:Z315" si="82">IF(AA252="","",AA252&amp;" "&amp;AB252&amp;" "&amp;AC252)</f>
        <v/>
      </c>
      <c r="AA252" s="118" t="str">
        <f t="shared" si="68"/>
        <v/>
      </c>
      <c r="AB252" s="118" t="str">
        <f t="shared" si="69"/>
        <v/>
      </c>
      <c r="AC252" s="118" t="str">
        <f t="shared" si="70"/>
        <v/>
      </c>
      <c r="AG252" s="118" t="str">
        <f>+IF(AL252="","",MAX(AG$1:AG251)+1)</f>
        <v/>
      </c>
      <c r="AH252" s="118" t="str">
        <f>IF(CPMS_Detail!B274="","",CPMS_Detail!B274)</f>
        <v/>
      </c>
      <c r="AI252" s="118" t="str">
        <f>IF(CPMS_Detail!C274="","",CPMS_Detail!C274)</f>
        <v/>
      </c>
      <c r="AJ252" s="118" t="str">
        <f>IF(CPMS_Detail!D274="","",CPMS_Detail!D274)</f>
        <v/>
      </c>
      <c r="AK252" s="118" t="str">
        <f t="shared" si="71"/>
        <v/>
      </c>
      <c r="AL252" s="119" t="str">
        <f>IF(COUNTIF(AK$2:AK252,AK252)=1,AK252,"")</f>
        <v/>
      </c>
      <c r="AM252" s="118" t="str">
        <f t="shared" si="72"/>
        <v/>
      </c>
      <c r="AN252" s="118" t="str">
        <f t="shared" si="73"/>
        <v/>
      </c>
      <c r="AO252" s="118" t="str">
        <f t="shared" si="74"/>
        <v/>
      </c>
      <c r="AP252" s="118" t="str">
        <f t="shared" si="75"/>
        <v/>
      </c>
      <c r="AR252" s="118" t="str">
        <f>+IF(AW252="","",MAX(AR$1:AR251)+1)</f>
        <v/>
      </c>
      <c r="AS252" s="118" t="str">
        <f>IF(Regulated_Operation!B274="","",Regulated_Operation!B274)</f>
        <v/>
      </c>
      <c r="AT252" s="118" t="str">
        <f>IF(Regulated_Operation!C274="","",Regulated_Operation!C274)</f>
        <v/>
      </c>
      <c r="AU252" s="118" t="str">
        <f>IF(Regulated_Operation!D274="","",Regulated_Operation!D274)</f>
        <v/>
      </c>
      <c r="AV252" s="118" t="str">
        <f t="shared" si="76"/>
        <v/>
      </c>
      <c r="AW252" s="119" t="str">
        <f>IF(COUNTIF(AV$2:AV252,AV252)=1,AV252,"")</f>
        <v/>
      </c>
      <c r="AX252" s="118" t="str">
        <f t="shared" si="77"/>
        <v/>
      </c>
      <c r="AY252" s="118" t="str">
        <f t="shared" si="78"/>
        <v/>
      </c>
      <c r="AZ252" s="118" t="str">
        <f t="shared" si="79"/>
        <v/>
      </c>
      <c r="BA252" s="118" t="str">
        <f t="shared" si="80"/>
        <v/>
      </c>
    </row>
    <row r="253" spans="9:53" x14ac:dyDescent="0.35">
      <c r="I253" s="118" t="str">
        <f>+IF(N253="","",MAX(I$1:I252)+1)</f>
        <v/>
      </c>
      <c r="J253" s="118" t="str">
        <f>IF(Deviation_Detail!B275="","",Deviation_Detail!B275)</f>
        <v/>
      </c>
      <c r="K253" s="118" t="str">
        <f>IF(Deviation_Detail!C275="","",Deviation_Detail!C275)</f>
        <v/>
      </c>
      <c r="L253" s="118" t="str">
        <f>IF(Deviation_Detail!E275="","",Deviation_Detail!E275)</f>
        <v/>
      </c>
      <c r="M253" s="118" t="str">
        <f t="shared" si="63"/>
        <v/>
      </c>
      <c r="N253" s="119" t="str">
        <f>IF(COUNTIF(M$2:M253,M253)=1,M253,"")</f>
        <v/>
      </c>
      <c r="O253" s="118" t="str">
        <f t="shared" si="64"/>
        <v/>
      </c>
      <c r="P253" s="118" t="str">
        <f t="shared" si="65"/>
        <v/>
      </c>
      <c r="Q253" s="118" t="str">
        <f t="shared" si="66"/>
        <v/>
      </c>
      <c r="R253" s="118" t="str">
        <f t="shared" si="67"/>
        <v/>
      </c>
      <c r="T253" s="118" t="str">
        <f>+IF(Y253="","",MAX(T$1:T252)+1)</f>
        <v/>
      </c>
      <c r="U253" s="118" t="str">
        <f>IF(CPMS_Info!B275="","",CPMS_Info!B275)</f>
        <v/>
      </c>
      <c r="V253" s="118" t="str">
        <f>IF(CPMS_Info!C275="","",CPMS_Info!C275)</f>
        <v/>
      </c>
      <c r="W253" s="118" t="str">
        <f>IF(CPMS_Info!D275="","",CPMS_Info!D275)</f>
        <v/>
      </c>
      <c r="X253" s="118" t="str">
        <f t="shared" si="81"/>
        <v/>
      </c>
      <c r="Y253" s="119" t="str">
        <f>IF(COUNTIF(X$2:X253,X253)=1,X253,"")</f>
        <v/>
      </c>
      <c r="Z253" s="118" t="str">
        <f t="shared" si="82"/>
        <v/>
      </c>
      <c r="AA253" s="118" t="str">
        <f t="shared" si="68"/>
        <v/>
      </c>
      <c r="AB253" s="118" t="str">
        <f t="shared" si="69"/>
        <v/>
      </c>
      <c r="AC253" s="118" t="str">
        <f t="shared" si="70"/>
        <v/>
      </c>
      <c r="AG253" s="118" t="str">
        <f>+IF(AL253="","",MAX(AG$1:AG252)+1)</f>
        <v/>
      </c>
      <c r="AH253" s="118" t="str">
        <f>IF(CPMS_Detail!B275="","",CPMS_Detail!B275)</f>
        <v/>
      </c>
      <c r="AI253" s="118" t="str">
        <f>IF(CPMS_Detail!C275="","",CPMS_Detail!C275)</f>
        <v/>
      </c>
      <c r="AJ253" s="118" t="str">
        <f>IF(CPMS_Detail!D275="","",CPMS_Detail!D275)</f>
        <v/>
      </c>
      <c r="AK253" s="118" t="str">
        <f t="shared" si="71"/>
        <v/>
      </c>
      <c r="AL253" s="119" t="str">
        <f>IF(COUNTIF(AK$2:AK253,AK253)=1,AK253,"")</f>
        <v/>
      </c>
      <c r="AM253" s="118" t="str">
        <f t="shared" si="72"/>
        <v/>
      </c>
      <c r="AN253" s="118" t="str">
        <f t="shared" si="73"/>
        <v/>
      </c>
      <c r="AO253" s="118" t="str">
        <f t="shared" si="74"/>
        <v/>
      </c>
      <c r="AP253" s="118" t="str">
        <f t="shared" si="75"/>
        <v/>
      </c>
      <c r="AR253" s="118" t="str">
        <f>+IF(AW253="","",MAX(AR$1:AR252)+1)</f>
        <v/>
      </c>
      <c r="AS253" s="118" t="str">
        <f>IF(Regulated_Operation!B275="","",Regulated_Operation!B275)</f>
        <v/>
      </c>
      <c r="AT253" s="118" t="str">
        <f>IF(Regulated_Operation!C275="","",Regulated_Operation!C275)</f>
        <v/>
      </c>
      <c r="AU253" s="118" t="str">
        <f>IF(Regulated_Operation!D275="","",Regulated_Operation!D275)</f>
        <v/>
      </c>
      <c r="AV253" s="118" t="str">
        <f t="shared" si="76"/>
        <v/>
      </c>
      <c r="AW253" s="119" t="str">
        <f>IF(COUNTIF(AV$2:AV253,AV253)=1,AV253,"")</f>
        <v/>
      </c>
      <c r="AX253" s="118" t="str">
        <f t="shared" si="77"/>
        <v/>
      </c>
      <c r="AY253" s="118" t="str">
        <f t="shared" si="78"/>
        <v/>
      </c>
      <c r="AZ253" s="118" t="str">
        <f t="shared" si="79"/>
        <v/>
      </c>
      <c r="BA253" s="118" t="str">
        <f t="shared" si="80"/>
        <v/>
      </c>
    </row>
    <row r="254" spans="9:53" x14ac:dyDescent="0.35">
      <c r="I254" s="118" t="str">
        <f>+IF(N254="","",MAX(I$1:I253)+1)</f>
        <v/>
      </c>
      <c r="J254" s="118" t="str">
        <f>IF(Deviation_Detail!B276="","",Deviation_Detail!B276)</f>
        <v/>
      </c>
      <c r="K254" s="118" t="str">
        <f>IF(Deviation_Detail!C276="","",Deviation_Detail!C276)</f>
        <v/>
      </c>
      <c r="L254" s="118" t="str">
        <f>IF(Deviation_Detail!E276="","",Deviation_Detail!E276)</f>
        <v/>
      </c>
      <c r="M254" s="118" t="str">
        <f t="shared" si="63"/>
        <v/>
      </c>
      <c r="N254" s="119" t="str">
        <f>IF(COUNTIF(M$2:M254,M254)=1,M254,"")</f>
        <v/>
      </c>
      <c r="O254" s="118" t="str">
        <f t="shared" si="64"/>
        <v/>
      </c>
      <c r="P254" s="118" t="str">
        <f t="shared" si="65"/>
        <v/>
      </c>
      <c r="Q254" s="118" t="str">
        <f t="shared" si="66"/>
        <v/>
      </c>
      <c r="R254" s="118" t="str">
        <f t="shared" si="67"/>
        <v/>
      </c>
      <c r="T254" s="118" t="str">
        <f>+IF(Y254="","",MAX(T$1:T253)+1)</f>
        <v/>
      </c>
      <c r="U254" s="118" t="str">
        <f>IF(CPMS_Info!B276="","",CPMS_Info!B276)</f>
        <v/>
      </c>
      <c r="V254" s="118" t="str">
        <f>IF(CPMS_Info!C276="","",CPMS_Info!C276)</f>
        <v/>
      </c>
      <c r="W254" s="118" t="str">
        <f>IF(CPMS_Info!D276="","",CPMS_Info!D276)</f>
        <v/>
      </c>
      <c r="X254" s="118" t="str">
        <f t="shared" si="81"/>
        <v/>
      </c>
      <c r="Y254" s="119" t="str">
        <f>IF(COUNTIF(X$2:X254,X254)=1,X254,"")</f>
        <v/>
      </c>
      <c r="Z254" s="118" t="str">
        <f t="shared" si="82"/>
        <v/>
      </c>
      <c r="AA254" s="118" t="str">
        <f t="shared" si="68"/>
        <v/>
      </c>
      <c r="AB254" s="118" t="str">
        <f t="shared" si="69"/>
        <v/>
      </c>
      <c r="AC254" s="118" t="str">
        <f t="shared" si="70"/>
        <v/>
      </c>
      <c r="AG254" s="118" t="str">
        <f>+IF(AL254="","",MAX(AG$1:AG253)+1)</f>
        <v/>
      </c>
      <c r="AH254" s="118" t="str">
        <f>IF(CPMS_Detail!B276="","",CPMS_Detail!B276)</f>
        <v/>
      </c>
      <c r="AI254" s="118" t="str">
        <f>IF(CPMS_Detail!C276="","",CPMS_Detail!C276)</f>
        <v/>
      </c>
      <c r="AJ254" s="118" t="str">
        <f>IF(CPMS_Detail!D276="","",CPMS_Detail!D276)</f>
        <v/>
      </c>
      <c r="AK254" s="118" t="str">
        <f t="shared" si="71"/>
        <v/>
      </c>
      <c r="AL254" s="119" t="str">
        <f>IF(COUNTIF(AK$2:AK254,AK254)=1,AK254,"")</f>
        <v/>
      </c>
      <c r="AM254" s="118" t="str">
        <f t="shared" si="72"/>
        <v/>
      </c>
      <c r="AN254" s="118" t="str">
        <f t="shared" si="73"/>
        <v/>
      </c>
      <c r="AO254" s="118" t="str">
        <f t="shared" si="74"/>
        <v/>
      </c>
      <c r="AP254" s="118" t="str">
        <f t="shared" si="75"/>
        <v/>
      </c>
      <c r="AR254" s="118" t="str">
        <f>+IF(AW254="","",MAX(AR$1:AR253)+1)</f>
        <v/>
      </c>
      <c r="AS254" s="118" t="str">
        <f>IF(Regulated_Operation!B276="","",Regulated_Operation!B276)</f>
        <v/>
      </c>
      <c r="AT254" s="118" t="str">
        <f>IF(Regulated_Operation!C276="","",Regulated_Operation!C276)</f>
        <v/>
      </c>
      <c r="AU254" s="118" t="str">
        <f>IF(Regulated_Operation!D276="","",Regulated_Operation!D276)</f>
        <v/>
      </c>
      <c r="AV254" s="118" t="str">
        <f t="shared" si="76"/>
        <v/>
      </c>
      <c r="AW254" s="119" t="str">
        <f>IF(COUNTIF(AV$2:AV254,AV254)=1,AV254,"")</f>
        <v/>
      </c>
      <c r="AX254" s="118" t="str">
        <f t="shared" si="77"/>
        <v/>
      </c>
      <c r="AY254" s="118" t="str">
        <f t="shared" si="78"/>
        <v/>
      </c>
      <c r="AZ254" s="118" t="str">
        <f t="shared" si="79"/>
        <v/>
      </c>
      <c r="BA254" s="118" t="str">
        <f t="shared" si="80"/>
        <v/>
      </c>
    </row>
    <row r="255" spans="9:53" x14ac:dyDescent="0.35">
      <c r="I255" s="118" t="str">
        <f>+IF(N255="","",MAX(I$1:I254)+1)</f>
        <v/>
      </c>
      <c r="J255" s="118" t="str">
        <f>IF(Deviation_Detail!B277="","",Deviation_Detail!B277)</f>
        <v/>
      </c>
      <c r="K255" s="118" t="str">
        <f>IF(Deviation_Detail!C277="","",Deviation_Detail!C277)</f>
        <v/>
      </c>
      <c r="L255" s="118" t="str">
        <f>IF(Deviation_Detail!E277="","",Deviation_Detail!E277)</f>
        <v/>
      </c>
      <c r="M255" s="118" t="str">
        <f t="shared" si="63"/>
        <v/>
      </c>
      <c r="N255" s="119" t="str">
        <f>IF(COUNTIF(M$2:M255,M255)=1,M255,"")</f>
        <v/>
      </c>
      <c r="O255" s="118" t="str">
        <f t="shared" si="64"/>
        <v/>
      </c>
      <c r="P255" s="118" t="str">
        <f t="shared" si="65"/>
        <v/>
      </c>
      <c r="Q255" s="118" t="str">
        <f t="shared" si="66"/>
        <v/>
      </c>
      <c r="R255" s="118" t="str">
        <f t="shared" si="67"/>
        <v/>
      </c>
      <c r="T255" s="118" t="str">
        <f>+IF(Y255="","",MAX(T$1:T254)+1)</f>
        <v/>
      </c>
      <c r="U255" s="118" t="str">
        <f>IF(CPMS_Info!B277="","",CPMS_Info!B277)</f>
        <v/>
      </c>
      <c r="V255" s="118" t="str">
        <f>IF(CPMS_Info!C277="","",CPMS_Info!C277)</f>
        <v/>
      </c>
      <c r="W255" s="118" t="str">
        <f>IF(CPMS_Info!D277="","",CPMS_Info!D277)</f>
        <v/>
      </c>
      <c r="X255" s="118" t="str">
        <f t="shared" si="81"/>
        <v/>
      </c>
      <c r="Y255" s="119" t="str">
        <f>IF(COUNTIF(X$2:X255,X255)=1,X255,"")</f>
        <v/>
      </c>
      <c r="Z255" s="118" t="str">
        <f t="shared" si="82"/>
        <v/>
      </c>
      <c r="AA255" s="118" t="str">
        <f t="shared" si="68"/>
        <v/>
      </c>
      <c r="AB255" s="118" t="str">
        <f t="shared" si="69"/>
        <v/>
      </c>
      <c r="AC255" s="118" t="str">
        <f t="shared" si="70"/>
        <v/>
      </c>
      <c r="AG255" s="118" t="str">
        <f>+IF(AL255="","",MAX(AG$1:AG254)+1)</f>
        <v/>
      </c>
      <c r="AH255" s="118" t="str">
        <f>IF(CPMS_Detail!B277="","",CPMS_Detail!B277)</f>
        <v/>
      </c>
      <c r="AI255" s="118" t="str">
        <f>IF(CPMS_Detail!C277="","",CPMS_Detail!C277)</f>
        <v/>
      </c>
      <c r="AJ255" s="118" t="str">
        <f>IF(CPMS_Detail!D277="","",CPMS_Detail!D277)</f>
        <v/>
      </c>
      <c r="AK255" s="118" t="str">
        <f t="shared" si="71"/>
        <v/>
      </c>
      <c r="AL255" s="119" t="str">
        <f>IF(COUNTIF(AK$2:AK255,AK255)=1,AK255,"")</f>
        <v/>
      </c>
      <c r="AM255" s="118" t="str">
        <f t="shared" si="72"/>
        <v/>
      </c>
      <c r="AN255" s="118" t="str">
        <f t="shared" si="73"/>
        <v/>
      </c>
      <c r="AO255" s="118" t="str">
        <f t="shared" si="74"/>
        <v/>
      </c>
      <c r="AP255" s="118" t="str">
        <f t="shared" si="75"/>
        <v/>
      </c>
      <c r="AR255" s="118" t="str">
        <f>+IF(AW255="","",MAX(AR$1:AR254)+1)</f>
        <v/>
      </c>
      <c r="AS255" s="118" t="str">
        <f>IF(Regulated_Operation!B277="","",Regulated_Operation!B277)</f>
        <v/>
      </c>
      <c r="AT255" s="118" t="str">
        <f>IF(Regulated_Operation!C277="","",Regulated_Operation!C277)</f>
        <v/>
      </c>
      <c r="AU255" s="118" t="str">
        <f>IF(Regulated_Operation!D277="","",Regulated_Operation!D277)</f>
        <v/>
      </c>
      <c r="AV255" s="118" t="str">
        <f t="shared" si="76"/>
        <v/>
      </c>
      <c r="AW255" s="119" t="str">
        <f>IF(COUNTIF(AV$2:AV255,AV255)=1,AV255,"")</f>
        <v/>
      </c>
      <c r="AX255" s="118" t="str">
        <f t="shared" si="77"/>
        <v/>
      </c>
      <c r="AY255" s="118" t="str">
        <f t="shared" si="78"/>
        <v/>
      </c>
      <c r="AZ255" s="118" t="str">
        <f t="shared" si="79"/>
        <v/>
      </c>
      <c r="BA255" s="118" t="str">
        <f t="shared" si="80"/>
        <v/>
      </c>
    </row>
    <row r="256" spans="9:53" x14ac:dyDescent="0.35">
      <c r="I256" s="118" t="str">
        <f>+IF(N256="","",MAX(I$1:I255)+1)</f>
        <v/>
      </c>
      <c r="J256" s="118" t="str">
        <f>IF(Deviation_Detail!B278="","",Deviation_Detail!B278)</f>
        <v/>
      </c>
      <c r="K256" s="118" t="str">
        <f>IF(Deviation_Detail!C278="","",Deviation_Detail!C278)</f>
        <v/>
      </c>
      <c r="L256" s="118" t="str">
        <f>IF(Deviation_Detail!E278="","",Deviation_Detail!E278)</f>
        <v/>
      </c>
      <c r="M256" s="118" t="str">
        <f t="shared" si="63"/>
        <v/>
      </c>
      <c r="N256" s="119" t="str">
        <f>IF(COUNTIF(M$2:M256,M256)=1,M256,"")</f>
        <v/>
      </c>
      <c r="O256" s="118" t="str">
        <f t="shared" si="64"/>
        <v/>
      </c>
      <c r="P256" s="118" t="str">
        <f t="shared" si="65"/>
        <v/>
      </c>
      <c r="Q256" s="118" t="str">
        <f t="shared" si="66"/>
        <v/>
      </c>
      <c r="R256" s="118" t="str">
        <f t="shared" si="67"/>
        <v/>
      </c>
      <c r="T256" s="118" t="str">
        <f>+IF(Y256="","",MAX(T$1:T255)+1)</f>
        <v/>
      </c>
      <c r="U256" s="118" t="str">
        <f>IF(CPMS_Info!B278="","",CPMS_Info!B278)</f>
        <v/>
      </c>
      <c r="V256" s="118" t="str">
        <f>IF(CPMS_Info!C278="","",CPMS_Info!C278)</f>
        <v/>
      </c>
      <c r="W256" s="118" t="str">
        <f>IF(CPMS_Info!D278="","",CPMS_Info!D278)</f>
        <v/>
      </c>
      <c r="X256" s="118" t="str">
        <f t="shared" si="81"/>
        <v/>
      </c>
      <c r="Y256" s="119" t="str">
        <f>IF(COUNTIF(X$2:X256,X256)=1,X256,"")</f>
        <v/>
      </c>
      <c r="Z256" s="118" t="str">
        <f t="shared" si="82"/>
        <v/>
      </c>
      <c r="AA256" s="118" t="str">
        <f t="shared" si="68"/>
        <v/>
      </c>
      <c r="AB256" s="118" t="str">
        <f t="shared" si="69"/>
        <v/>
      </c>
      <c r="AC256" s="118" t="str">
        <f t="shared" si="70"/>
        <v/>
      </c>
      <c r="AG256" s="118" t="str">
        <f>+IF(AL256="","",MAX(AG$1:AG255)+1)</f>
        <v/>
      </c>
      <c r="AH256" s="118" t="str">
        <f>IF(CPMS_Detail!B278="","",CPMS_Detail!B278)</f>
        <v/>
      </c>
      <c r="AI256" s="118" t="str">
        <f>IF(CPMS_Detail!C278="","",CPMS_Detail!C278)</f>
        <v/>
      </c>
      <c r="AJ256" s="118" t="str">
        <f>IF(CPMS_Detail!D278="","",CPMS_Detail!D278)</f>
        <v/>
      </c>
      <c r="AK256" s="118" t="str">
        <f t="shared" si="71"/>
        <v/>
      </c>
      <c r="AL256" s="119" t="str">
        <f>IF(COUNTIF(AK$2:AK256,AK256)=1,AK256,"")</f>
        <v/>
      </c>
      <c r="AM256" s="118" t="str">
        <f t="shared" si="72"/>
        <v/>
      </c>
      <c r="AN256" s="118" t="str">
        <f t="shared" si="73"/>
        <v/>
      </c>
      <c r="AO256" s="118" t="str">
        <f t="shared" si="74"/>
        <v/>
      </c>
      <c r="AP256" s="118" t="str">
        <f t="shared" si="75"/>
        <v/>
      </c>
      <c r="AR256" s="118" t="str">
        <f>+IF(AW256="","",MAX(AR$1:AR255)+1)</f>
        <v/>
      </c>
      <c r="AS256" s="118" t="str">
        <f>IF(Regulated_Operation!B278="","",Regulated_Operation!B278)</f>
        <v/>
      </c>
      <c r="AT256" s="118" t="str">
        <f>IF(Regulated_Operation!C278="","",Regulated_Operation!C278)</f>
        <v/>
      </c>
      <c r="AU256" s="118" t="str">
        <f>IF(Regulated_Operation!D278="","",Regulated_Operation!D278)</f>
        <v/>
      </c>
      <c r="AV256" s="118" t="str">
        <f t="shared" si="76"/>
        <v/>
      </c>
      <c r="AW256" s="119" t="str">
        <f>IF(COUNTIF(AV$2:AV256,AV256)=1,AV256,"")</f>
        <v/>
      </c>
      <c r="AX256" s="118" t="str">
        <f t="shared" si="77"/>
        <v/>
      </c>
      <c r="AY256" s="118" t="str">
        <f t="shared" si="78"/>
        <v/>
      </c>
      <c r="AZ256" s="118" t="str">
        <f t="shared" si="79"/>
        <v/>
      </c>
      <c r="BA256" s="118" t="str">
        <f t="shared" si="80"/>
        <v/>
      </c>
    </row>
    <row r="257" spans="9:53" x14ac:dyDescent="0.35">
      <c r="I257" s="118" t="str">
        <f>+IF(N257="","",MAX(I$1:I256)+1)</f>
        <v/>
      </c>
      <c r="J257" s="118" t="str">
        <f>IF(Deviation_Detail!B279="","",Deviation_Detail!B279)</f>
        <v/>
      </c>
      <c r="K257" s="118" t="str">
        <f>IF(Deviation_Detail!C279="","",Deviation_Detail!C279)</f>
        <v/>
      </c>
      <c r="L257" s="118" t="str">
        <f>IF(Deviation_Detail!E279="","",Deviation_Detail!E279)</f>
        <v/>
      </c>
      <c r="M257" s="118" t="str">
        <f t="shared" si="63"/>
        <v/>
      </c>
      <c r="N257" s="119" t="str">
        <f>IF(COUNTIF(M$2:M257,M257)=1,M257,"")</f>
        <v/>
      </c>
      <c r="O257" s="118" t="str">
        <f t="shared" si="64"/>
        <v/>
      </c>
      <c r="P257" s="118" t="str">
        <f t="shared" si="65"/>
        <v/>
      </c>
      <c r="Q257" s="118" t="str">
        <f t="shared" si="66"/>
        <v/>
      </c>
      <c r="R257" s="118" t="str">
        <f t="shared" si="67"/>
        <v/>
      </c>
      <c r="T257" s="118" t="str">
        <f>+IF(Y257="","",MAX(T$1:T256)+1)</f>
        <v/>
      </c>
      <c r="U257" s="118" t="str">
        <f>IF(CPMS_Info!B279="","",CPMS_Info!B279)</f>
        <v/>
      </c>
      <c r="V257" s="118" t="str">
        <f>IF(CPMS_Info!C279="","",CPMS_Info!C279)</f>
        <v/>
      </c>
      <c r="W257" s="118" t="str">
        <f>IF(CPMS_Info!D279="","",CPMS_Info!D279)</f>
        <v/>
      </c>
      <c r="X257" s="118" t="str">
        <f t="shared" si="81"/>
        <v/>
      </c>
      <c r="Y257" s="119" t="str">
        <f>IF(COUNTIF(X$2:X257,X257)=1,X257,"")</f>
        <v/>
      </c>
      <c r="Z257" s="118" t="str">
        <f t="shared" si="82"/>
        <v/>
      </c>
      <c r="AA257" s="118" t="str">
        <f t="shared" si="68"/>
        <v/>
      </c>
      <c r="AB257" s="118" t="str">
        <f t="shared" si="69"/>
        <v/>
      </c>
      <c r="AC257" s="118" t="str">
        <f t="shared" si="70"/>
        <v/>
      </c>
      <c r="AG257" s="118" t="str">
        <f>+IF(AL257="","",MAX(AG$1:AG256)+1)</f>
        <v/>
      </c>
      <c r="AH257" s="118" t="str">
        <f>IF(CPMS_Detail!B279="","",CPMS_Detail!B279)</f>
        <v/>
      </c>
      <c r="AI257" s="118" t="str">
        <f>IF(CPMS_Detail!C279="","",CPMS_Detail!C279)</f>
        <v/>
      </c>
      <c r="AJ257" s="118" t="str">
        <f>IF(CPMS_Detail!D279="","",CPMS_Detail!D279)</f>
        <v/>
      </c>
      <c r="AK257" s="118" t="str">
        <f t="shared" si="71"/>
        <v/>
      </c>
      <c r="AL257" s="119" t="str">
        <f>IF(COUNTIF(AK$2:AK257,AK257)=1,AK257,"")</f>
        <v/>
      </c>
      <c r="AM257" s="118" t="str">
        <f t="shared" si="72"/>
        <v/>
      </c>
      <c r="AN257" s="118" t="str">
        <f t="shared" si="73"/>
        <v/>
      </c>
      <c r="AO257" s="118" t="str">
        <f t="shared" si="74"/>
        <v/>
      </c>
      <c r="AP257" s="118" t="str">
        <f t="shared" si="75"/>
        <v/>
      </c>
      <c r="AR257" s="118" t="str">
        <f>+IF(AW257="","",MAX(AR$1:AR256)+1)</f>
        <v/>
      </c>
      <c r="AS257" s="118" t="str">
        <f>IF(Regulated_Operation!B279="","",Regulated_Operation!B279)</f>
        <v/>
      </c>
      <c r="AT257" s="118" t="str">
        <f>IF(Regulated_Operation!C279="","",Regulated_Operation!C279)</f>
        <v/>
      </c>
      <c r="AU257" s="118" t="str">
        <f>IF(Regulated_Operation!D279="","",Regulated_Operation!D279)</f>
        <v/>
      </c>
      <c r="AV257" s="118" t="str">
        <f t="shared" si="76"/>
        <v/>
      </c>
      <c r="AW257" s="119" t="str">
        <f>IF(COUNTIF(AV$2:AV257,AV257)=1,AV257,"")</f>
        <v/>
      </c>
      <c r="AX257" s="118" t="str">
        <f t="shared" si="77"/>
        <v/>
      </c>
      <c r="AY257" s="118" t="str">
        <f t="shared" si="78"/>
        <v/>
      </c>
      <c r="AZ257" s="118" t="str">
        <f t="shared" si="79"/>
        <v/>
      </c>
      <c r="BA257" s="118" t="str">
        <f t="shared" si="80"/>
        <v/>
      </c>
    </row>
    <row r="258" spans="9:53" x14ac:dyDescent="0.35">
      <c r="I258" s="118" t="str">
        <f>+IF(N258="","",MAX(I$1:I257)+1)</f>
        <v/>
      </c>
      <c r="J258" s="118" t="str">
        <f>IF(Deviation_Detail!B280="","",Deviation_Detail!B280)</f>
        <v/>
      </c>
      <c r="K258" s="118" t="str">
        <f>IF(Deviation_Detail!C280="","",Deviation_Detail!C280)</f>
        <v/>
      </c>
      <c r="L258" s="118" t="str">
        <f>IF(Deviation_Detail!E280="","",Deviation_Detail!E280)</f>
        <v/>
      </c>
      <c r="M258" s="118" t="str">
        <f t="shared" si="63"/>
        <v/>
      </c>
      <c r="N258" s="119" t="str">
        <f>IF(COUNTIF(M$2:M258,M258)=1,M258,"")</f>
        <v/>
      </c>
      <c r="O258" s="118" t="str">
        <f t="shared" si="64"/>
        <v/>
      </c>
      <c r="P258" s="118" t="str">
        <f t="shared" si="65"/>
        <v/>
      </c>
      <c r="Q258" s="118" t="str">
        <f t="shared" si="66"/>
        <v/>
      </c>
      <c r="R258" s="118" t="str">
        <f t="shared" si="67"/>
        <v/>
      </c>
      <c r="T258" s="118" t="str">
        <f>+IF(Y258="","",MAX(T$1:T257)+1)</f>
        <v/>
      </c>
      <c r="U258" s="118" t="str">
        <f>IF(CPMS_Info!B280="","",CPMS_Info!B280)</f>
        <v/>
      </c>
      <c r="V258" s="118" t="str">
        <f>IF(CPMS_Info!C280="","",CPMS_Info!C280)</f>
        <v/>
      </c>
      <c r="W258" s="118" t="str">
        <f>IF(CPMS_Info!D280="","",CPMS_Info!D280)</f>
        <v/>
      </c>
      <c r="X258" s="118" t="str">
        <f t="shared" si="81"/>
        <v/>
      </c>
      <c r="Y258" s="119" t="str">
        <f>IF(COUNTIF(X$2:X258,X258)=1,X258,"")</f>
        <v/>
      </c>
      <c r="Z258" s="118" t="str">
        <f t="shared" si="82"/>
        <v/>
      </c>
      <c r="AA258" s="118" t="str">
        <f t="shared" si="68"/>
        <v/>
      </c>
      <c r="AB258" s="118" t="str">
        <f t="shared" si="69"/>
        <v/>
      </c>
      <c r="AC258" s="118" t="str">
        <f t="shared" si="70"/>
        <v/>
      </c>
      <c r="AG258" s="118" t="str">
        <f>+IF(AL258="","",MAX(AG$1:AG257)+1)</f>
        <v/>
      </c>
      <c r="AH258" s="118" t="str">
        <f>IF(CPMS_Detail!B280="","",CPMS_Detail!B280)</f>
        <v/>
      </c>
      <c r="AI258" s="118" t="str">
        <f>IF(CPMS_Detail!C280="","",CPMS_Detail!C280)</f>
        <v/>
      </c>
      <c r="AJ258" s="118" t="str">
        <f>IF(CPMS_Detail!D280="","",CPMS_Detail!D280)</f>
        <v/>
      </c>
      <c r="AK258" s="118" t="str">
        <f t="shared" si="71"/>
        <v/>
      </c>
      <c r="AL258" s="119" t="str">
        <f>IF(COUNTIF(AK$2:AK258,AK258)=1,AK258,"")</f>
        <v/>
      </c>
      <c r="AM258" s="118" t="str">
        <f t="shared" si="72"/>
        <v/>
      </c>
      <c r="AN258" s="118" t="str">
        <f t="shared" si="73"/>
        <v/>
      </c>
      <c r="AO258" s="118" t="str">
        <f t="shared" si="74"/>
        <v/>
      </c>
      <c r="AP258" s="118" t="str">
        <f t="shared" si="75"/>
        <v/>
      </c>
      <c r="AR258" s="118" t="str">
        <f>+IF(AW258="","",MAX(AR$1:AR257)+1)</f>
        <v/>
      </c>
      <c r="AS258" s="118" t="str">
        <f>IF(Regulated_Operation!B280="","",Regulated_Operation!B280)</f>
        <v/>
      </c>
      <c r="AT258" s="118" t="str">
        <f>IF(Regulated_Operation!C280="","",Regulated_Operation!C280)</f>
        <v/>
      </c>
      <c r="AU258" s="118" t="str">
        <f>IF(Regulated_Operation!D280="","",Regulated_Operation!D280)</f>
        <v/>
      </c>
      <c r="AV258" s="118" t="str">
        <f t="shared" si="76"/>
        <v/>
      </c>
      <c r="AW258" s="119" t="str">
        <f>IF(COUNTIF(AV$2:AV258,AV258)=1,AV258,"")</f>
        <v/>
      </c>
      <c r="AX258" s="118" t="str">
        <f t="shared" si="77"/>
        <v/>
      </c>
      <c r="AY258" s="118" t="str">
        <f t="shared" si="78"/>
        <v/>
      </c>
      <c r="AZ258" s="118" t="str">
        <f t="shared" si="79"/>
        <v/>
      </c>
      <c r="BA258" s="118" t="str">
        <f t="shared" si="80"/>
        <v/>
      </c>
    </row>
    <row r="259" spans="9:53" x14ac:dyDescent="0.35">
      <c r="I259" s="118" t="str">
        <f>+IF(N259="","",MAX(I$1:I258)+1)</f>
        <v/>
      </c>
      <c r="J259" s="118" t="str">
        <f>IF(Deviation_Detail!B281="","",Deviation_Detail!B281)</f>
        <v/>
      </c>
      <c r="K259" s="118" t="str">
        <f>IF(Deviation_Detail!C281="","",Deviation_Detail!C281)</f>
        <v/>
      </c>
      <c r="L259" s="118" t="str">
        <f>IF(Deviation_Detail!E281="","",Deviation_Detail!E281)</f>
        <v/>
      </c>
      <c r="M259" s="118" t="str">
        <f t="shared" ref="M259:M322" si="83">J259&amp;K259&amp;L259</f>
        <v/>
      </c>
      <c r="N259" s="119" t="str">
        <f>IF(COUNTIF(M$2:M259,M259)=1,M259,"")</f>
        <v/>
      </c>
      <c r="O259" s="118" t="str">
        <f t="shared" ref="O259:O322" si="84">IF(P259="","",P259&amp;" "&amp;Q259)</f>
        <v/>
      </c>
      <c r="P259" s="118" t="str">
        <f t="shared" ref="P259:P322" si="85">+IFERROR(INDEX($J$2:$J$478,MATCH(ROW()-ROW($O$1),$I$2:$I$478,0)),"")</f>
        <v/>
      </c>
      <c r="Q259" s="118" t="str">
        <f t="shared" ref="Q259:Q322" si="86">+IFERROR(INDEX($K$2:$K$478,MATCH(ROW()-ROW($O$1),$I$2:$I$478,0)),"")</f>
        <v/>
      </c>
      <c r="R259" s="118" t="str">
        <f t="shared" ref="R259:R322" si="87">+IFERROR(INDEX($L$2:$L$478,MATCH(ROW()-ROW($O$1),$I$2:$I$478,0)),"")</f>
        <v/>
      </c>
      <c r="T259" s="118" t="str">
        <f>+IF(Y259="","",MAX(T$1:T258)+1)</f>
        <v/>
      </c>
      <c r="U259" s="118" t="str">
        <f>IF(CPMS_Info!B281="","",CPMS_Info!B281)</f>
        <v/>
      </c>
      <c r="V259" s="118" t="str">
        <f>IF(CPMS_Info!C281="","",CPMS_Info!C281)</f>
        <v/>
      </c>
      <c r="W259" s="118" t="str">
        <f>IF(CPMS_Info!D281="","",CPMS_Info!D281)</f>
        <v/>
      </c>
      <c r="X259" s="118" t="str">
        <f t="shared" si="81"/>
        <v/>
      </c>
      <c r="Y259" s="119" t="str">
        <f>IF(COUNTIF(X$2:X259,X259)=1,X259,"")</f>
        <v/>
      </c>
      <c r="Z259" s="118" t="str">
        <f t="shared" si="82"/>
        <v/>
      </c>
      <c r="AA259" s="118" t="str">
        <f t="shared" ref="AA259:AA322" si="88">+IFERROR(INDEX($U$2:$U$478,MATCH(ROW()-ROW($Z$1),$T$2:$T$478,0)),"")</f>
        <v/>
      </c>
      <c r="AB259" s="118" t="str">
        <f t="shared" ref="AB259:AB322" si="89">+IFERROR(INDEX($V$2:$V$478,MATCH(ROW()-ROW($Z$1),$T$2:$T$478,0)),"")</f>
        <v/>
      </c>
      <c r="AC259" s="118" t="str">
        <f t="shared" ref="AC259:AC322" si="90">+IFERROR(INDEX($W$2:$W$478,MATCH(ROW()-ROW($Z$1),$T$2:$T$478,0)),"")</f>
        <v/>
      </c>
      <c r="AG259" s="118" t="str">
        <f>+IF(AL259="","",MAX(AG$1:AG258)+1)</f>
        <v/>
      </c>
      <c r="AH259" s="118" t="str">
        <f>IF(CPMS_Detail!B281="","",CPMS_Detail!B281)</f>
        <v/>
      </c>
      <c r="AI259" s="118" t="str">
        <f>IF(CPMS_Detail!C281="","",CPMS_Detail!C281)</f>
        <v/>
      </c>
      <c r="AJ259" s="118" t="str">
        <f>IF(CPMS_Detail!D281="","",CPMS_Detail!D281)</f>
        <v/>
      </c>
      <c r="AK259" s="118" t="str">
        <f t="shared" ref="AK259:AK322" si="91">AH259&amp;AI259&amp;AJ259</f>
        <v/>
      </c>
      <c r="AL259" s="119" t="str">
        <f>IF(COUNTIF(AK$2:AK259,AK259)=1,AK259,"")</f>
        <v/>
      </c>
      <c r="AM259" s="118" t="str">
        <f t="shared" ref="AM259:AM322" si="92">IF(AN259="","",AN259&amp;" "&amp;AO259&amp;" "&amp;AP259)</f>
        <v/>
      </c>
      <c r="AN259" s="118" t="str">
        <f t="shared" ref="AN259:AN322" si="93">+IFERROR(INDEX($AH$2:$AH$478,MATCH(ROW()-ROW($AM$1),$AG$2:$AG$478,0)),"")</f>
        <v/>
      </c>
      <c r="AO259" s="118" t="str">
        <f t="shared" ref="AO259:AO322" si="94">+IFERROR(INDEX($AI$2:$AI$478,MATCH(ROW()-ROW($AM$1),$AG$2:$AG$478,0)),"")</f>
        <v/>
      </c>
      <c r="AP259" s="118" t="str">
        <f t="shared" ref="AP259:AP322" si="95">+IFERROR(INDEX($AJ$2:$AJ$478,MATCH(ROW()-ROW($AM$1),$AG$2:$AG$478,0)),"")</f>
        <v/>
      </c>
      <c r="AR259" s="118" t="str">
        <f>+IF(AW259="","",MAX(AR$1:AR258)+1)</f>
        <v/>
      </c>
      <c r="AS259" s="118" t="str">
        <f>IF(Regulated_Operation!B281="","",Regulated_Operation!B281)</f>
        <v/>
      </c>
      <c r="AT259" s="118" t="str">
        <f>IF(Regulated_Operation!C281="","",Regulated_Operation!C281)</f>
        <v/>
      </c>
      <c r="AU259" s="118" t="str">
        <f>IF(Regulated_Operation!D281="","",Regulated_Operation!D281)</f>
        <v/>
      </c>
      <c r="AV259" s="118" t="str">
        <f t="shared" ref="AV259:AV322" si="96">AS259&amp;AT259</f>
        <v/>
      </c>
      <c r="AW259" s="119" t="str">
        <f>IF(COUNTIF(AV$2:AV259,AV259)=1,AV259,"")</f>
        <v/>
      </c>
      <c r="AX259" s="118" t="str">
        <f t="shared" ref="AX259:AX322" si="97">IF(AY259="","",AY259&amp;" "&amp;AZ259)</f>
        <v/>
      </c>
      <c r="AY259" s="118" t="str">
        <f t="shared" ref="AY259:AY322" si="98">+IFERROR(INDEX(AS$2:AS$477,MATCH(ROW()-ROW($AX$1),$AR$2:$AR$477,0)),"")</f>
        <v/>
      </c>
      <c r="AZ259" s="118" t="str">
        <f t="shared" ref="AZ259:AZ322" si="99">+IFERROR(INDEX(AT$2:AT$477,MATCH(ROW()-ROW($AX$1),$AR$2:$AR$477,0)),"")</f>
        <v/>
      </c>
      <c r="BA259" s="118" t="str">
        <f t="shared" ref="BA259:BA322" si="100">+IFERROR(INDEX(AU$2:AU$477,MATCH(ROW()-ROW($AX$1),$AR$2:$AR$477,0)),"")</f>
        <v/>
      </c>
    </row>
    <row r="260" spans="9:53" x14ac:dyDescent="0.35">
      <c r="I260" s="118" t="str">
        <f>+IF(N260="","",MAX(I$1:I259)+1)</f>
        <v/>
      </c>
      <c r="J260" s="118" t="str">
        <f>IF(Deviation_Detail!B282="","",Deviation_Detail!B282)</f>
        <v/>
      </c>
      <c r="K260" s="118" t="str">
        <f>IF(Deviation_Detail!C282="","",Deviation_Detail!C282)</f>
        <v/>
      </c>
      <c r="L260" s="118" t="str">
        <f>IF(Deviation_Detail!E282="","",Deviation_Detail!E282)</f>
        <v/>
      </c>
      <c r="M260" s="118" t="str">
        <f t="shared" si="83"/>
        <v/>
      </c>
      <c r="N260" s="119" t="str">
        <f>IF(COUNTIF(M$2:M260,M260)=1,M260,"")</f>
        <v/>
      </c>
      <c r="O260" s="118" t="str">
        <f t="shared" si="84"/>
        <v/>
      </c>
      <c r="P260" s="118" t="str">
        <f t="shared" si="85"/>
        <v/>
      </c>
      <c r="Q260" s="118" t="str">
        <f t="shared" si="86"/>
        <v/>
      </c>
      <c r="R260" s="118" t="str">
        <f t="shared" si="87"/>
        <v/>
      </c>
      <c r="T260" s="118" t="str">
        <f>+IF(Y260="","",MAX(T$1:T259)+1)</f>
        <v/>
      </c>
      <c r="U260" s="118" t="str">
        <f>IF(CPMS_Info!B282="","",CPMS_Info!B282)</f>
        <v/>
      </c>
      <c r="V260" s="118" t="str">
        <f>IF(CPMS_Info!C282="","",CPMS_Info!C282)</f>
        <v/>
      </c>
      <c r="W260" s="118" t="str">
        <f>IF(CPMS_Info!D282="","",CPMS_Info!D282)</f>
        <v/>
      </c>
      <c r="X260" s="118" t="str">
        <f t="shared" si="81"/>
        <v/>
      </c>
      <c r="Y260" s="119" t="str">
        <f>IF(COUNTIF(X$2:X260,X260)=1,X260,"")</f>
        <v/>
      </c>
      <c r="Z260" s="118" t="str">
        <f t="shared" si="82"/>
        <v/>
      </c>
      <c r="AA260" s="118" t="str">
        <f t="shared" si="88"/>
        <v/>
      </c>
      <c r="AB260" s="118" t="str">
        <f t="shared" si="89"/>
        <v/>
      </c>
      <c r="AC260" s="118" t="str">
        <f t="shared" si="90"/>
        <v/>
      </c>
      <c r="AG260" s="118" t="str">
        <f>+IF(AL260="","",MAX(AG$1:AG259)+1)</f>
        <v/>
      </c>
      <c r="AH260" s="118" t="str">
        <f>IF(CPMS_Detail!B282="","",CPMS_Detail!B282)</f>
        <v/>
      </c>
      <c r="AI260" s="118" t="str">
        <f>IF(CPMS_Detail!C282="","",CPMS_Detail!C282)</f>
        <v/>
      </c>
      <c r="AJ260" s="118" t="str">
        <f>IF(CPMS_Detail!D282="","",CPMS_Detail!D282)</f>
        <v/>
      </c>
      <c r="AK260" s="118" t="str">
        <f t="shared" si="91"/>
        <v/>
      </c>
      <c r="AL260" s="119" t="str">
        <f>IF(COUNTIF(AK$2:AK260,AK260)=1,AK260,"")</f>
        <v/>
      </c>
      <c r="AM260" s="118" t="str">
        <f t="shared" si="92"/>
        <v/>
      </c>
      <c r="AN260" s="118" t="str">
        <f t="shared" si="93"/>
        <v/>
      </c>
      <c r="AO260" s="118" t="str">
        <f t="shared" si="94"/>
        <v/>
      </c>
      <c r="AP260" s="118" t="str">
        <f t="shared" si="95"/>
        <v/>
      </c>
      <c r="AR260" s="118" t="str">
        <f>+IF(AW260="","",MAX(AR$1:AR259)+1)</f>
        <v/>
      </c>
      <c r="AS260" s="118" t="str">
        <f>IF(Regulated_Operation!B282="","",Regulated_Operation!B282)</f>
        <v/>
      </c>
      <c r="AT260" s="118" t="str">
        <f>IF(Regulated_Operation!C282="","",Regulated_Operation!C282)</f>
        <v/>
      </c>
      <c r="AU260" s="118" t="str">
        <f>IF(Regulated_Operation!D282="","",Regulated_Operation!D282)</f>
        <v/>
      </c>
      <c r="AV260" s="118" t="str">
        <f t="shared" si="96"/>
        <v/>
      </c>
      <c r="AW260" s="119" t="str">
        <f>IF(COUNTIF(AV$2:AV260,AV260)=1,AV260,"")</f>
        <v/>
      </c>
      <c r="AX260" s="118" t="str">
        <f t="shared" si="97"/>
        <v/>
      </c>
      <c r="AY260" s="118" t="str">
        <f t="shared" si="98"/>
        <v/>
      </c>
      <c r="AZ260" s="118" t="str">
        <f t="shared" si="99"/>
        <v/>
      </c>
      <c r="BA260" s="118" t="str">
        <f t="shared" si="100"/>
        <v/>
      </c>
    </row>
    <row r="261" spans="9:53" x14ac:dyDescent="0.35">
      <c r="I261" s="118" t="str">
        <f>+IF(N261="","",MAX(I$1:I260)+1)</f>
        <v/>
      </c>
      <c r="J261" s="118" t="str">
        <f>IF(Deviation_Detail!B283="","",Deviation_Detail!B283)</f>
        <v/>
      </c>
      <c r="K261" s="118" t="str">
        <f>IF(Deviation_Detail!C283="","",Deviation_Detail!C283)</f>
        <v/>
      </c>
      <c r="L261" s="118" t="str">
        <f>IF(Deviation_Detail!E283="","",Deviation_Detail!E283)</f>
        <v/>
      </c>
      <c r="M261" s="118" t="str">
        <f t="shared" si="83"/>
        <v/>
      </c>
      <c r="N261" s="119" t="str">
        <f>IF(COUNTIF(M$2:M261,M261)=1,M261,"")</f>
        <v/>
      </c>
      <c r="O261" s="118" t="str">
        <f t="shared" si="84"/>
        <v/>
      </c>
      <c r="P261" s="118" t="str">
        <f t="shared" si="85"/>
        <v/>
      </c>
      <c r="Q261" s="118" t="str">
        <f t="shared" si="86"/>
        <v/>
      </c>
      <c r="R261" s="118" t="str">
        <f t="shared" si="87"/>
        <v/>
      </c>
      <c r="T261" s="118" t="str">
        <f>+IF(Y261="","",MAX(T$1:T260)+1)</f>
        <v/>
      </c>
      <c r="U261" s="118" t="str">
        <f>IF(CPMS_Info!B283="","",CPMS_Info!B283)</f>
        <v/>
      </c>
      <c r="V261" s="118" t="str">
        <f>IF(CPMS_Info!C283="","",CPMS_Info!C283)</f>
        <v/>
      </c>
      <c r="W261" s="118" t="str">
        <f>IF(CPMS_Info!D283="","",CPMS_Info!D283)</f>
        <v/>
      </c>
      <c r="X261" s="118" t="str">
        <f t="shared" si="81"/>
        <v/>
      </c>
      <c r="Y261" s="119" t="str">
        <f>IF(COUNTIF(X$2:X261,X261)=1,X261,"")</f>
        <v/>
      </c>
      <c r="Z261" s="118" t="str">
        <f t="shared" si="82"/>
        <v/>
      </c>
      <c r="AA261" s="118" t="str">
        <f t="shared" si="88"/>
        <v/>
      </c>
      <c r="AB261" s="118" t="str">
        <f t="shared" si="89"/>
        <v/>
      </c>
      <c r="AC261" s="118" t="str">
        <f t="shared" si="90"/>
        <v/>
      </c>
      <c r="AG261" s="118" t="str">
        <f>+IF(AL261="","",MAX(AG$1:AG260)+1)</f>
        <v/>
      </c>
      <c r="AH261" s="118" t="str">
        <f>IF(CPMS_Detail!B283="","",CPMS_Detail!B283)</f>
        <v/>
      </c>
      <c r="AI261" s="118" t="str">
        <f>IF(CPMS_Detail!C283="","",CPMS_Detail!C283)</f>
        <v/>
      </c>
      <c r="AJ261" s="118" t="str">
        <f>IF(CPMS_Detail!D283="","",CPMS_Detail!D283)</f>
        <v/>
      </c>
      <c r="AK261" s="118" t="str">
        <f t="shared" si="91"/>
        <v/>
      </c>
      <c r="AL261" s="119" t="str">
        <f>IF(COUNTIF(AK$2:AK261,AK261)=1,AK261,"")</f>
        <v/>
      </c>
      <c r="AM261" s="118" t="str">
        <f t="shared" si="92"/>
        <v/>
      </c>
      <c r="AN261" s="118" t="str">
        <f t="shared" si="93"/>
        <v/>
      </c>
      <c r="AO261" s="118" t="str">
        <f t="shared" si="94"/>
        <v/>
      </c>
      <c r="AP261" s="118" t="str">
        <f t="shared" si="95"/>
        <v/>
      </c>
      <c r="AR261" s="118" t="str">
        <f>+IF(AW261="","",MAX(AR$1:AR260)+1)</f>
        <v/>
      </c>
      <c r="AS261" s="118" t="str">
        <f>IF(Regulated_Operation!B283="","",Regulated_Operation!B283)</f>
        <v/>
      </c>
      <c r="AT261" s="118" t="str">
        <f>IF(Regulated_Operation!C283="","",Regulated_Operation!C283)</f>
        <v/>
      </c>
      <c r="AU261" s="118" t="str">
        <f>IF(Regulated_Operation!D283="","",Regulated_Operation!D283)</f>
        <v/>
      </c>
      <c r="AV261" s="118" t="str">
        <f t="shared" si="96"/>
        <v/>
      </c>
      <c r="AW261" s="119" t="str">
        <f>IF(COUNTIF(AV$2:AV261,AV261)=1,AV261,"")</f>
        <v/>
      </c>
      <c r="AX261" s="118" t="str">
        <f t="shared" si="97"/>
        <v/>
      </c>
      <c r="AY261" s="118" t="str">
        <f t="shared" si="98"/>
        <v/>
      </c>
      <c r="AZ261" s="118" t="str">
        <f t="shared" si="99"/>
        <v/>
      </c>
      <c r="BA261" s="118" t="str">
        <f t="shared" si="100"/>
        <v/>
      </c>
    </row>
    <row r="262" spans="9:53" x14ac:dyDescent="0.35">
      <c r="I262" s="118" t="str">
        <f>+IF(N262="","",MAX(I$1:I261)+1)</f>
        <v/>
      </c>
      <c r="J262" s="118" t="str">
        <f>IF(Deviation_Detail!B284="","",Deviation_Detail!B284)</f>
        <v/>
      </c>
      <c r="K262" s="118" t="str">
        <f>IF(Deviation_Detail!C284="","",Deviation_Detail!C284)</f>
        <v/>
      </c>
      <c r="L262" s="118" t="str">
        <f>IF(Deviation_Detail!E284="","",Deviation_Detail!E284)</f>
        <v/>
      </c>
      <c r="M262" s="118" t="str">
        <f t="shared" si="83"/>
        <v/>
      </c>
      <c r="N262" s="119" t="str">
        <f>IF(COUNTIF(M$2:M262,M262)=1,M262,"")</f>
        <v/>
      </c>
      <c r="O262" s="118" t="str">
        <f t="shared" si="84"/>
        <v/>
      </c>
      <c r="P262" s="118" t="str">
        <f t="shared" si="85"/>
        <v/>
      </c>
      <c r="Q262" s="118" t="str">
        <f t="shared" si="86"/>
        <v/>
      </c>
      <c r="R262" s="118" t="str">
        <f t="shared" si="87"/>
        <v/>
      </c>
      <c r="T262" s="118" t="str">
        <f>+IF(Y262="","",MAX(T$1:T261)+1)</f>
        <v/>
      </c>
      <c r="U262" s="118" t="str">
        <f>IF(CPMS_Info!B284="","",CPMS_Info!B284)</f>
        <v/>
      </c>
      <c r="V262" s="118" t="str">
        <f>IF(CPMS_Info!C284="","",CPMS_Info!C284)</f>
        <v/>
      </c>
      <c r="W262" s="118" t="str">
        <f>IF(CPMS_Info!D284="","",CPMS_Info!D284)</f>
        <v/>
      </c>
      <c r="X262" s="118" t="str">
        <f t="shared" si="81"/>
        <v/>
      </c>
      <c r="Y262" s="119" t="str">
        <f>IF(COUNTIF(X$2:X262,X262)=1,X262,"")</f>
        <v/>
      </c>
      <c r="Z262" s="118" t="str">
        <f t="shared" si="82"/>
        <v/>
      </c>
      <c r="AA262" s="118" t="str">
        <f t="shared" si="88"/>
        <v/>
      </c>
      <c r="AB262" s="118" t="str">
        <f t="shared" si="89"/>
        <v/>
      </c>
      <c r="AC262" s="118" t="str">
        <f t="shared" si="90"/>
        <v/>
      </c>
      <c r="AG262" s="118" t="str">
        <f>+IF(AL262="","",MAX(AG$1:AG261)+1)</f>
        <v/>
      </c>
      <c r="AH262" s="118" t="str">
        <f>IF(CPMS_Detail!B284="","",CPMS_Detail!B284)</f>
        <v/>
      </c>
      <c r="AI262" s="118" t="str">
        <f>IF(CPMS_Detail!C284="","",CPMS_Detail!C284)</f>
        <v/>
      </c>
      <c r="AJ262" s="118" t="str">
        <f>IF(CPMS_Detail!D284="","",CPMS_Detail!D284)</f>
        <v/>
      </c>
      <c r="AK262" s="118" t="str">
        <f t="shared" si="91"/>
        <v/>
      </c>
      <c r="AL262" s="119" t="str">
        <f>IF(COUNTIF(AK$2:AK262,AK262)=1,AK262,"")</f>
        <v/>
      </c>
      <c r="AM262" s="118" t="str">
        <f t="shared" si="92"/>
        <v/>
      </c>
      <c r="AN262" s="118" t="str">
        <f t="shared" si="93"/>
        <v/>
      </c>
      <c r="AO262" s="118" t="str">
        <f t="shared" si="94"/>
        <v/>
      </c>
      <c r="AP262" s="118" t="str">
        <f t="shared" si="95"/>
        <v/>
      </c>
      <c r="AR262" s="118" t="str">
        <f>+IF(AW262="","",MAX(AR$1:AR261)+1)</f>
        <v/>
      </c>
      <c r="AS262" s="118" t="str">
        <f>IF(Regulated_Operation!B284="","",Regulated_Operation!B284)</f>
        <v/>
      </c>
      <c r="AT262" s="118" t="str">
        <f>IF(Regulated_Operation!C284="","",Regulated_Operation!C284)</f>
        <v/>
      </c>
      <c r="AU262" s="118" t="str">
        <f>IF(Regulated_Operation!D284="","",Regulated_Operation!D284)</f>
        <v/>
      </c>
      <c r="AV262" s="118" t="str">
        <f t="shared" si="96"/>
        <v/>
      </c>
      <c r="AW262" s="119" t="str">
        <f>IF(COUNTIF(AV$2:AV262,AV262)=1,AV262,"")</f>
        <v/>
      </c>
      <c r="AX262" s="118" t="str">
        <f t="shared" si="97"/>
        <v/>
      </c>
      <c r="AY262" s="118" t="str">
        <f t="shared" si="98"/>
        <v/>
      </c>
      <c r="AZ262" s="118" t="str">
        <f t="shared" si="99"/>
        <v/>
      </c>
      <c r="BA262" s="118" t="str">
        <f t="shared" si="100"/>
        <v/>
      </c>
    </row>
    <row r="263" spans="9:53" x14ac:dyDescent="0.35">
      <c r="I263" s="118" t="str">
        <f>+IF(N263="","",MAX(I$1:I262)+1)</f>
        <v/>
      </c>
      <c r="J263" s="118" t="str">
        <f>IF(Deviation_Detail!B285="","",Deviation_Detail!B285)</f>
        <v/>
      </c>
      <c r="K263" s="118" t="str">
        <f>IF(Deviation_Detail!C285="","",Deviation_Detail!C285)</f>
        <v/>
      </c>
      <c r="L263" s="118" t="str">
        <f>IF(Deviation_Detail!E285="","",Deviation_Detail!E285)</f>
        <v/>
      </c>
      <c r="M263" s="118" t="str">
        <f t="shared" si="83"/>
        <v/>
      </c>
      <c r="N263" s="119" t="str">
        <f>IF(COUNTIF(M$2:M263,M263)=1,M263,"")</f>
        <v/>
      </c>
      <c r="O263" s="118" t="str">
        <f t="shared" si="84"/>
        <v/>
      </c>
      <c r="P263" s="118" t="str">
        <f t="shared" si="85"/>
        <v/>
      </c>
      <c r="Q263" s="118" t="str">
        <f t="shared" si="86"/>
        <v/>
      </c>
      <c r="R263" s="118" t="str">
        <f t="shared" si="87"/>
        <v/>
      </c>
      <c r="T263" s="118" t="str">
        <f>+IF(Y263="","",MAX(T$1:T262)+1)</f>
        <v/>
      </c>
      <c r="U263" s="118" t="str">
        <f>IF(CPMS_Info!B285="","",CPMS_Info!B285)</f>
        <v/>
      </c>
      <c r="V263" s="118" t="str">
        <f>IF(CPMS_Info!C285="","",CPMS_Info!C285)</f>
        <v/>
      </c>
      <c r="W263" s="118" t="str">
        <f>IF(CPMS_Info!D285="","",CPMS_Info!D285)</f>
        <v/>
      </c>
      <c r="X263" s="118" t="str">
        <f t="shared" si="81"/>
        <v/>
      </c>
      <c r="Y263" s="119" t="str">
        <f>IF(COUNTIF(X$2:X263,X263)=1,X263,"")</f>
        <v/>
      </c>
      <c r="Z263" s="118" t="str">
        <f t="shared" si="82"/>
        <v/>
      </c>
      <c r="AA263" s="118" t="str">
        <f t="shared" si="88"/>
        <v/>
      </c>
      <c r="AB263" s="118" t="str">
        <f t="shared" si="89"/>
        <v/>
      </c>
      <c r="AC263" s="118" t="str">
        <f t="shared" si="90"/>
        <v/>
      </c>
      <c r="AG263" s="118" t="str">
        <f>+IF(AL263="","",MAX(AG$1:AG262)+1)</f>
        <v/>
      </c>
      <c r="AH263" s="118" t="str">
        <f>IF(CPMS_Detail!B285="","",CPMS_Detail!B285)</f>
        <v/>
      </c>
      <c r="AI263" s="118" t="str">
        <f>IF(CPMS_Detail!C285="","",CPMS_Detail!C285)</f>
        <v/>
      </c>
      <c r="AJ263" s="118" t="str">
        <f>IF(CPMS_Detail!D285="","",CPMS_Detail!D285)</f>
        <v/>
      </c>
      <c r="AK263" s="118" t="str">
        <f t="shared" si="91"/>
        <v/>
      </c>
      <c r="AL263" s="119" t="str">
        <f>IF(COUNTIF(AK$2:AK263,AK263)=1,AK263,"")</f>
        <v/>
      </c>
      <c r="AM263" s="118" t="str">
        <f t="shared" si="92"/>
        <v/>
      </c>
      <c r="AN263" s="118" t="str">
        <f t="shared" si="93"/>
        <v/>
      </c>
      <c r="AO263" s="118" t="str">
        <f t="shared" si="94"/>
        <v/>
      </c>
      <c r="AP263" s="118" t="str">
        <f t="shared" si="95"/>
        <v/>
      </c>
      <c r="AR263" s="118" t="str">
        <f>+IF(AW263="","",MAX(AR$1:AR262)+1)</f>
        <v/>
      </c>
      <c r="AS263" s="118" t="str">
        <f>IF(Regulated_Operation!B285="","",Regulated_Operation!B285)</f>
        <v/>
      </c>
      <c r="AT263" s="118" t="str">
        <f>IF(Regulated_Operation!C285="","",Regulated_Operation!C285)</f>
        <v/>
      </c>
      <c r="AU263" s="118" t="str">
        <f>IF(Regulated_Operation!D285="","",Regulated_Operation!D285)</f>
        <v/>
      </c>
      <c r="AV263" s="118" t="str">
        <f t="shared" si="96"/>
        <v/>
      </c>
      <c r="AW263" s="119" t="str">
        <f>IF(COUNTIF(AV$2:AV263,AV263)=1,AV263,"")</f>
        <v/>
      </c>
      <c r="AX263" s="118" t="str">
        <f t="shared" si="97"/>
        <v/>
      </c>
      <c r="AY263" s="118" t="str">
        <f t="shared" si="98"/>
        <v/>
      </c>
      <c r="AZ263" s="118" t="str">
        <f t="shared" si="99"/>
        <v/>
      </c>
      <c r="BA263" s="118" t="str">
        <f t="shared" si="100"/>
        <v/>
      </c>
    </row>
    <row r="264" spans="9:53" x14ac:dyDescent="0.35">
      <c r="I264" s="118" t="str">
        <f>+IF(N264="","",MAX(I$1:I263)+1)</f>
        <v/>
      </c>
      <c r="J264" s="118" t="str">
        <f>IF(Deviation_Detail!B286="","",Deviation_Detail!B286)</f>
        <v/>
      </c>
      <c r="K264" s="118" t="str">
        <f>IF(Deviation_Detail!C286="","",Deviation_Detail!C286)</f>
        <v/>
      </c>
      <c r="L264" s="118" t="str">
        <f>IF(Deviation_Detail!E286="","",Deviation_Detail!E286)</f>
        <v/>
      </c>
      <c r="M264" s="118" t="str">
        <f t="shared" si="83"/>
        <v/>
      </c>
      <c r="N264" s="119" t="str">
        <f>IF(COUNTIF(M$2:M264,M264)=1,M264,"")</f>
        <v/>
      </c>
      <c r="O264" s="118" t="str">
        <f t="shared" si="84"/>
        <v/>
      </c>
      <c r="P264" s="118" t="str">
        <f t="shared" si="85"/>
        <v/>
      </c>
      <c r="Q264" s="118" t="str">
        <f t="shared" si="86"/>
        <v/>
      </c>
      <c r="R264" s="118" t="str">
        <f t="shared" si="87"/>
        <v/>
      </c>
      <c r="T264" s="118" t="str">
        <f>+IF(Y264="","",MAX(T$1:T263)+1)</f>
        <v/>
      </c>
      <c r="U264" s="118" t="str">
        <f>IF(CPMS_Info!B286="","",CPMS_Info!B286)</f>
        <v/>
      </c>
      <c r="V264" s="118" t="str">
        <f>IF(CPMS_Info!C286="","",CPMS_Info!C286)</f>
        <v/>
      </c>
      <c r="W264" s="118" t="str">
        <f>IF(CPMS_Info!D286="","",CPMS_Info!D286)</f>
        <v/>
      </c>
      <c r="X264" s="118" t="str">
        <f t="shared" si="81"/>
        <v/>
      </c>
      <c r="Y264" s="119" t="str">
        <f>IF(COUNTIF(X$2:X264,X264)=1,X264,"")</f>
        <v/>
      </c>
      <c r="Z264" s="118" t="str">
        <f t="shared" si="82"/>
        <v/>
      </c>
      <c r="AA264" s="118" t="str">
        <f t="shared" si="88"/>
        <v/>
      </c>
      <c r="AB264" s="118" t="str">
        <f t="shared" si="89"/>
        <v/>
      </c>
      <c r="AC264" s="118" t="str">
        <f t="shared" si="90"/>
        <v/>
      </c>
      <c r="AG264" s="118" t="str">
        <f>+IF(AL264="","",MAX(AG$1:AG263)+1)</f>
        <v/>
      </c>
      <c r="AH264" s="118" t="str">
        <f>IF(CPMS_Detail!B286="","",CPMS_Detail!B286)</f>
        <v/>
      </c>
      <c r="AI264" s="118" t="str">
        <f>IF(CPMS_Detail!C286="","",CPMS_Detail!C286)</f>
        <v/>
      </c>
      <c r="AJ264" s="118" t="str">
        <f>IF(CPMS_Detail!D286="","",CPMS_Detail!D286)</f>
        <v/>
      </c>
      <c r="AK264" s="118" t="str">
        <f t="shared" si="91"/>
        <v/>
      </c>
      <c r="AL264" s="119" t="str">
        <f>IF(COUNTIF(AK$2:AK264,AK264)=1,AK264,"")</f>
        <v/>
      </c>
      <c r="AM264" s="118" t="str">
        <f t="shared" si="92"/>
        <v/>
      </c>
      <c r="AN264" s="118" t="str">
        <f t="shared" si="93"/>
        <v/>
      </c>
      <c r="AO264" s="118" t="str">
        <f t="shared" si="94"/>
        <v/>
      </c>
      <c r="AP264" s="118" t="str">
        <f t="shared" si="95"/>
        <v/>
      </c>
      <c r="AR264" s="118" t="str">
        <f>+IF(AW264="","",MAX(AR$1:AR263)+1)</f>
        <v/>
      </c>
      <c r="AS264" s="118" t="str">
        <f>IF(Regulated_Operation!B286="","",Regulated_Operation!B286)</f>
        <v/>
      </c>
      <c r="AT264" s="118" t="str">
        <f>IF(Regulated_Operation!C286="","",Regulated_Operation!C286)</f>
        <v/>
      </c>
      <c r="AU264" s="118" t="str">
        <f>IF(Regulated_Operation!D286="","",Regulated_Operation!D286)</f>
        <v/>
      </c>
      <c r="AV264" s="118" t="str">
        <f t="shared" si="96"/>
        <v/>
      </c>
      <c r="AW264" s="119" t="str">
        <f>IF(COUNTIF(AV$2:AV264,AV264)=1,AV264,"")</f>
        <v/>
      </c>
      <c r="AX264" s="118" t="str">
        <f t="shared" si="97"/>
        <v/>
      </c>
      <c r="AY264" s="118" t="str">
        <f t="shared" si="98"/>
        <v/>
      </c>
      <c r="AZ264" s="118" t="str">
        <f t="shared" si="99"/>
        <v/>
      </c>
      <c r="BA264" s="118" t="str">
        <f t="shared" si="100"/>
        <v/>
      </c>
    </row>
    <row r="265" spans="9:53" x14ac:dyDescent="0.35">
      <c r="I265" s="118" t="str">
        <f>+IF(N265="","",MAX(I$1:I264)+1)</f>
        <v/>
      </c>
      <c r="J265" s="118" t="str">
        <f>IF(Deviation_Detail!B287="","",Deviation_Detail!B287)</f>
        <v/>
      </c>
      <c r="K265" s="118" t="str">
        <f>IF(Deviation_Detail!C287="","",Deviation_Detail!C287)</f>
        <v/>
      </c>
      <c r="L265" s="118" t="str">
        <f>IF(Deviation_Detail!E287="","",Deviation_Detail!E287)</f>
        <v/>
      </c>
      <c r="M265" s="118" t="str">
        <f t="shared" si="83"/>
        <v/>
      </c>
      <c r="N265" s="119" t="str">
        <f>IF(COUNTIF(M$2:M265,M265)=1,M265,"")</f>
        <v/>
      </c>
      <c r="O265" s="118" t="str">
        <f t="shared" si="84"/>
        <v/>
      </c>
      <c r="P265" s="118" t="str">
        <f t="shared" si="85"/>
        <v/>
      </c>
      <c r="Q265" s="118" t="str">
        <f t="shared" si="86"/>
        <v/>
      </c>
      <c r="R265" s="118" t="str">
        <f t="shared" si="87"/>
        <v/>
      </c>
      <c r="T265" s="118" t="str">
        <f>+IF(Y265="","",MAX(T$1:T264)+1)</f>
        <v/>
      </c>
      <c r="U265" s="118" t="str">
        <f>IF(CPMS_Info!B287="","",CPMS_Info!B287)</f>
        <v/>
      </c>
      <c r="V265" s="118" t="str">
        <f>IF(CPMS_Info!C287="","",CPMS_Info!C287)</f>
        <v/>
      </c>
      <c r="W265" s="118" t="str">
        <f>IF(CPMS_Info!D287="","",CPMS_Info!D287)</f>
        <v/>
      </c>
      <c r="X265" s="118" t="str">
        <f t="shared" si="81"/>
        <v/>
      </c>
      <c r="Y265" s="119" t="str">
        <f>IF(COUNTIF(X$2:X265,X265)=1,X265,"")</f>
        <v/>
      </c>
      <c r="Z265" s="118" t="str">
        <f t="shared" si="82"/>
        <v/>
      </c>
      <c r="AA265" s="118" t="str">
        <f t="shared" si="88"/>
        <v/>
      </c>
      <c r="AB265" s="118" t="str">
        <f t="shared" si="89"/>
        <v/>
      </c>
      <c r="AC265" s="118" t="str">
        <f t="shared" si="90"/>
        <v/>
      </c>
      <c r="AG265" s="118" t="str">
        <f>+IF(AL265="","",MAX(AG$1:AG264)+1)</f>
        <v/>
      </c>
      <c r="AH265" s="118" t="str">
        <f>IF(CPMS_Detail!B287="","",CPMS_Detail!B287)</f>
        <v/>
      </c>
      <c r="AI265" s="118" t="str">
        <f>IF(CPMS_Detail!C287="","",CPMS_Detail!C287)</f>
        <v/>
      </c>
      <c r="AJ265" s="118" t="str">
        <f>IF(CPMS_Detail!D287="","",CPMS_Detail!D287)</f>
        <v/>
      </c>
      <c r="AK265" s="118" t="str">
        <f t="shared" si="91"/>
        <v/>
      </c>
      <c r="AL265" s="119" t="str">
        <f>IF(COUNTIF(AK$2:AK265,AK265)=1,AK265,"")</f>
        <v/>
      </c>
      <c r="AM265" s="118" t="str">
        <f t="shared" si="92"/>
        <v/>
      </c>
      <c r="AN265" s="118" t="str">
        <f t="shared" si="93"/>
        <v/>
      </c>
      <c r="AO265" s="118" t="str">
        <f t="shared" si="94"/>
        <v/>
      </c>
      <c r="AP265" s="118" t="str">
        <f t="shared" si="95"/>
        <v/>
      </c>
      <c r="AR265" s="118" t="str">
        <f>+IF(AW265="","",MAX(AR$1:AR264)+1)</f>
        <v/>
      </c>
      <c r="AS265" s="118" t="str">
        <f>IF(Regulated_Operation!B287="","",Regulated_Operation!B287)</f>
        <v/>
      </c>
      <c r="AT265" s="118" t="str">
        <f>IF(Regulated_Operation!C287="","",Regulated_Operation!C287)</f>
        <v/>
      </c>
      <c r="AU265" s="118" t="str">
        <f>IF(Regulated_Operation!D287="","",Regulated_Operation!D287)</f>
        <v/>
      </c>
      <c r="AV265" s="118" t="str">
        <f t="shared" si="96"/>
        <v/>
      </c>
      <c r="AW265" s="119" t="str">
        <f>IF(COUNTIF(AV$2:AV265,AV265)=1,AV265,"")</f>
        <v/>
      </c>
      <c r="AX265" s="118" t="str">
        <f t="shared" si="97"/>
        <v/>
      </c>
      <c r="AY265" s="118" t="str">
        <f t="shared" si="98"/>
        <v/>
      </c>
      <c r="AZ265" s="118" t="str">
        <f t="shared" si="99"/>
        <v/>
      </c>
      <c r="BA265" s="118" t="str">
        <f t="shared" si="100"/>
        <v/>
      </c>
    </row>
    <row r="266" spans="9:53" x14ac:dyDescent="0.35">
      <c r="I266" s="118" t="str">
        <f>+IF(N266="","",MAX(I$1:I265)+1)</f>
        <v/>
      </c>
      <c r="J266" s="118" t="str">
        <f>IF(Deviation_Detail!B288="","",Deviation_Detail!B288)</f>
        <v/>
      </c>
      <c r="K266" s="118" t="str">
        <f>IF(Deviation_Detail!C288="","",Deviation_Detail!C288)</f>
        <v/>
      </c>
      <c r="L266" s="118" t="str">
        <f>IF(Deviation_Detail!E288="","",Deviation_Detail!E288)</f>
        <v/>
      </c>
      <c r="M266" s="118" t="str">
        <f t="shared" si="83"/>
        <v/>
      </c>
      <c r="N266" s="119" t="str">
        <f>IF(COUNTIF(M$2:M266,M266)=1,M266,"")</f>
        <v/>
      </c>
      <c r="O266" s="118" t="str">
        <f t="shared" si="84"/>
        <v/>
      </c>
      <c r="P266" s="118" t="str">
        <f t="shared" si="85"/>
        <v/>
      </c>
      <c r="Q266" s="118" t="str">
        <f t="shared" si="86"/>
        <v/>
      </c>
      <c r="R266" s="118" t="str">
        <f t="shared" si="87"/>
        <v/>
      </c>
      <c r="T266" s="118" t="str">
        <f>+IF(Y266="","",MAX(T$1:T265)+1)</f>
        <v/>
      </c>
      <c r="U266" s="118" t="str">
        <f>IF(CPMS_Info!B288="","",CPMS_Info!B288)</f>
        <v/>
      </c>
      <c r="V266" s="118" t="str">
        <f>IF(CPMS_Info!C288="","",CPMS_Info!C288)</f>
        <v/>
      </c>
      <c r="W266" s="118" t="str">
        <f>IF(CPMS_Info!D288="","",CPMS_Info!D288)</f>
        <v/>
      </c>
      <c r="X266" s="118" t="str">
        <f t="shared" si="81"/>
        <v/>
      </c>
      <c r="Y266" s="119" t="str">
        <f>IF(COUNTIF(X$2:X266,X266)=1,X266,"")</f>
        <v/>
      </c>
      <c r="Z266" s="118" t="str">
        <f t="shared" si="82"/>
        <v/>
      </c>
      <c r="AA266" s="118" t="str">
        <f t="shared" si="88"/>
        <v/>
      </c>
      <c r="AB266" s="118" t="str">
        <f t="shared" si="89"/>
        <v/>
      </c>
      <c r="AC266" s="118" t="str">
        <f t="shared" si="90"/>
        <v/>
      </c>
      <c r="AG266" s="118" t="str">
        <f>+IF(AL266="","",MAX(AG$1:AG265)+1)</f>
        <v/>
      </c>
      <c r="AH266" s="118" t="str">
        <f>IF(CPMS_Detail!B288="","",CPMS_Detail!B288)</f>
        <v/>
      </c>
      <c r="AI266" s="118" t="str">
        <f>IF(CPMS_Detail!C288="","",CPMS_Detail!C288)</f>
        <v/>
      </c>
      <c r="AJ266" s="118" t="str">
        <f>IF(CPMS_Detail!D288="","",CPMS_Detail!D288)</f>
        <v/>
      </c>
      <c r="AK266" s="118" t="str">
        <f t="shared" si="91"/>
        <v/>
      </c>
      <c r="AL266" s="119" t="str">
        <f>IF(COUNTIF(AK$2:AK266,AK266)=1,AK266,"")</f>
        <v/>
      </c>
      <c r="AM266" s="118" t="str">
        <f t="shared" si="92"/>
        <v/>
      </c>
      <c r="AN266" s="118" t="str">
        <f t="shared" si="93"/>
        <v/>
      </c>
      <c r="AO266" s="118" t="str">
        <f t="shared" si="94"/>
        <v/>
      </c>
      <c r="AP266" s="118" t="str">
        <f t="shared" si="95"/>
        <v/>
      </c>
      <c r="AR266" s="118" t="str">
        <f>+IF(AW266="","",MAX(AR$1:AR265)+1)</f>
        <v/>
      </c>
      <c r="AS266" s="118" t="str">
        <f>IF(Regulated_Operation!B288="","",Regulated_Operation!B288)</f>
        <v/>
      </c>
      <c r="AT266" s="118" t="str">
        <f>IF(Regulated_Operation!C288="","",Regulated_Operation!C288)</f>
        <v/>
      </c>
      <c r="AU266" s="118" t="str">
        <f>IF(Regulated_Operation!D288="","",Regulated_Operation!D288)</f>
        <v/>
      </c>
      <c r="AV266" s="118" t="str">
        <f t="shared" si="96"/>
        <v/>
      </c>
      <c r="AW266" s="119" t="str">
        <f>IF(COUNTIF(AV$2:AV266,AV266)=1,AV266,"")</f>
        <v/>
      </c>
      <c r="AX266" s="118" t="str">
        <f t="shared" si="97"/>
        <v/>
      </c>
      <c r="AY266" s="118" t="str">
        <f t="shared" si="98"/>
        <v/>
      </c>
      <c r="AZ266" s="118" t="str">
        <f t="shared" si="99"/>
        <v/>
      </c>
      <c r="BA266" s="118" t="str">
        <f t="shared" si="100"/>
        <v/>
      </c>
    </row>
    <row r="267" spans="9:53" x14ac:dyDescent="0.35">
      <c r="I267" s="118" t="str">
        <f>+IF(N267="","",MAX(I$1:I266)+1)</f>
        <v/>
      </c>
      <c r="J267" s="118" t="str">
        <f>IF(Deviation_Detail!B289="","",Deviation_Detail!B289)</f>
        <v/>
      </c>
      <c r="K267" s="118" t="str">
        <f>IF(Deviation_Detail!C289="","",Deviation_Detail!C289)</f>
        <v/>
      </c>
      <c r="L267" s="118" t="str">
        <f>IF(Deviation_Detail!E289="","",Deviation_Detail!E289)</f>
        <v/>
      </c>
      <c r="M267" s="118" t="str">
        <f t="shared" si="83"/>
        <v/>
      </c>
      <c r="N267" s="119" t="str">
        <f>IF(COUNTIF(M$2:M267,M267)=1,M267,"")</f>
        <v/>
      </c>
      <c r="O267" s="118" t="str">
        <f t="shared" si="84"/>
        <v/>
      </c>
      <c r="P267" s="118" t="str">
        <f t="shared" si="85"/>
        <v/>
      </c>
      <c r="Q267" s="118" t="str">
        <f t="shared" si="86"/>
        <v/>
      </c>
      <c r="R267" s="118" t="str">
        <f t="shared" si="87"/>
        <v/>
      </c>
      <c r="T267" s="118" t="str">
        <f>+IF(Y267="","",MAX(T$1:T266)+1)</f>
        <v/>
      </c>
      <c r="U267" s="118" t="str">
        <f>IF(CPMS_Info!B289="","",CPMS_Info!B289)</f>
        <v/>
      </c>
      <c r="V267" s="118" t="str">
        <f>IF(CPMS_Info!C289="","",CPMS_Info!C289)</f>
        <v/>
      </c>
      <c r="W267" s="118" t="str">
        <f>IF(CPMS_Info!D289="","",CPMS_Info!D289)</f>
        <v/>
      </c>
      <c r="X267" s="118" t="str">
        <f t="shared" si="81"/>
        <v/>
      </c>
      <c r="Y267" s="119" t="str">
        <f>IF(COUNTIF(X$2:X267,X267)=1,X267,"")</f>
        <v/>
      </c>
      <c r="Z267" s="118" t="str">
        <f t="shared" si="82"/>
        <v/>
      </c>
      <c r="AA267" s="118" t="str">
        <f t="shared" si="88"/>
        <v/>
      </c>
      <c r="AB267" s="118" t="str">
        <f t="shared" si="89"/>
        <v/>
      </c>
      <c r="AC267" s="118" t="str">
        <f t="shared" si="90"/>
        <v/>
      </c>
      <c r="AG267" s="118" t="str">
        <f>+IF(AL267="","",MAX(AG$1:AG266)+1)</f>
        <v/>
      </c>
      <c r="AH267" s="118" t="str">
        <f>IF(CPMS_Detail!B289="","",CPMS_Detail!B289)</f>
        <v/>
      </c>
      <c r="AI267" s="118" t="str">
        <f>IF(CPMS_Detail!C289="","",CPMS_Detail!C289)</f>
        <v/>
      </c>
      <c r="AJ267" s="118" t="str">
        <f>IF(CPMS_Detail!D289="","",CPMS_Detail!D289)</f>
        <v/>
      </c>
      <c r="AK267" s="118" t="str">
        <f t="shared" si="91"/>
        <v/>
      </c>
      <c r="AL267" s="119" t="str">
        <f>IF(COUNTIF(AK$2:AK267,AK267)=1,AK267,"")</f>
        <v/>
      </c>
      <c r="AM267" s="118" t="str">
        <f t="shared" si="92"/>
        <v/>
      </c>
      <c r="AN267" s="118" t="str">
        <f t="shared" si="93"/>
        <v/>
      </c>
      <c r="AO267" s="118" t="str">
        <f t="shared" si="94"/>
        <v/>
      </c>
      <c r="AP267" s="118" t="str">
        <f t="shared" si="95"/>
        <v/>
      </c>
      <c r="AR267" s="118" t="str">
        <f>+IF(AW267="","",MAX(AR$1:AR266)+1)</f>
        <v/>
      </c>
      <c r="AS267" s="118" t="str">
        <f>IF(Regulated_Operation!B289="","",Regulated_Operation!B289)</f>
        <v/>
      </c>
      <c r="AT267" s="118" t="str">
        <f>IF(Regulated_Operation!C289="","",Regulated_Operation!C289)</f>
        <v/>
      </c>
      <c r="AU267" s="118" t="str">
        <f>IF(Regulated_Operation!D289="","",Regulated_Operation!D289)</f>
        <v/>
      </c>
      <c r="AV267" s="118" t="str">
        <f t="shared" si="96"/>
        <v/>
      </c>
      <c r="AW267" s="119" t="str">
        <f>IF(COUNTIF(AV$2:AV267,AV267)=1,AV267,"")</f>
        <v/>
      </c>
      <c r="AX267" s="118" t="str">
        <f t="shared" si="97"/>
        <v/>
      </c>
      <c r="AY267" s="118" t="str">
        <f t="shared" si="98"/>
        <v/>
      </c>
      <c r="AZ267" s="118" t="str">
        <f t="shared" si="99"/>
        <v/>
      </c>
      <c r="BA267" s="118" t="str">
        <f t="shared" si="100"/>
        <v/>
      </c>
    </row>
    <row r="268" spans="9:53" x14ac:dyDescent="0.35">
      <c r="I268" s="118" t="str">
        <f>+IF(N268="","",MAX(I$1:I267)+1)</f>
        <v/>
      </c>
      <c r="J268" s="118" t="str">
        <f>IF(Deviation_Detail!B290="","",Deviation_Detail!B290)</f>
        <v/>
      </c>
      <c r="K268" s="118" t="str">
        <f>IF(Deviation_Detail!C290="","",Deviation_Detail!C290)</f>
        <v/>
      </c>
      <c r="L268" s="118" t="str">
        <f>IF(Deviation_Detail!E290="","",Deviation_Detail!E290)</f>
        <v/>
      </c>
      <c r="M268" s="118" t="str">
        <f t="shared" si="83"/>
        <v/>
      </c>
      <c r="N268" s="119" t="str">
        <f>IF(COUNTIF(M$2:M268,M268)=1,M268,"")</f>
        <v/>
      </c>
      <c r="O268" s="118" t="str">
        <f t="shared" si="84"/>
        <v/>
      </c>
      <c r="P268" s="118" t="str">
        <f t="shared" si="85"/>
        <v/>
      </c>
      <c r="Q268" s="118" t="str">
        <f t="shared" si="86"/>
        <v/>
      </c>
      <c r="R268" s="118" t="str">
        <f t="shared" si="87"/>
        <v/>
      </c>
      <c r="T268" s="118" t="str">
        <f>+IF(Y268="","",MAX(T$1:T267)+1)</f>
        <v/>
      </c>
      <c r="U268" s="118" t="str">
        <f>IF(CPMS_Info!B290="","",CPMS_Info!B290)</f>
        <v/>
      </c>
      <c r="V268" s="118" t="str">
        <f>IF(CPMS_Info!C290="","",CPMS_Info!C290)</f>
        <v/>
      </c>
      <c r="W268" s="118" t="str">
        <f>IF(CPMS_Info!D290="","",CPMS_Info!D290)</f>
        <v/>
      </c>
      <c r="X268" s="118" t="str">
        <f t="shared" si="81"/>
        <v/>
      </c>
      <c r="Y268" s="119" t="str">
        <f>IF(COUNTIF(X$2:X268,X268)=1,X268,"")</f>
        <v/>
      </c>
      <c r="Z268" s="118" t="str">
        <f t="shared" si="82"/>
        <v/>
      </c>
      <c r="AA268" s="118" t="str">
        <f t="shared" si="88"/>
        <v/>
      </c>
      <c r="AB268" s="118" t="str">
        <f t="shared" si="89"/>
        <v/>
      </c>
      <c r="AC268" s="118" t="str">
        <f t="shared" si="90"/>
        <v/>
      </c>
      <c r="AG268" s="118" t="str">
        <f>+IF(AL268="","",MAX(AG$1:AG267)+1)</f>
        <v/>
      </c>
      <c r="AH268" s="118" t="str">
        <f>IF(CPMS_Detail!B290="","",CPMS_Detail!B290)</f>
        <v/>
      </c>
      <c r="AI268" s="118" t="str">
        <f>IF(CPMS_Detail!C290="","",CPMS_Detail!C290)</f>
        <v/>
      </c>
      <c r="AJ268" s="118" t="str">
        <f>IF(CPMS_Detail!D290="","",CPMS_Detail!D290)</f>
        <v/>
      </c>
      <c r="AK268" s="118" t="str">
        <f t="shared" si="91"/>
        <v/>
      </c>
      <c r="AL268" s="119" t="str">
        <f>IF(COUNTIF(AK$2:AK268,AK268)=1,AK268,"")</f>
        <v/>
      </c>
      <c r="AM268" s="118" t="str">
        <f t="shared" si="92"/>
        <v/>
      </c>
      <c r="AN268" s="118" t="str">
        <f t="shared" si="93"/>
        <v/>
      </c>
      <c r="AO268" s="118" t="str">
        <f t="shared" si="94"/>
        <v/>
      </c>
      <c r="AP268" s="118" t="str">
        <f t="shared" si="95"/>
        <v/>
      </c>
      <c r="AR268" s="118" t="str">
        <f>+IF(AW268="","",MAX(AR$1:AR267)+1)</f>
        <v/>
      </c>
      <c r="AS268" s="118" t="str">
        <f>IF(Regulated_Operation!B290="","",Regulated_Operation!B290)</f>
        <v/>
      </c>
      <c r="AT268" s="118" t="str">
        <f>IF(Regulated_Operation!C290="","",Regulated_Operation!C290)</f>
        <v/>
      </c>
      <c r="AU268" s="118" t="str">
        <f>IF(Regulated_Operation!D290="","",Regulated_Operation!D290)</f>
        <v/>
      </c>
      <c r="AV268" s="118" t="str">
        <f t="shared" si="96"/>
        <v/>
      </c>
      <c r="AW268" s="119" t="str">
        <f>IF(COUNTIF(AV$2:AV268,AV268)=1,AV268,"")</f>
        <v/>
      </c>
      <c r="AX268" s="118" t="str">
        <f t="shared" si="97"/>
        <v/>
      </c>
      <c r="AY268" s="118" t="str">
        <f t="shared" si="98"/>
        <v/>
      </c>
      <c r="AZ268" s="118" t="str">
        <f t="shared" si="99"/>
        <v/>
      </c>
      <c r="BA268" s="118" t="str">
        <f t="shared" si="100"/>
        <v/>
      </c>
    </row>
    <row r="269" spans="9:53" x14ac:dyDescent="0.35">
      <c r="I269" s="118" t="str">
        <f>+IF(N269="","",MAX(I$1:I268)+1)</f>
        <v/>
      </c>
      <c r="J269" s="118" t="str">
        <f>IF(Deviation_Detail!B291="","",Deviation_Detail!B291)</f>
        <v/>
      </c>
      <c r="K269" s="118" t="str">
        <f>IF(Deviation_Detail!C291="","",Deviation_Detail!C291)</f>
        <v/>
      </c>
      <c r="L269" s="118" t="str">
        <f>IF(Deviation_Detail!E291="","",Deviation_Detail!E291)</f>
        <v/>
      </c>
      <c r="M269" s="118" t="str">
        <f t="shared" si="83"/>
        <v/>
      </c>
      <c r="N269" s="119" t="str">
        <f>IF(COUNTIF(M$2:M269,M269)=1,M269,"")</f>
        <v/>
      </c>
      <c r="O269" s="118" t="str">
        <f t="shared" si="84"/>
        <v/>
      </c>
      <c r="P269" s="118" t="str">
        <f t="shared" si="85"/>
        <v/>
      </c>
      <c r="Q269" s="118" t="str">
        <f t="shared" si="86"/>
        <v/>
      </c>
      <c r="R269" s="118" t="str">
        <f t="shared" si="87"/>
        <v/>
      </c>
      <c r="T269" s="118" t="str">
        <f>+IF(Y269="","",MAX(T$1:T268)+1)</f>
        <v/>
      </c>
      <c r="U269" s="118" t="str">
        <f>IF(CPMS_Info!B291="","",CPMS_Info!B291)</f>
        <v/>
      </c>
      <c r="V269" s="118" t="str">
        <f>IF(CPMS_Info!C291="","",CPMS_Info!C291)</f>
        <v/>
      </c>
      <c r="W269" s="118" t="str">
        <f>IF(CPMS_Info!D291="","",CPMS_Info!D291)</f>
        <v/>
      </c>
      <c r="X269" s="118" t="str">
        <f t="shared" si="81"/>
        <v/>
      </c>
      <c r="Y269" s="119" t="str">
        <f>IF(COUNTIF(X$2:X269,X269)=1,X269,"")</f>
        <v/>
      </c>
      <c r="Z269" s="118" t="str">
        <f t="shared" si="82"/>
        <v/>
      </c>
      <c r="AA269" s="118" t="str">
        <f t="shared" si="88"/>
        <v/>
      </c>
      <c r="AB269" s="118" t="str">
        <f t="shared" si="89"/>
        <v/>
      </c>
      <c r="AC269" s="118" t="str">
        <f t="shared" si="90"/>
        <v/>
      </c>
      <c r="AG269" s="118" t="str">
        <f>+IF(AL269="","",MAX(AG$1:AG268)+1)</f>
        <v/>
      </c>
      <c r="AH269" s="118" t="str">
        <f>IF(CPMS_Detail!B291="","",CPMS_Detail!B291)</f>
        <v/>
      </c>
      <c r="AI269" s="118" t="str">
        <f>IF(CPMS_Detail!C291="","",CPMS_Detail!C291)</f>
        <v/>
      </c>
      <c r="AJ269" s="118" t="str">
        <f>IF(CPMS_Detail!D291="","",CPMS_Detail!D291)</f>
        <v/>
      </c>
      <c r="AK269" s="118" t="str">
        <f t="shared" si="91"/>
        <v/>
      </c>
      <c r="AL269" s="119" t="str">
        <f>IF(COUNTIF(AK$2:AK269,AK269)=1,AK269,"")</f>
        <v/>
      </c>
      <c r="AM269" s="118" t="str">
        <f t="shared" si="92"/>
        <v/>
      </c>
      <c r="AN269" s="118" t="str">
        <f t="shared" si="93"/>
        <v/>
      </c>
      <c r="AO269" s="118" t="str">
        <f t="shared" si="94"/>
        <v/>
      </c>
      <c r="AP269" s="118" t="str">
        <f t="shared" si="95"/>
        <v/>
      </c>
      <c r="AR269" s="118" t="str">
        <f>+IF(AW269="","",MAX(AR$1:AR268)+1)</f>
        <v/>
      </c>
      <c r="AS269" s="118" t="str">
        <f>IF(Regulated_Operation!B291="","",Regulated_Operation!B291)</f>
        <v/>
      </c>
      <c r="AT269" s="118" t="str">
        <f>IF(Regulated_Operation!C291="","",Regulated_Operation!C291)</f>
        <v/>
      </c>
      <c r="AU269" s="118" t="str">
        <f>IF(Regulated_Operation!D291="","",Regulated_Operation!D291)</f>
        <v/>
      </c>
      <c r="AV269" s="118" t="str">
        <f t="shared" si="96"/>
        <v/>
      </c>
      <c r="AW269" s="119" t="str">
        <f>IF(COUNTIF(AV$2:AV269,AV269)=1,AV269,"")</f>
        <v/>
      </c>
      <c r="AX269" s="118" t="str">
        <f t="shared" si="97"/>
        <v/>
      </c>
      <c r="AY269" s="118" t="str">
        <f t="shared" si="98"/>
        <v/>
      </c>
      <c r="AZ269" s="118" t="str">
        <f t="shared" si="99"/>
        <v/>
      </c>
      <c r="BA269" s="118" t="str">
        <f t="shared" si="100"/>
        <v/>
      </c>
    </row>
    <row r="270" spans="9:53" x14ac:dyDescent="0.35">
      <c r="I270" s="118" t="str">
        <f>+IF(N270="","",MAX(I$1:I269)+1)</f>
        <v/>
      </c>
      <c r="J270" s="118" t="str">
        <f>IF(Deviation_Detail!B292="","",Deviation_Detail!B292)</f>
        <v/>
      </c>
      <c r="K270" s="118" t="str">
        <f>IF(Deviation_Detail!C292="","",Deviation_Detail!C292)</f>
        <v/>
      </c>
      <c r="L270" s="118" t="str">
        <f>IF(Deviation_Detail!E292="","",Deviation_Detail!E292)</f>
        <v/>
      </c>
      <c r="M270" s="118" t="str">
        <f t="shared" si="83"/>
        <v/>
      </c>
      <c r="N270" s="119" t="str">
        <f>IF(COUNTIF(M$2:M270,M270)=1,M270,"")</f>
        <v/>
      </c>
      <c r="O270" s="118" t="str">
        <f t="shared" si="84"/>
        <v/>
      </c>
      <c r="P270" s="118" t="str">
        <f t="shared" si="85"/>
        <v/>
      </c>
      <c r="Q270" s="118" t="str">
        <f t="shared" si="86"/>
        <v/>
      </c>
      <c r="R270" s="118" t="str">
        <f t="shared" si="87"/>
        <v/>
      </c>
      <c r="T270" s="118" t="str">
        <f>+IF(Y270="","",MAX(T$1:T269)+1)</f>
        <v/>
      </c>
      <c r="U270" s="118" t="str">
        <f>IF(CPMS_Info!B292="","",CPMS_Info!B292)</f>
        <v/>
      </c>
      <c r="V270" s="118" t="str">
        <f>IF(CPMS_Info!C292="","",CPMS_Info!C292)</f>
        <v/>
      </c>
      <c r="W270" s="118" t="str">
        <f>IF(CPMS_Info!D292="","",CPMS_Info!D292)</f>
        <v/>
      </c>
      <c r="X270" s="118" t="str">
        <f t="shared" si="81"/>
        <v/>
      </c>
      <c r="Y270" s="119" t="str">
        <f>IF(COUNTIF(X$2:X270,X270)=1,X270,"")</f>
        <v/>
      </c>
      <c r="Z270" s="118" t="str">
        <f t="shared" si="82"/>
        <v/>
      </c>
      <c r="AA270" s="118" t="str">
        <f t="shared" si="88"/>
        <v/>
      </c>
      <c r="AB270" s="118" t="str">
        <f t="shared" si="89"/>
        <v/>
      </c>
      <c r="AC270" s="118" t="str">
        <f t="shared" si="90"/>
        <v/>
      </c>
      <c r="AG270" s="118" t="str">
        <f>+IF(AL270="","",MAX(AG$1:AG269)+1)</f>
        <v/>
      </c>
      <c r="AH270" s="118" t="str">
        <f>IF(CPMS_Detail!B292="","",CPMS_Detail!B292)</f>
        <v/>
      </c>
      <c r="AI270" s="118" t="str">
        <f>IF(CPMS_Detail!C292="","",CPMS_Detail!C292)</f>
        <v/>
      </c>
      <c r="AJ270" s="118" t="str">
        <f>IF(CPMS_Detail!D292="","",CPMS_Detail!D292)</f>
        <v/>
      </c>
      <c r="AK270" s="118" t="str">
        <f t="shared" si="91"/>
        <v/>
      </c>
      <c r="AL270" s="119" t="str">
        <f>IF(COUNTIF(AK$2:AK270,AK270)=1,AK270,"")</f>
        <v/>
      </c>
      <c r="AM270" s="118" t="str">
        <f t="shared" si="92"/>
        <v/>
      </c>
      <c r="AN270" s="118" t="str">
        <f t="shared" si="93"/>
        <v/>
      </c>
      <c r="AO270" s="118" t="str">
        <f t="shared" si="94"/>
        <v/>
      </c>
      <c r="AP270" s="118" t="str">
        <f t="shared" si="95"/>
        <v/>
      </c>
      <c r="AR270" s="118" t="str">
        <f>+IF(AW270="","",MAX(AR$1:AR269)+1)</f>
        <v/>
      </c>
      <c r="AS270" s="118" t="str">
        <f>IF(Regulated_Operation!B292="","",Regulated_Operation!B292)</f>
        <v/>
      </c>
      <c r="AT270" s="118" t="str">
        <f>IF(Regulated_Operation!C292="","",Regulated_Operation!C292)</f>
        <v/>
      </c>
      <c r="AU270" s="118" t="str">
        <f>IF(Regulated_Operation!D292="","",Regulated_Operation!D292)</f>
        <v/>
      </c>
      <c r="AV270" s="118" t="str">
        <f t="shared" si="96"/>
        <v/>
      </c>
      <c r="AW270" s="119" t="str">
        <f>IF(COUNTIF(AV$2:AV270,AV270)=1,AV270,"")</f>
        <v/>
      </c>
      <c r="AX270" s="118" t="str">
        <f t="shared" si="97"/>
        <v/>
      </c>
      <c r="AY270" s="118" t="str">
        <f t="shared" si="98"/>
        <v/>
      </c>
      <c r="AZ270" s="118" t="str">
        <f t="shared" si="99"/>
        <v/>
      </c>
      <c r="BA270" s="118" t="str">
        <f t="shared" si="100"/>
        <v/>
      </c>
    </row>
    <row r="271" spans="9:53" x14ac:dyDescent="0.35">
      <c r="I271" s="118" t="str">
        <f>+IF(N271="","",MAX(I$1:I270)+1)</f>
        <v/>
      </c>
      <c r="J271" s="118" t="str">
        <f>IF(Deviation_Detail!B293="","",Deviation_Detail!B293)</f>
        <v/>
      </c>
      <c r="K271" s="118" t="str">
        <f>IF(Deviation_Detail!C293="","",Deviation_Detail!C293)</f>
        <v/>
      </c>
      <c r="L271" s="118" t="str">
        <f>IF(Deviation_Detail!E293="","",Deviation_Detail!E293)</f>
        <v/>
      </c>
      <c r="M271" s="118" t="str">
        <f t="shared" si="83"/>
        <v/>
      </c>
      <c r="N271" s="119" t="str">
        <f>IF(COUNTIF(M$2:M271,M271)=1,M271,"")</f>
        <v/>
      </c>
      <c r="O271" s="118" t="str">
        <f t="shared" si="84"/>
        <v/>
      </c>
      <c r="P271" s="118" t="str">
        <f t="shared" si="85"/>
        <v/>
      </c>
      <c r="Q271" s="118" t="str">
        <f t="shared" si="86"/>
        <v/>
      </c>
      <c r="R271" s="118" t="str">
        <f t="shared" si="87"/>
        <v/>
      </c>
      <c r="T271" s="118" t="str">
        <f>+IF(Y271="","",MAX(T$1:T270)+1)</f>
        <v/>
      </c>
      <c r="U271" s="118" t="str">
        <f>IF(CPMS_Info!B293="","",CPMS_Info!B293)</f>
        <v/>
      </c>
      <c r="V271" s="118" t="str">
        <f>IF(CPMS_Info!C293="","",CPMS_Info!C293)</f>
        <v/>
      </c>
      <c r="W271" s="118" t="str">
        <f>IF(CPMS_Info!D293="","",CPMS_Info!D293)</f>
        <v/>
      </c>
      <c r="X271" s="118" t="str">
        <f t="shared" si="81"/>
        <v/>
      </c>
      <c r="Y271" s="119" t="str">
        <f>IF(COUNTIF(X$2:X271,X271)=1,X271,"")</f>
        <v/>
      </c>
      <c r="Z271" s="118" t="str">
        <f t="shared" si="82"/>
        <v/>
      </c>
      <c r="AA271" s="118" t="str">
        <f t="shared" si="88"/>
        <v/>
      </c>
      <c r="AB271" s="118" t="str">
        <f t="shared" si="89"/>
        <v/>
      </c>
      <c r="AC271" s="118" t="str">
        <f t="shared" si="90"/>
        <v/>
      </c>
      <c r="AG271" s="118" t="str">
        <f>+IF(AL271="","",MAX(AG$1:AG270)+1)</f>
        <v/>
      </c>
      <c r="AH271" s="118" t="str">
        <f>IF(CPMS_Detail!B293="","",CPMS_Detail!B293)</f>
        <v/>
      </c>
      <c r="AI271" s="118" t="str">
        <f>IF(CPMS_Detail!C293="","",CPMS_Detail!C293)</f>
        <v/>
      </c>
      <c r="AJ271" s="118" t="str">
        <f>IF(CPMS_Detail!D293="","",CPMS_Detail!D293)</f>
        <v/>
      </c>
      <c r="AK271" s="118" t="str">
        <f t="shared" si="91"/>
        <v/>
      </c>
      <c r="AL271" s="119" t="str">
        <f>IF(COUNTIF(AK$2:AK271,AK271)=1,AK271,"")</f>
        <v/>
      </c>
      <c r="AM271" s="118" t="str">
        <f t="shared" si="92"/>
        <v/>
      </c>
      <c r="AN271" s="118" t="str">
        <f t="shared" si="93"/>
        <v/>
      </c>
      <c r="AO271" s="118" t="str">
        <f t="shared" si="94"/>
        <v/>
      </c>
      <c r="AP271" s="118" t="str">
        <f t="shared" si="95"/>
        <v/>
      </c>
      <c r="AR271" s="118" t="str">
        <f>+IF(AW271="","",MAX(AR$1:AR270)+1)</f>
        <v/>
      </c>
      <c r="AS271" s="118" t="str">
        <f>IF(Regulated_Operation!B293="","",Regulated_Operation!B293)</f>
        <v/>
      </c>
      <c r="AT271" s="118" t="str">
        <f>IF(Regulated_Operation!C293="","",Regulated_Operation!C293)</f>
        <v/>
      </c>
      <c r="AU271" s="118" t="str">
        <f>IF(Regulated_Operation!D293="","",Regulated_Operation!D293)</f>
        <v/>
      </c>
      <c r="AV271" s="118" t="str">
        <f t="shared" si="96"/>
        <v/>
      </c>
      <c r="AW271" s="119" t="str">
        <f>IF(COUNTIF(AV$2:AV271,AV271)=1,AV271,"")</f>
        <v/>
      </c>
      <c r="AX271" s="118" t="str">
        <f t="shared" si="97"/>
        <v/>
      </c>
      <c r="AY271" s="118" t="str">
        <f t="shared" si="98"/>
        <v/>
      </c>
      <c r="AZ271" s="118" t="str">
        <f t="shared" si="99"/>
        <v/>
      </c>
      <c r="BA271" s="118" t="str">
        <f t="shared" si="100"/>
        <v/>
      </c>
    </row>
    <row r="272" spans="9:53" x14ac:dyDescent="0.35">
      <c r="I272" s="118" t="str">
        <f>+IF(N272="","",MAX(I$1:I271)+1)</f>
        <v/>
      </c>
      <c r="J272" s="118" t="str">
        <f>IF(Deviation_Detail!B294="","",Deviation_Detail!B294)</f>
        <v/>
      </c>
      <c r="K272" s="118" t="str">
        <f>IF(Deviation_Detail!C294="","",Deviation_Detail!C294)</f>
        <v/>
      </c>
      <c r="L272" s="118" t="str">
        <f>IF(Deviation_Detail!E294="","",Deviation_Detail!E294)</f>
        <v/>
      </c>
      <c r="M272" s="118" t="str">
        <f t="shared" si="83"/>
        <v/>
      </c>
      <c r="N272" s="119" t="str">
        <f>IF(COUNTIF(M$2:M272,M272)=1,M272,"")</f>
        <v/>
      </c>
      <c r="O272" s="118" t="str">
        <f t="shared" si="84"/>
        <v/>
      </c>
      <c r="P272" s="118" t="str">
        <f t="shared" si="85"/>
        <v/>
      </c>
      <c r="Q272" s="118" t="str">
        <f t="shared" si="86"/>
        <v/>
      </c>
      <c r="R272" s="118" t="str">
        <f t="shared" si="87"/>
        <v/>
      </c>
      <c r="T272" s="118" t="str">
        <f>+IF(Y272="","",MAX(T$1:T271)+1)</f>
        <v/>
      </c>
      <c r="U272" s="118" t="str">
        <f>IF(CPMS_Info!B294="","",CPMS_Info!B294)</f>
        <v/>
      </c>
      <c r="V272" s="118" t="str">
        <f>IF(CPMS_Info!C294="","",CPMS_Info!C294)</f>
        <v/>
      </c>
      <c r="W272" s="118" t="str">
        <f>IF(CPMS_Info!D294="","",CPMS_Info!D294)</f>
        <v/>
      </c>
      <c r="X272" s="118" t="str">
        <f t="shared" si="81"/>
        <v/>
      </c>
      <c r="Y272" s="119" t="str">
        <f>IF(COUNTIF(X$2:X272,X272)=1,X272,"")</f>
        <v/>
      </c>
      <c r="Z272" s="118" t="str">
        <f t="shared" si="82"/>
        <v/>
      </c>
      <c r="AA272" s="118" t="str">
        <f t="shared" si="88"/>
        <v/>
      </c>
      <c r="AB272" s="118" t="str">
        <f t="shared" si="89"/>
        <v/>
      </c>
      <c r="AC272" s="118" t="str">
        <f t="shared" si="90"/>
        <v/>
      </c>
      <c r="AG272" s="118" t="str">
        <f>+IF(AL272="","",MAX(AG$1:AG271)+1)</f>
        <v/>
      </c>
      <c r="AH272" s="118" t="str">
        <f>IF(CPMS_Detail!B294="","",CPMS_Detail!B294)</f>
        <v/>
      </c>
      <c r="AI272" s="118" t="str">
        <f>IF(CPMS_Detail!C294="","",CPMS_Detail!C294)</f>
        <v/>
      </c>
      <c r="AJ272" s="118" t="str">
        <f>IF(CPMS_Detail!D294="","",CPMS_Detail!D294)</f>
        <v/>
      </c>
      <c r="AK272" s="118" t="str">
        <f t="shared" si="91"/>
        <v/>
      </c>
      <c r="AL272" s="119" t="str">
        <f>IF(COUNTIF(AK$2:AK272,AK272)=1,AK272,"")</f>
        <v/>
      </c>
      <c r="AM272" s="118" t="str">
        <f t="shared" si="92"/>
        <v/>
      </c>
      <c r="AN272" s="118" t="str">
        <f t="shared" si="93"/>
        <v/>
      </c>
      <c r="AO272" s="118" t="str">
        <f t="shared" si="94"/>
        <v/>
      </c>
      <c r="AP272" s="118" t="str">
        <f t="shared" si="95"/>
        <v/>
      </c>
      <c r="AR272" s="118" t="str">
        <f>+IF(AW272="","",MAX(AR$1:AR271)+1)</f>
        <v/>
      </c>
      <c r="AS272" s="118" t="str">
        <f>IF(Regulated_Operation!B294="","",Regulated_Operation!B294)</f>
        <v/>
      </c>
      <c r="AT272" s="118" t="str">
        <f>IF(Regulated_Operation!C294="","",Regulated_Operation!C294)</f>
        <v/>
      </c>
      <c r="AU272" s="118" t="str">
        <f>IF(Regulated_Operation!D294="","",Regulated_Operation!D294)</f>
        <v/>
      </c>
      <c r="AV272" s="118" t="str">
        <f t="shared" si="96"/>
        <v/>
      </c>
      <c r="AW272" s="119" t="str">
        <f>IF(COUNTIF(AV$2:AV272,AV272)=1,AV272,"")</f>
        <v/>
      </c>
      <c r="AX272" s="118" t="str">
        <f t="shared" si="97"/>
        <v/>
      </c>
      <c r="AY272" s="118" t="str">
        <f t="shared" si="98"/>
        <v/>
      </c>
      <c r="AZ272" s="118" t="str">
        <f t="shared" si="99"/>
        <v/>
      </c>
      <c r="BA272" s="118" t="str">
        <f t="shared" si="100"/>
        <v/>
      </c>
    </row>
    <row r="273" spans="9:53" x14ac:dyDescent="0.35">
      <c r="I273" s="118" t="str">
        <f>+IF(N273="","",MAX(I$1:I272)+1)</f>
        <v/>
      </c>
      <c r="J273" s="118" t="str">
        <f>IF(Deviation_Detail!B295="","",Deviation_Detail!B295)</f>
        <v/>
      </c>
      <c r="K273" s="118" t="str">
        <f>IF(Deviation_Detail!C295="","",Deviation_Detail!C295)</f>
        <v/>
      </c>
      <c r="L273" s="118" t="str">
        <f>IF(Deviation_Detail!E295="","",Deviation_Detail!E295)</f>
        <v/>
      </c>
      <c r="M273" s="118" t="str">
        <f t="shared" si="83"/>
        <v/>
      </c>
      <c r="N273" s="119" t="str">
        <f>IF(COUNTIF(M$2:M273,M273)=1,M273,"")</f>
        <v/>
      </c>
      <c r="O273" s="118" t="str">
        <f t="shared" si="84"/>
        <v/>
      </c>
      <c r="P273" s="118" t="str">
        <f t="shared" si="85"/>
        <v/>
      </c>
      <c r="Q273" s="118" t="str">
        <f t="shared" si="86"/>
        <v/>
      </c>
      <c r="R273" s="118" t="str">
        <f t="shared" si="87"/>
        <v/>
      </c>
      <c r="T273" s="118" t="str">
        <f>+IF(Y273="","",MAX(T$1:T272)+1)</f>
        <v/>
      </c>
      <c r="U273" s="118" t="str">
        <f>IF(CPMS_Info!B295="","",CPMS_Info!B295)</f>
        <v/>
      </c>
      <c r="V273" s="118" t="str">
        <f>IF(CPMS_Info!C295="","",CPMS_Info!C295)</f>
        <v/>
      </c>
      <c r="W273" s="118" t="str">
        <f>IF(CPMS_Info!D295="","",CPMS_Info!D295)</f>
        <v/>
      </c>
      <c r="X273" s="118" t="str">
        <f t="shared" si="81"/>
        <v/>
      </c>
      <c r="Y273" s="119" t="str">
        <f>IF(COUNTIF(X$2:X273,X273)=1,X273,"")</f>
        <v/>
      </c>
      <c r="Z273" s="118" t="str">
        <f t="shared" si="82"/>
        <v/>
      </c>
      <c r="AA273" s="118" t="str">
        <f t="shared" si="88"/>
        <v/>
      </c>
      <c r="AB273" s="118" t="str">
        <f t="shared" si="89"/>
        <v/>
      </c>
      <c r="AC273" s="118" t="str">
        <f t="shared" si="90"/>
        <v/>
      </c>
      <c r="AG273" s="118" t="str">
        <f>+IF(AL273="","",MAX(AG$1:AG272)+1)</f>
        <v/>
      </c>
      <c r="AH273" s="118" t="str">
        <f>IF(CPMS_Detail!B295="","",CPMS_Detail!B295)</f>
        <v/>
      </c>
      <c r="AI273" s="118" t="str">
        <f>IF(CPMS_Detail!C295="","",CPMS_Detail!C295)</f>
        <v/>
      </c>
      <c r="AJ273" s="118" t="str">
        <f>IF(CPMS_Detail!D295="","",CPMS_Detail!D295)</f>
        <v/>
      </c>
      <c r="AK273" s="118" t="str">
        <f t="shared" si="91"/>
        <v/>
      </c>
      <c r="AL273" s="119" t="str">
        <f>IF(COUNTIF(AK$2:AK273,AK273)=1,AK273,"")</f>
        <v/>
      </c>
      <c r="AM273" s="118" t="str">
        <f t="shared" si="92"/>
        <v/>
      </c>
      <c r="AN273" s="118" t="str">
        <f t="shared" si="93"/>
        <v/>
      </c>
      <c r="AO273" s="118" t="str">
        <f t="shared" si="94"/>
        <v/>
      </c>
      <c r="AP273" s="118" t="str">
        <f t="shared" si="95"/>
        <v/>
      </c>
      <c r="AR273" s="118" t="str">
        <f>+IF(AW273="","",MAX(AR$1:AR272)+1)</f>
        <v/>
      </c>
      <c r="AS273" s="118" t="str">
        <f>IF(Regulated_Operation!B295="","",Regulated_Operation!B295)</f>
        <v/>
      </c>
      <c r="AT273" s="118" t="str">
        <f>IF(Regulated_Operation!C295="","",Regulated_Operation!C295)</f>
        <v/>
      </c>
      <c r="AU273" s="118" t="str">
        <f>IF(Regulated_Operation!D295="","",Regulated_Operation!D295)</f>
        <v/>
      </c>
      <c r="AV273" s="118" t="str">
        <f t="shared" si="96"/>
        <v/>
      </c>
      <c r="AW273" s="119" t="str">
        <f>IF(COUNTIF(AV$2:AV273,AV273)=1,AV273,"")</f>
        <v/>
      </c>
      <c r="AX273" s="118" t="str">
        <f t="shared" si="97"/>
        <v/>
      </c>
      <c r="AY273" s="118" t="str">
        <f t="shared" si="98"/>
        <v/>
      </c>
      <c r="AZ273" s="118" t="str">
        <f t="shared" si="99"/>
        <v/>
      </c>
      <c r="BA273" s="118" t="str">
        <f t="shared" si="100"/>
        <v/>
      </c>
    </row>
    <row r="274" spans="9:53" x14ac:dyDescent="0.35">
      <c r="I274" s="118" t="str">
        <f>+IF(N274="","",MAX(I$1:I273)+1)</f>
        <v/>
      </c>
      <c r="J274" s="118" t="str">
        <f>IF(Deviation_Detail!B296="","",Deviation_Detail!B296)</f>
        <v/>
      </c>
      <c r="K274" s="118" t="str">
        <f>IF(Deviation_Detail!C296="","",Deviation_Detail!C296)</f>
        <v/>
      </c>
      <c r="L274" s="118" t="str">
        <f>IF(Deviation_Detail!E296="","",Deviation_Detail!E296)</f>
        <v/>
      </c>
      <c r="M274" s="118" t="str">
        <f t="shared" si="83"/>
        <v/>
      </c>
      <c r="N274" s="119" t="str">
        <f>IF(COUNTIF(M$2:M274,M274)=1,M274,"")</f>
        <v/>
      </c>
      <c r="O274" s="118" t="str">
        <f t="shared" si="84"/>
        <v/>
      </c>
      <c r="P274" s="118" t="str">
        <f t="shared" si="85"/>
        <v/>
      </c>
      <c r="Q274" s="118" t="str">
        <f t="shared" si="86"/>
        <v/>
      </c>
      <c r="R274" s="118" t="str">
        <f t="shared" si="87"/>
        <v/>
      </c>
      <c r="T274" s="118" t="str">
        <f>+IF(Y274="","",MAX(T$1:T273)+1)</f>
        <v/>
      </c>
      <c r="U274" s="118" t="str">
        <f>IF(CPMS_Info!B296="","",CPMS_Info!B296)</f>
        <v/>
      </c>
      <c r="V274" s="118" t="str">
        <f>IF(CPMS_Info!C296="","",CPMS_Info!C296)</f>
        <v/>
      </c>
      <c r="W274" s="118" t="str">
        <f>IF(CPMS_Info!D296="","",CPMS_Info!D296)</f>
        <v/>
      </c>
      <c r="X274" s="118" t="str">
        <f t="shared" si="81"/>
        <v/>
      </c>
      <c r="Y274" s="119" t="str">
        <f>IF(COUNTIF(X$2:X274,X274)=1,X274,"")</f>
        <v/>
      </c>
      <c r="Z274" s="118" t="str">
        <f t="shared" si="82"/>
        <v/>
      </c>
      <c r="AA274" s="118" t="str">
        <f t="shared" si="88"/>
        <v/>
      </c>
      <c r="AB274" s="118" t="str">
        <f t="shared" si="89"/>
        <v/>
      </c>
      <c r="AC274" s="118" t="str">
        <f t="shared" si="90"/>
        <v/>
      </c>
      <c r="AG274" s="118" t="str">
        <f>+IF(AL274="","",MAX(AG$1:AG273)+1)</f>
        <v/>
      </c>
      <c r="AH274" s="118" t="str">
        <f>IF(CPMS_Detail!B296="","",CPMS_Detail!B296)</f>
        <v/>
      </c>
      <c r="AI274" s="118" t="str">
        <f>IF(CPMS_Detail!C296="","",CPMS_Detail!C296)</f>
        <v/>
      </c>
      <c r="AJ274" s="118" t="str">
        <f>IF(CPMS_Detail!D296="","",CPMS_Detail!D296)</f>
        <v/>
      </c>
      <c r="AK274" s="118" t="str">
        <f t="shared" si="91"/>
        <v/>
      </c>
      <c r="AL274" s="119" t="str">
        <f>IF(COUNTIF(AK$2:AK274,AK274)=1,AK274,"")</f>
        <v/>
      </c>
      <c r="AM274" s="118" t="str">
        <f t="shared" si="92"/>
        <v/>
      </c>
      <c r="AN274" s="118" t="str">
        <f t="shared" si="93"/>
        <v/>
      </c>
      <c r="AO274" s="118" t="str">
        <f t="shared" si="94"/>
        <v/>
      </c>
      <c r="AP274" s="118" t="str">
        <f t="shared" si="95"/>
        <v/>
      </c>
      <c r="AR274" s="118" t="str">
        <f>+IF(AW274="","",MAX(AR$1:AR273)+1)</f>
        <v/>
      </c>
      <c r="AS274" s="118" t="str">
        <f>IF(Regulated_Operation!B296="","",Regulated_Operation!B296)</f>
        <v/>
      </c>
      <c r="AT274" s="118" t="str">
        <f>IF(Regulated_Operation!C296="","",Regulated_Operation!C296)</f>
        <v/>
      </c>
      <c r="AU274" s="118" t="str">
        <f>IF(Regulated_Operation!D296="","",Regulated_Operation!D296)</f>
        <v/>
      </c>
      <c r="AV274" s="118" t="str">
        <f t="shared" si="96"/>
        <v/>
      </c>
      <c r="AW274" s="119" t="str">
        <f>IF(COUNTIF(AV$2:AV274,AV274)=1,AV274,"")</f>
        <v/>
      </c>
      <c r="AX274" s="118" t="str">
        <f t="shared" si="97"/>
        <v/>
      </c>
      <c r="AY274" s="118" t="str">
        <f t="shared" si="98"/>
        <v/>
      </c>
      <c r="AZ274" s="118" t="str">
        <f t="shared" si="99"/>
        <v/>
      </c>
      <c r="BA274" s="118" t="str">
        <f t="shared" si="100"/>
        <v/>
      </c>
    </row>
    <row r="275" spans="9:53" x14ac:dyDescent="0.35">
      <c r="I275" s="118" t="str">
        <f>+IF(N275="","",MAX(I$1:I274)+1)</f>
        <v/>
      </c>
      <c r="J275" s="118" t="str">
        <f>IF(Deviation_Detail!B297="","",Deviation_Detail!B297)</f>
        <v/>
      </c>
      <c r="K275" s="118" t="str">
        <f>IF(Deviation_Detail!C297="","",Deviation_Detail!C297)</f>
        <v/>
      </c>
      <c r="L275" s="118" t="str">
        <f>IF(Deviation_Detail!E297="","",Deviation_Detail!E297)</f>
        <v/>
      </c>
      <c r="M275" s="118" t="str">
        <f t="shared" si="83"/>
        <v/>
      </c>
      <c r="N275" s="119" t="str">
        <f>IF(COUNTIF(M$2:M275,M275)=1,M275,"")</f>
        <v/>
      </c>
      <c r="O275" s="118" t="str">
        <f t="shared" si="84"/>
        <v/>
      </c>
      <c r="P275" s="118" t="str">
        <f t="shared" si="85"/>
        <v/>
      </c>
      <c r="Q275" s="118" t="str">
        <f t="shared" si="86"/>
        <v/>
      </c>
      <c r="R275" s="118" t="str">
        <f t="shared" si="87"/>
        <v/>
      </c>
      <c r="T275" s="118" t="str">
        <f>+IF(Y275="","",MAX(T$1:T274)+1)</f>
        <v/>
      </c>
      <c r="U275" s="118" t="str">
        <f>IF(CPMS_Info!B297="","",CPMS_Info!B297)</f>
        <v/>
      </c>
      <c r="V275" s="118" t="str">
        <f>IF(CPMS_Info!C297="","",CPMS_Info!C297)</f>
        <v/>
      </c>
      <c r="W275" s="118" t="str">
        <f>IF(CPMS_Info!D297="","",CPMS_Info!D297)</f>
        <v/>
      </c>
      <c r="X275" s="118" t="str">
        <f t="shared" si="81"/>
        <v/>
      </c>
      <c r="Y275" s="119" t="str">
        <f>IF(COUNTIF(X$2:X275,X275)=1,X275,"")</f>
        <v/>
      </c>
      <c r="Z275" s="118" t="str">
        <f t="shared" si="82"/>
        <v/>
      </c>
      <c r="AA275" s="118" t="str">
        <f t="shared" si="88"/>
        <v/>
      </c>
      <c r="AB275" s="118" t="str">
        <f t="shared" si="89"/>
        <v/>
      </c>
      <c r="AC275" s="118" t="str">
        <f t="shared" si="90"/>
        <v/>
      </c>
      <c r="AG275" s="118" t="str">
        <f>+IF(AL275="","",MAX(AG$1:AG274)+1)</f>
        <v/>
      </c>
      <c r="AH275" s="118" t="str">
        <f>IF(CPMS_Detail!B297="","",CPMS_Detail!B297)</f>
        <v/>
      </c>
      <c r="AI275" s="118" t="str">
        <f>IF(CPMS_Detail!C297="","",CPMS_Detail!C297)</f>
        <v/>
      </c>
      <c r="AJ275" s="118" t="str">
        <f>IF(CPMS_Detail!D297="","",CPMS_Detail!D297)</f>
        <v/>
      </c>
      <c r="AK275" s="118" t="str">
        <f t="shared" si="91"/>
        <v/>
      </c>
      <c r="AL275" s="119" t="str">
        <f>IF(COUNTIF(AK$2:AK275,AK275)=1,AK275,"")</f>
        <v/>
      </c>
      <c r="AM275" s="118" t="str">
        <f t="shared" si="92"/>
        <v/>
      </c>
      <c r="AN275" s="118" t="str">
        <f t="shared" si="93"/>
        <v/>
      </c>
      <c r="AO275" s="118" t="str">
        <f t="shared" si="94"/>
        <v/>
      </c>
      <c r="AP275" s="118" t="str">
        <f t="shared" si="95"/>
        <v/>
      </c>
      <c r="AR275" s="118" t="str">
        <f>+IF(AW275="","",MAX(AR$1:AR274)+1)</f>
        <v/>
      </c>
      <c r="AS275" s="118" t="str">
        <f>IF(Regulated_Operation!B297="","",Regulated_Operation!B297)</f>
        <v/>
      </c>
      <c r="AT275" s="118" t="str">
        <f>IF(Regulated_Operation!C297="","",Regulated_Operation!C297)</f>
        <v/>
      </c>
      <c r="AU275" s="118" t="str">
        <f>IF(Regulated_Operation!D297="","",Regulated_Operation!D297)</f>
        <v/>
      </c>
      <c r="AV275" s="118" t="str">
        <f t="shared" si="96"/>
        <v/>
      </c>
      <c r="AW275" s="119" t="str">
        <f>IF(COUNTIF(AV$2:AV275,AV275)=1,AV275,"")</f>
        <v/>
      </c>
      <c r="AX275" s="118" t="str">
        <f t="shared" si="97"/>
        <v/>
      </c>
      <c r="AY275" s="118" t="str">
        <f t="shared" si="98"/>
        <v/>
      </c>
      <c r="AZ275" s="118" t="str">
        <f t="shared" si="99"/>
        <v/>
      </c>
      <c r="BA275" s="118" t="str">
        <f t="shared" si="100"/>
        <v/>
      </c>
    </row>
    <row r="276" spans="9:53" x14ac:dyDescent="0.35">
      <c r="I276" s="118" t="str">
        <f>+IF(N276="","",MAX(I$1:I275)+1)</f>
        <v/>
      </c>
      <c r="J276" s="118" t="str">
        <f>IF(Deviation_Detail!B298="","",Deviation_Detail!B298)</f>
        <v/>
      </c>
      <c r="K276" s="118" t="str">
        <f>IF(Deviation_Detail!C298="","",Deviation_Detail!C298)</f>
        <v/>
      </c>
      <c r="L276" s="118" t="str">
        <f>IF(Deviation_Detail!E298="","",Deviation_Detail!E298)</f>
        <v/>
      </c>
      <c r="M276" s="118" t="str">
        <f t="shared" si="83"/>
        <v/>
      </c>
      <c r="N276" s="119" t="str">
        <f>IF(COUNTIF(M$2:M276,M276)=1,M276,"")</f>
        <v/>
      </c>
      <c r="O276" s="118" t="str">
        <f t="shared" si="84"/>
        <v/>
      </c>
      <c r="P276" s="118" t="str">
        <f t="shared" si="85"/>
        <v/>
      </c>
      <c r="Q276" s="118" t="str">
        <f t="shared" si="86"/>
        <v/>
      </c>
      <c r="R276" s="118" t="str">
        <f t="shared" si="87"/>
        <v/>
      </c>
      <c r="T276" s="118" t="str">
        <f>+IF(Y276="","",MAX(T$1:T275)+1)</f>
        <v/>
      </c>
      <c r="U276" s="118" t="str">
        <f>IF(CPMS_Info!B298="","",CPMS_Info!B298)</f>
        <v/>
      </c>
      <c r="V276" s="118" t="str">
        <f>IF(CPMS_Info!C298="","",CPMS_Info!C298)</f>
        <v/>
      </c>
      <c r="W276" s="118" t="str">
        <f>IF(CPMS_Info!D298="","",CPMS_Info!D298)</f>
        <v/>
      </c>
      <c r="X276" s="118" t="str">
        <f t="shared" si="81"/>
        <v/>
      </c>
      <c r="Y276" s="119" t="str">
        <f>IF(COUNTIF(X$2:X276,X276)=1,X276,"")</f>
        <v/>
      </c>
      <c r="Z276" s="118" t="str">
        <f t="shared" si="82"/>
        <v/>
      </c>
      <c r="AA276" s="118" t="str">
        <f t="shared" si="88"/>
        <v/>
      </c>
      <c r="AB276" s="118" t="str">
        <f t="shared" si="89"/>
        <v/>
      </c>
      <c r="AC276" s="118" t="str">
        <f t="shared" si="90"/>
        <v/>
      </c>
      <c r="AG276" s="118" t="str">
        <f>+IF(AL276="","",MAX(AG$1:AG275)+1)</f>
        <v/>
      </c>
      <c r="AH276" s="118" t="str">
        <f>IF(CPMS_Detail!B298="","",CPMS_Detail!B298)</f>
        <v/>
      </c>
      <c r="AI276" s="118" t="str">
        <f>IF(CPMS_Detail!C298="","",CPMS_Detail!C298)</f>
        <v/>
      </c>
      <c r="AJ276" s="118" t="str">
        <f>IF(CPMS_Detail!D298="","",CPMS_Detail!D298)</f>
        <v/>
      </c>
      <c r="AK276" s="118" t="str">
        <f t="shared" si="91"/>
        <v/>
      </c>
      <c r="AL276" s="119" t="str">
        <f>IF(COUNTIF(AK$2:AK276,AK276)=1,AK276,"")</f>
        <v/>
      </c>
      <c r="AM276" s="118" t="str">
        <f t="shared" si="92"/>
        <v/>
      </c>
      <c r="AN276" s="118" t="str">
        <f t="shared" si="93"/>
        <v/>
      </c>
      <c r="AO276" s="118" t="str">
        <f t="shared" si="94"/>
        <v/>
      </c>
      <c r="AP276" s="118" t="str">
        <f t="shared" si="95"/>
        <v/>
      </c>
      <c r="AR276" s="118" t="str">
        <f>+IF(AW276="","",MAX(AR$1:AR275)+1)</f>
        <v/>
      </c>
      <c r="AS276" s="118" t="str">
        <f>IF(Regulated_Operation!B298="","",Regulated_Operation!B298)</f>
        <v/>
      </c>
      <c r="AT276" s="118" t="str">
        <f>IF(Regulated_Operation!C298="","",Regulated_Operation!C298)</f>
        <v/>
      </c>
      <c r="AU276" s="118" t="str">
        <f>IF(Regulated_Operation!D298="","",Regulated_Operation!D298)</f>
        <v/>
      </c>
      <c r="AV276" s="118" t="str">
        <f t="shared" si="96"/>
        <v/>
      </c>
      <c r="AW276" s="119" t="str">
        <f>IF(COUNTIF(AV$2:AV276,AV276)=1,AV276,"")</f>
        <v/>
      </c>
      <c r="AX276" s="118" t="str">
        <f t="shared" si="97"/>
        <v/>
      </c>
      <c r="AY276" s="118" t="str">
        <f t="shared" si="98"/>
        <v/>
      </c>
      <c r="AZ276" s="118" t="str">
        <f t="shared" si="99"/>
        <v/>
      </c>
      <c r="BA276" s="118" t="str">
        <f t="shared" si="100"/>
        <v/>
      </c>
    </row>
    <row r="277" spans="9:53" x14ac:dyDescent="0.35">
      <c r="I277" s="118" t="str">
        <f>+IF(N277="","",MAX(I$1:I276)+1)</f>
        <v/>
      </c>
      <c r="J277" s="118" t="str">
        <f>IF(Deviation_Detail!B299="","",Deviation_Detail!B299)</f>
        <v/>
      </c>
      <c r="K277" s="118" t="str">
        <f>IF(Deviation_Detail!C299="","",Deviation_Detail!C299)</f>
        <v/>
      </c>
      <c r="L277" s="118" t="str">
        <f>IF(Deviation_Detail!E299="","",Deviation_Detail!E299)</f>
        <v/>
      </c>
      <c r="M277" s="118" t="str">
        <f t="shared" si="83"/>
        <v/>
      </c>
      <c r="N277" s="119" t="str">
        <f>IF(COUNTIF(M$2:M277,M277)=1,M277,"")</f>
        <v/>
      </c>
      <c r="O277" s="118" t="str">
        <f t="shared" si="84"/>
        <v/>
      </c>
      <c r="P277" s="118" t="str">
        <f t="shared" si="85"/>
        <v/>
      </c>
      <c r="Q277" s="118" t="str">
        <f t="shared" si="86"/>
        <v/>
      </c>
      <c r="R277" s="118" t="str">
        <f t="shared" si="87"/>
        <v/>
      </c>
      <c r="T277" s="118" t="str">
        <f>+IF(Y277="","",MAX(T$1:T276)+1)</f>
        <v/>
      </c>
      <c r="U277" s="118" t="str">
        <f>IF(CPMS_Info!B299="","",CPMS_Info!B299)</f>
        <v/>
      </c>
      <c r="V277" s="118" t="str">
        <f>IF(CPMS_Info!C299="","",CPMS_Info!C299)</f>
        <v/>
      </c>
      <c r="W277" s="118" t="str">
        <f>IF(CPMS_Info!D299="","",CPMS_Info!D299)</f>
        <v/>
      </c>
      <c r="X277" s="118" t="str">
        <f t="shared" si="81"/>
        <v/>
      </c>
      <c r="Y277" s="119" t="str">
        <f>IF(COUNTIF(X$2:X277,X277)=1,X277,"")</f>
        <v/>
      </c>
      <c r="Z277" s="118" t="str">
        <f t="shared" si="82"/>
        <v/>
      </c>
      <c r="AA277" s="118" t="str">
        <f t="shared" si="88"/>
        <v/>
      </c>
      <c r="AB277" s="118" t="str">
        <f t="shared" si="89"/>
        <v/>
      </c>
      <c r="AC277" s="118" t="str">
        <f t="shared" si="90"/>
        <v/>
      </c>
      <c r="AG277" s="118" t="str">
        <f>+IF(AL277="","",MAX(AG$1:AG276)+1)</f>
        <v/>
      </c>
      <c r="AH277" s="118" t="str">
        <f>IF(CPMS_Detail!B299="","",CPMS_Detail!B299)</f>
        <v/>
      </c>
      <c r="AI277" s="118" t="str">
        <f>IF(CPMS_Detail!C299="","",CPMS_Detail!C299)</f>
        <v/>
      </c>
      <c r="AJ277" s="118" t="str">
        <f>IF(CPMS_Detail!D299="","",CPMS_Detail!D299)</f>
        <v/>
      </c>
      <c r="AK277" s="118" t="str">
        <f t="shared" si="91"/>
        <v/>
      </c>
      <c r="AL277" s="119" t="str">
        <f>IF(COUNTIF(AK$2:AK277,AK277)=1,AK277,"")</f>
        <v/>
      </c>
      <c r="AM277" s="118" t="str">
        <f t="shared" si="92"/>
        <v/>
      </c>
      <c r="AN277" s="118" t="str">
        <f t="shared" si="93"/>
        <v/>
      </c>
      <c r="AO277" s="118" t="str">
        <f t="shared" si="94"/>
        <v/>
      </c>
      <c r="AP277" s="118" t="str">
        <f t="shared" si="95"/>
        <v/>
      </c>
      <c r="AR277" s="118" t="str">
        <f>+IF(AW277="","",MAX(AR$1:AR276)+1)</f>
        <v/>
      </c>
      <c r="AS277" s="118" t="str">
        <f>IF(Regulated_Operation!B299="","",Regulated_Operation!B299)</f>
        <v/>
      </c>
      <c r="AT277" s="118" t="str">
        <f>IF(Regulated_Operation!C299="","",Regulated_Operation!C299)</f>
        <v/>
      </c>
      <c r="AU277" s="118" t="str">
        <f>IF(Regulated_Operation!D299="","",Regulated_Operation!D299)</f>
        <v/>
      </c>
      <c r="AV277" s="118" t="str">
        <f t="shared" si="96"/>
        <v/>
      </c>
      <c r="AW277" s="119" t="str">
        <f>IF(COUNTIF(AV$2:AV277,AV277)=1,AV277,"")</f>
        <v/>
      </c>
      <c r="AX277" s="118" t="str">
        <f t="shared" si="97"/>
        <v/>
      </c>
      <c r="AY277" s="118" t="str">
        <f t="shared" si="98"/>
        <v/>
      </c>
      <c r="AZ277" s="118" t="str">
        <f t="shared" si="99"/>
        <v/>
      </c>
      <c r="BA277" s="118" t="str">
        <f t="shared" si="100"/>
        <v/>
      </c>
    </row>
    <row r="278" spans="9:53" x14ac:dyDescent="0.35">
      <c r="I278" s="118" t="str">
        <f>+IF(N278="","",MAX(I$1:I277)+1)</f>
        <v/>
      </c>
      <c r="J278" s="118" t="str">
        <f>IF(Deviation_Detail!B300="","",Deviation_Detail!B300)</f>
        <v/>
      </c>
      <c r="K278" s="118" t="str">
        <f>IF(Deviation_Detail!C300="","",Deviation_Detail!C300)</f>
        <v/>
      </c>
      <c r="L278" s="118" t="str">
        <f>IF(Deviation_Detail!E300="","",Deviation_Detail!E300)</f>
        <v/>
      </c>
      <c r="M278" s="118" t="str">
        <f t="shared" si="83"/>
        <v/>
      </c>
      <c r="N278" s="119" t="str">
        <f>IF(COUNTIF(M$2:M278,M278)=1,M278,"")</f>
        <v/>
      </c>
      <c r="O278" s="118" t="str">
        <f t="shared" si="84"/>
        <v/>
      </c>
      <c r="P278" s="118" t="str">
        <f t="shared" si="85"/>
        <v/>
      </c>
      <c r="Q278" s="118" t="str">
        <f t="shared" si="86"/>
        <v/>
      </c>
      <c r="R278" s="118" t="str">
        <f t="shared" si="87"/>
        <v/>
      </c>
      <c r="T278" s="118" t="str">
        <f>+IF(Y278="","",MAX(T$1:T277)+1)</f>
        <v/>
      </c>
      <c r="U278" s="118" t="str">
        <f>IF(CPMS_Info!B300="","",CPMS_Info!B300)</f>
        <v/>
      </c>
      <c r="V278" s="118" t="str">
        <f>IF(CPMS_Info!C300="","",CPMS_Info!C300)</f>
        <v/>
      </c>
      <c r="W278" s="118" t="str">
        <f>IF(CPMS_Info!D300="","",CPMS_Info!D300)</f>
        <v/>
      </c>
      <c r="X278" s="118" t="str">
        <f t="shared" si="81"/>
        <v/>
      </c>
      <c r="Y278" s="119" t="str">
        <f>IF(COUNTIF(X$2:X278,X278)=1,X278,"")</f>
        <v/>
      </c>
      <c r="Z278" s="118" t="str">
        <f t="shared" si="82"/>
        <v/>
      </c>
      <c r="AA278" s="118" t="str">
        <f t="shared" si="88"/>
        <v/>
      </c>
      <c r="AB278" s="118" t="str">
        <f t="shared" si="89"/>
        <v/>
      </c>
      <c r="AC278" s="118" t="str">
        <f t="shared" si="90"/>
        <v/>
      </c>
      <c r="AG278" s="118" t="str">
        <f>+IF(AL278="","",MAX(AG$1:AG277)+1)</f>
        <v/>
      </c>
      <c r="AH278" s="118" t="str">
        <f>IF(CPMS_Detail!B300="","",CPMS_Detail!B300)</f>
        <v/>
      </c>
      <c r="AI278" s="118" t="str">
        <f>IF(CPMS_Detail!C300="","",CPMS_Detail!C300)</f>
        <v/>
      </c>
      <c r="AJ278" s="118" t="str">
        <f>IF(CPMS_Detail!D300="","",CPMS_Detail!D300)</f>
        <v/>
      </c>
      <c r="AK278" s="118" t="str">
        <f t="shared" si="91"/>
        <v/>
      </c>
      <c r="AL278" s="119" t="str">
        <f>IF(COUNTIF(AK$2:AK278,AK278)=1,AK278,"")</f>
        <v/>
      </c>
      <c r="AM278" s="118" t="str">
        <f t="shared" si="92"/>
        <v/>
      </c>
      <c r="AN278" s="118" t="str">
        <f t="shared" si="93"/>
        <v/>
      </c>
      <c r="AO278" s="118" t="str">
        <f t="shared" si="94"/>
        <v/>
      </c>
      <c r="AP278" s="118" t="str">
        <f t="shared" si="95"/>
        <v/>
      </c>
      <c r="AR278" s="118" t="str">
        <f>+IF(AW278="","",MAX(AR$1:AR277)+1)</f>
        <v/>
      </c>
      <c r="AS278" s="118" t="str">
        <f>IF(Regulated_Operation!B300="","",Regulated_Operation!B300)</f>
        <v/>
      </c>
      <c r="AT278" s="118" t="str">
        <f>IF(Regulated_Operation!C300="","",Regulated_Operation!C300)</f>
        <v/>
      </c>
      <c r="AU278" s="118" t="str">
        <f>IF(Regulated_Operation!D300="","",Regulated_Operation!D300)</f>
        <v/>
      </c>
      <c r="AV278" s="118" t="str">
        <f t="shared" si="96"/>
        <v/>
      </c>
      <c r="AW278" s="119" t="str">
        <f>IF(COUNTIF(AV$2:AV278,AV278)=1,AV278,"")</f>
        <v/>
      </c>
      <c r="AX278" s="118" t="str">
        <f t="shared" si="97"/>
        <v/>
      </c>
      <c r="AY278" s="118" t="str">
        <f t="shared" si="98"/>
        <v/>
      </c>
      <c r="AZ278" s="118" t="str">
        <f t="shared" si="99"/>
        <v/>
      </c>
      <c r="BA278" s="118" t="str">
        <f t="shared" si="100"/>
        <v/>
      </c>
    </row>
    <row r="279" spans="9:53" x14ac:dyDescent="0.35">
      <c r="I279" s="118" t="str">
        <f>+IF(N279="","",MAX(I$1:I278)+1)</f>
        <v/>
      </c>
      <c r="J279" s="118" t="str">
        <f>IF(Deviation_Detail!B301="","",Deviation_Detail!B301)</f>
        <v/>
      </c>
      <c r="K279" s="118" t="str">
        <f>IF(Deviation_Detail!C301="","",Deviation_Detail!C301)</f>
        <v/>
      </c>
      <c r="L279" s="118" t="str">
        <f>IF(Deviation_Detail!E301="","",Deviation_Detail!E301)</f>
        <v/>
      </c>
      <c r="M279" s="118" t="str">
        <f t="shared" si="83"/>
        <v/>
      </c>
      <c r="N279" s="119" t="str">
        <f>IF(COUNTIF(M$2:M279,M279)=1,M279,"")</f>
        <v/>
      </c>
      <c r="O279" s="118" t="str">
        <f t="shared" si="84"/>
        <v/>
      </c>
      <c r="P279" s="118" t="str">
        <f t="shared" si="85"/>
        <v/>
      </c>
      <c r="Q279" s="118" t="str">
        <f t="shared" si="86"/>
        <v/>
      </c>
      <c r="R279" s="118" t="str">
        <f t="shared" si="87"/>
        <v/>
      </c>
      <c r="T279" s="118" t="str">
        <f>+IF(Y279="","",MAX(T$1:T278)+1)</f>
        <v/>
      </c>
      <c r="U279" s="118" t="str">
        <f>IF(CPMS_Info!B301="","",CPMS_Info!B301)</f>
        <v/>
      </c>
      <c r="V279" s="118" t="str">
        <f>IF(CPMS_Info!C301="","",CPMS_Info!C301)</f>
        <v/>
      </c>
      <c r="W279" s="118" t="str">
        <f>IF(CPMS_Info!D301="","",CPMS_Info!D301)</f>
        <v/>
      </c>
      <c r="X279" s="118" t="str">
        <f t="shared" si="81"/>
        <v/>
      </c>
      <c r="Y279" s="119" t="str">
        <f>IF(COUNTIF(X$2:X279,X279)=1,X279,"")</f>
        <v/>
      </c>
      <c r="Z279" s="118" t="str">
        <f t="shared" si="82"/>
        <v/>
      </c>
      <c r="AA279" s="118" t="str">
        <f t="shared" si="88"/>
        <v/>
      </c>
      <c r="AB279" s="118" t="str">
        <f t="shared" si="89"/>
        <v/>
      </c>
      <c r="AC279" s="118" t="str">
        <f t="shared" si="90"/>
        <v/>
      </c>
      <c r="AG279" s="118" t="str">
        <f>+IF(AL279="","",MAX(AG$1:AG278)+1)</f>
        <v/>
      </c>
      <c r="AH279" s="118" t="str">
        <f>IF(CPMS_Detail!B301="","",CPMS_Detail!B301)</f>
        <v/>
      </c>
      <c r="AI279" s="118" t="str">
        <f>IF(CPMS_Detail!C301="","",CPMS_Detail!C301)</f>
        <v/>
      </c>
      <c r="AJ279" s="118" t="str">
        <f>IF(CPMS_Detail!D301="","",CPMS_Detail!D301)</f>
        <v/>
      </c>
      <c r="AK279" s="118" t="str">
        <f t="shared" si="91"/>
        <v/>
      </c>
      <c r="AL279" s="119" t="str">
        <f>IF(COUNTIF(AK$2:AK279,AK279)=1,AK279,"")</f>
        <v/>
      </c>
      <c r="AM279" s="118" t="str">
        <f t="shared" si="92"/>
        <v/>
      </c>
      <c r="AN279" s="118" t="str">
        <f t="shared" si="93"/>
        <v/>
      </c>
      <c r="AO279" s="118" t="str">
        <f t="shared" si="94"/>
        <v/>
      </c>
      <c r="AP279" s="118" t="str">
        <f t="shared" si="95"/>
        <v/>
      </c>
      <c r="AR279" s="118" t="str">
        <f>+IF(AW279="","",MAX(AR$1:AR278)+1)</f>
        <v/>
      </c>
      <c r="AS279" s="118" t="str">
        <f>IF(Regulated_Operation!B301="","",Regulated_Operation!B301)</f>
        <v/>
      </c>
      <c r="AT279" s="118" t="str">
        <f>IF(Regulated_Operation!C301="","",Regulated_Operation!C301)</f>
        <v/>
      </c>
      <c r="AU279" s="118" t="str">
        <f>IF(Regulated_Operation!D301="","",Regulated_Operation!D301)</f>
        <v/>
      </c>
      <c r="AV279" s="118" t="str">
        <f t="shared" si="96"/>
        <v/>
      </c>
      <c r="AW279" s="119" t="str">
        <f>IF(COUNTIF(AV$2:AV279,AV279)=1,AV279,"")</f>
        <v/>
      </c>
      <c r="AX279" s="118" t="str">
        <f t="shared" si="97"/>
        <v/>
      </c>
      <c r="AY279" s="118" t="str">
        <f t="shared" si="98"/>
        <v/>
      </c>
      <c r="AZ279" s="118" t="str">
        <f t="shared" si="99"/>
        <v/>
      </c>
      <c r="BA279" s="118" t="str">
        <f t="shared" si="100"/>
        <v/>
      </c>
    </row>
    <row r="280" spans="9:53" x14ac:dyDescent="0.35">
      <c r="I280" s="118" t="str">
        <f>+IF(N280="","",MAX(I$1:I279)+1)</f>
        <v/>
      </c>
      <c r="J280" s="118" t="str">
        <f>IF(Deviation_Detail!B302="","",Deviation_Detail!B302)</f>
        <v/>
      </c>
      <c r="K280" s="118" t="str">
        <f>IF(Deviation_Detail!C302="","",Deviation_Detail!C302)</f>
        <v/>
      </c>
      <c r="L280" s="118" t="str">
        <f>IF(Deviation_Detail!E302="","",Deviation_Detail!E302)</f>
        <v/>
      </c>
      <c r="M280" s="118" t="str">
        <f t="shared" si="83"/>
        <v/>
      </c>
      <c r="N280" s="119" t="str">
        <f>IF(COUNTIF(M$2:M280,M280)=1,M280,"")</f>
        <v/>
      </c>
      <c r="O280" s="118" t="str">
        <f t="shared" si="84"/>
        <v/>
      </c>
      <c r="P280" s="118" t="str">
        <f t="shared" si="85"/>
        <v/>
      </c>
      <c r="Q280" s="118" t="str">
        <f t="shared" si="86"/>
        <v/>
      </c>
      <c r="R280" s="118" t="str">
        <f t="shared" si="87"/>
        <v/>
      </c>
      <c r="T280" s="118" t="str">
        <f>+IF(Y280="","",MAX(T$1:T279)+1)</f>
        <v/>
      </c>
      <c r="U280" s="118" t="str">
        <f>IF(CPMS_Info!B302="","",CPMS_Info!B302)</f>
        <v/>
      </c>
      <c r="V280" s="118" t="str">
        <f>IF(CPMS_Info!C302="","",CPMS_Info!C302)</f>
        <v/>
      </c>
      <c r="W280" s="118" t="str">
        <f>IF(CPMS_Info!D302="","",CPMS_Info!D302)</f>
        <v/>
      </c>
      <c r="X280" s="118" t="str">
        <f t="shared" si="81"/>
        <v/>
      </c>
      <c r="Y280" s="119" t="str">
        <f>IF(COUNTIF(X$2:X280,X280)=1,X280,"")</f>
        <v/>
      </c>
      <c r="Z280" s="118" t="str">
        <f t="shared" si="82"/>
        <v/>
      </c>
      <c r="AA280" s="118" t="str">
        <f t="shared" si="88"/>
        <v/>
      </c>
      <c r="AB280" s="118" t="str">
        <f t="shared" si="89"/>
        <v/>
      </c>
      <c r="AC280" s="118" t="str">
        <f t="shared" si="90"/>
        <v/>
      </c>
      <c r="AG280" s="118" t="str">
        <f>+IF(AL280="","",MAX(AG$1:AG279)+1)</f>
        <v/>
      </c>
      <c r="AH280" s="118" t="str">
        <f>IF(CPMS_Detail!B302="","",CPMS_Detail!B302)</f>
        <v/>
      </c>
      <c r="AI280" s="118" t="str">
        <f>IF(CPMS_Detail!C302="","",CPMS_Detail!C302)</f>
        <v/>
      </c>
      <c r="AJ280" s="118" t="str">
        <f>IF(CPMS_Detail!D302="","",CPMS_Detail!D302)</f>
        <v/>
      </c>
      <c r="AK280" s="118" t="str">
        <f t="shared" si="91"/>
        <v/>
      </c>
      <c r="AL280" s="119" t="str">
        <f>IF(COUNTIF(AK$2:AK280,AK280)=1,AK280,"")</f>
        <v/>
      </c>
      <c r="AM280" s="118" t="str">
        <f t="shared" si="92"/>
        <v/>
      </c>
      <c r="AN280" s="118" t="str">
        <f t="shared" si="93"/>
        <v/>
      </c>
      <c r="AO280" s="118" t="str">
        <f t="shared" si="94"/>
        <v/>
      </c>
      <c r="AP280" s="118" t="str">
        <f t="shared" si="95"/>
        <v/>
      </c>
      <c r="AR280" s="118" t="str">
        <f>+IF(AW280="","",MAX(AR$1:AR279)+1)</f>
        <v/>
      </c>
      <c r="AS280" s="118" t="str">
        <f>IF(Regulated_Operation!B302="","",Regulated_Operation!B302)</f>
        <v/>
      </c>
      <c r="AT280" s="118" t="str">
        <f>IF(Regulated_Operation!C302="","",Regulated_Operation!C302)</f>
        <v/>
      </c>
      <c r="AU280" s="118" t="str">
        <f>IF(Regulated_Operation!D302="","",Regulated_Operation!D302)</f>
        <v/>
      </c>
      <c r="AV280" s="118" t="str">
        <f t="shared" si="96"/>
        <v/>
      </c>
      <c r="AW280" s="119" t="str">
        <f>IF(COUNTIF(AV$2:AV280,AV280)=1,AV280,"")</f>
        <v/>
      </c>
      <c r="AX280" s="118" t="str">
        <f t="shared" si="97"/>
        <v/>
      </c>
      <c r="AY280" s="118" t="str">
        <f t="shared" si="98"/>
        <v/>
      </c>
      <c r="AZ280" s="118" t="str">
        <f t="shared" si="99"/>
        <v/>
      </c>
      <c r="BA280" s="118" t="str">
        <f t="shared" si="100"/>
        <v/>
      </c>
    </row>
    <row r="281" spans="9:53" x14ac:dyDescent="0.35">
      <c r="I281" s="118" t="str">
        <f>+IF(N281="","",MAX(I$1:I280)+1)</f>
        <v/>
      </c>
      <c r="J281" s="118" t="str">
        <f>IF(Deviation_Detail!B303="","",Deviation_Detail!B303)</f>
        <v/>
      </c>
      <c r="K281" s="118" t="str">
        <f>IF(Deviation_Detail!C303="","",Deviation_Detail!C303)</f>
        <v/>
      </c>
      <c r="L281" s="118" t="str">
        <f>IF(Deviation_Detail!E303="","",Deviation_Detail!E303)</f>
        <v/>
      </c>
      <c r="M281" s="118" t="str">
        <f t="shared" si="83"/>
        <v/>
      </c>
      <c r="N281" s="119" t="str">
        <f>IF(COUNTIF(M$2:M281,M281)=1,M281,"")</f>
        <v/>
      </c>
      <c r="O281" s="118" t="str">
        <f t="shared" si="84"/>
        <v/>
      </c>
      <c r="P281" s="118" t="str">
        <f t="shared" si="85"/>
        <v/>
      </c>
      <c r="Q281" s="118" t="str">
        <f t="shared" si="86"/>
        <v/>
      </c>
      <c r="R281" s="118" t="str">
        <f t="shared" si="87"/>
        <v/>
      </c>
      <c r="T281" s="118" t="str">
        <f>+IF(Y281="","",MAX(T$1:T280)+1)</f>
        <v/>
      </c>
      <c r="U281" s="118" t="str">
        <f>IF(CPMS_Info!B303="","",CPMS_Info!B303)</f>
        <v/>
      </c>
      <c r="V281" s="118" t="str">
        <f>IF(CPMS_Info!C303="","",CPMS_Info!C303)</f>
        <v/>
      </c>
      <c r="W281" s="118" t="str">
        <f>IF(CPMS_Info!D303="","",CPMS_Info!D303)</f>
        <v/>
      </c>
      <c r="X281" s="118" t="str">
        <f t="shared" si="81"/>
        <v/>
      </c>
      <c r="Y281" s="119" t="str">
        <f>IF(COUNTIF(X$2:X281,X281)=1,X281,"")</f>
        <v/>
      </c>
      <c r="Z281" s="118" t="str">
        <f t="shared" si="82"/>
        <v/>
      </c>
      <c r="AA281" s="118" t="str">
        <f t="shared" si="88"/>
        <v/>
      </c>
      <c r="AB281" s="118" t="str">
        <f t="shared" si="89"/>
        <v/>
      </c>
      <c r="AC281" s="118" t="str">
        <f t="shared" si="90"/>
        <v/>
      </c>
      <c r="AG281" s="118" t="str">
        <f>+IF(AL281="","",MAX(AG$1:AG280)+1)</f>
        <v/>
      </c>
      <c r="AH281" s="118" t="str">
        <f>IF(CPMS_Detail!B303="","",CPMS_Detail!B303)</f>
        <v/>
      </c>
      <c r="AI281" s="118" t="str">
        <f>IF(CPMS_Detail!C303="","",CPMS_Detail!C303)</f>
        <v/>
      </c>
      <c r="AJ281" s="118" t="str">
        <f>IF(CPMS_Detail!D303="","",CPMS_Detail!D303)</f>
        <v/>
      </c>
      <c r="AK281" s="118" t="str">
        <f t="shared" si="91"/>
        <v/>
      </c>
      <c r="AL281" s="119" t="str">
        <f>IF(COUNTIF(AK$2:AK281,AK281)=1,AK281,"")</f>
        <v/>
      </c>
      <c r="AM281" s="118" t="str">
        <f t="shared" si="92"/>
        <v/>
      </c>
      <c r="AN281" s="118" t="str">
        <f t="shared" si="93"/>
        <v/>
      </c>
      <c r="AO281" s="118" t="str">
        <f t="shared" si="94"/>
        <v/>
      </c>
      <c r="AP281" s="118" t="str">
        <f t="shared" si="95"/>
        <v/>
      </c>
      <c r="AR281" s="118" t="str">
        <f>+IF(AW281="","",MAX(AR$1:AR280)+1)</f>
        <v/>
      </c>
      <c r="AS281" s="118" t="str">
        <f>IF(Regulated_Operation!B303="","",Regulated_Operation!B303)</f>
        <v/>
      </c>
      <c r="AT281" s="118" t="str">
        <f>IF(Regulated_Operation!C303="","",Regulated_Operation!C303)</f>
        <v/>
      </c>
      <c r="AU281" s="118" t="str">
        <f>IF(Regulated_Operation!D303="","",Regulated_Operation!D303)</f>
        <v/>
      </c>
      <c r="AV281" s="118" t="str">
        <f t="shared" si="96"/>
        <v/>
      </c>
      <c r="AW281" s="119" t="str">
        <f>IF(COUNTIF(AV$2:AV281,AV281)=1,AV281,"")</f>
        <v/>
      </c>
      <c r="AX281" s="118" t="str">
        <f t="shared" si="97"/>
        <v/>
      </c>
      <c r="AY281" s="118" t="str">
        <f t="shared" si="98"/>
        <v/>
      </c>
      <c r="AZ281" s="118" t="str">
        <f t="shared" si="99"/>
        <v/>
      </c>
      <c r="BA281" s="118" t="str">
        <f t="shared" si="100"/>
        <v/>
      </c>
    </row>
    <row r="282" spans="9:53" x14ac:dyDescent="0.35">
      <c r="I282" s="118" t="str">
        <f>+IF(N282="","",MAX(I$1:I281)+1)</f>
        <v/>
      </c>
      <c r="J282" s="118" t="str">
        <f>IF(Deviation_Detail!B304="","",Deviation_Detail!B304)</f>
        <v/>
      </c>
      <c r="K282" s="118" t="str">
        <f>IF(Deviation_Detail!C304="","",Deviation_Detail!C304)</f>
        <v/>
      </c>
      <c r="L282" s="118" t="str">
        <f>IF(Deviation_Detail!E304="","",Deviation_Detail!E304)</f>
        <v/>
      </c>
      <c r="M282" s="118" t="str">
        <f t="shared" si="83"/>
        <v/>
      </c>
      <c r="N282" s="119" t="str">
        <f>IF(COUNTIF(M$2:M282,M282)=1,M282,"")</f>
        <v/>
      </c>
      <c r="O282" s="118" t="str">
        <f t="shared" si="84"/>
        <v/>
      </c>
      <c r="P282" s="118" t="str">
        <f t="shared" si="85"/>
        <v/>
      </c>
      <c r="Q282" s="118" t="str">
        <f t="shared" si="86"/>
        <v/>
      </c>
      <c r="R282" s="118" t="str">
        <f t="shared" si="87"/>
        <v/>
      </c>
      <c r="T282" s="118" t="str">
        <f>+IF(Y282="","",MAX(T$1:T281)+1)</f>
        <v/>
      </c>
      <c r="U282" s="118" t="str">
        <f>IF(CPMS_Info!B304="","",CPMS_Info!B304)</f>
        <v/>
      </c>
      <c r="V282" s="118" t="str">
        <f>IF(CPMS_Info!C304="","",CPMS_Info!C304)</f>
        <v/>
      </c>
      <c r="W282" s="118" t="str">
        <f>IF(CPMS_Info!D304="","",CPMS_Info!D304)</f>
        <v/>
      </c>
      <c r="X282" s="118" t="str">
        <f t="shared" si="81"/>
        <v/>
      </c>
      <c r="Y282" s="119" t="str">
        <f>IF(COUNTIF(X$2:X282,X282)=1,X282,"")</f>
        <v/>
      </c>
      <c r="Z282" s="118" t="str">
        <f t="shared" si="82"/>
        <v/>
      </c>
      <c r="AA282" s="118" t="str">
        <f t="shared" si="88"/>
        <v/>
      </c>
      <c r="AB282" s="118" t="str">
        <f t="shared" si="89"/>
        <v/>
      </c>
      <c r="AC282" s="118" t="str">
        <f t="shared" si="90"/>
        <v/>
      </c>
      <c r="AG282" s="118" t="str">
        <f>+IF(AL282="","",MAX(AG$1:AG281)+1)</f>
        <v/>
      </c>
      <c r="AH282" s="118" t="str">
        <f>IF(CPMS_Detail!B304="","",CPMS_Detail!B304)</f>
        <v/>
      </c>
      <c r="AI282" s="118" t="str">
        <f>IF(CPMS_Detail!C304="","",CPMS_Detail!C304)</f>
        <v/>
      </c>
      <c r="AJ282" s="118" t="str">
        <f>IF(CPMS_Detail!D304="","",CPMS_Detail!D304)</f>
        <v/>
      </c>
      <c r="AK282" s="118" t="str">
        <f t="shared" si="91"/>
        <v/>
      </c>
      <c r="AL282" s="119" t="str">
        <f>IF(COUNTIF(AK$2:AK282,AK282)=1,AK282,"")</f>
        <v/>
      </c>
      <c r="AM282" s="118" t="str">
        <f t="shared" si="92"/>
        <v/>
      </c>
      <c r="AN282" s="118" t="str">
        <f t="shared" si="93"/>
        <v/>
      </c>
      <c r="AO282" s="118" t="str">
        <f t="shared" si="94"/>
        <v/>
      </c>
      <c r="AP282" s="118" t="str">
        <f t="shared" si="95"/>
        <v/>
      </c>
      <c r="AR282" s="118" t="str">
        <f>+IF(AW282="","",MAX(AR$1:AR281)+1)</f>
        <v/>
      </c>
      <c r="AS282" s="118" t="str">
        <f>IF(Regulated_Operation!B304="","",Regulated_Operation!B304)</f>
        <v/>
      </c>
      <c r="AT282" s="118" t="str">
        <f>IF(Regulated_Operation!C304="","",Regulated_Operation!C304)</f>
        <v/>
      </c>
      <c r="AU282" s="118" t="str">
        <f>IF(Regulated_Operation!D304="","",Regulated_Operation!D304)</f>
        <v/>
      </c>
      <c r="AV282" s="118" t="str">
        <f t="shared" si="96"/>
        <v/>
      </c>
      <c r="AW282" s="119" t="str">
        <f>IF(COUNTIF(AV$2:AV282,AV282)=1,AV282,"")</f>
        <v/>
      </c>
      <c r="AX282" s="118" t="str">
        <f t="shared" si="97"/>
        <v/>
      </c>
      <c r="AY282" s="118" t="str">
        <f t="shared" si="98"/>
        <v/>
      </c>
      <c r="AZ282" s="118" t="str">
        <f t="shared" si="99"/>
        <v/>
      </c>
      <c r="BA282" s="118" t="str">
        <f t="shared" si="100"/>
        <v/>
      </c>
    </row>
    <row r="283" spans="9:53" x14ac:dyDescent="0.35">
      <c r="I283" s="118" t="str">
        <f>+IF(N283="","",MAX(I$1:I282)+1)</f>
        <v/>
      </c>
      <c r="J283" s="118" t="str">
        <f>IF(Deviation_Detail!B305="","",Deviation_Detail!B305)</f>
        <v/>
      </c>
      <c r="K283" s="118" t="str">
        <f>IF(Deviation_Detail!C305="","",Deviation_Detail!C305)</f>
        <v/>
      </c>
      <c r="L283" s="118" t="str">
        <f>IF(Deviation_Detail!E305="","",Deviation_Detail!E305)</f>
        <v/>
      </c>
      <c r="M283" s="118" t="str">
        <f t="shared" si="83"/>
        <v/>
      </c>
      <c r="N283" s="119" t="str">
        <f>IF(COUNTIF(M$2:M283,M283)=1,M283,"")</f>
        <v/>
      </c>
      <c r="O283" s="118" t="str">
        <f t="shared" si="84"/>
        <v/>
      </c>
      <c r="P283" s="118" t="str">
        <f t="shared" si="85"/>
        <v/>
      </c>
      <c r="Q283" s="118" t="str">
        <f t="shared" si="86"/>
        <v/>
      </c>
      <c r="R283" s="118" t="str">
        <f t="shared" si="87"/>
        <v/>
      </c>
      <c r="T283" s="118" t="str">
        <f>+IF(Y283="","",MAX(T$1:T282)+1)</f>
        <v/>
      </c>
      <c r="U283" s="118" t="str">
        <f>IF(CPMS_Info!B305="","",CPMS_Info!B305)</f>
        <v/>
      </c>
      <c r="V283" s="118" t="str">
        <f>IF(CPMS_Info!C305="","",CPMS_Info!C305)</f>
        <v/>
      </c>
      <c r="W283" s="118" t="str">
        <f>IF(CPMS_Info!D305="","",CPMS_Info!D305)</f>
        <v/>
      </c>
      <c r="X283" s="118" t="str">
        <f t="shared" si="81"/>
        <v/>
      </c>
      <c r="Y283" s="119" t="str">
        <f>IF(COUNTIF(X$2:X283,X283)=1,X283,"")</f>
        <v/>
      </c>
      <c r="Z283" s="118" t="str">
        <f t="shared" si="82"/>
        <v/>
      </c>
      <c r="AA283" s="118" t="str">
        <f t="shared" si="88"/>
        <v/>
      </c>
      <c r="AB283" s="118" t="str">
        <f t="shared" si="89"/>
        <v/>
      </c>
      <c r="AC283" s="118" t="str">
        <f t="shared" si="90"/>
        <v/>
      </c>
      <c r="AG283" s="118" t="str">
        <f>+IF(AL283="","",MAX(AG$1:AG282)+1)</f>
        <v/>
      </c>
      <c r="AH283" s="118" t="str">
        <f>IF(CPMS_Detail!B305="","",CPMS_Detail!B305)</f>
        <v/>
      </c>
      <c r="AI283" s="118" t="str">
        <f>IF(CPMS_Detail!C305="","",CPMS_Detail!C305)</f>
        <v/>
      </c>
      <c r="AJ283" s="118" t="str">
        <f>IF(CPMS_Detail!D305="","",CPMS_Detail!D305)</f>
        <v/>
      </c>
      <c r="AK283" s="118" t="str">
        <f t="shared" si="91"/>
        <v/>
      </c>
      <c r="AL283" s="119" t="str">
        <f>IF(COUNTIF(AK$2:AK283,AK283)=1,AK283,"")</f>
        <v/>
      </c>
      <c r="AM283" s="118" t="str">
        <f t="shared" si="92"/>
        <v/>
      </c>
      <c r="AN283" s="118" t="str">
        <f t="shared" si="93"/>
        <v/>
      </c>
      <c r="AO283" s="118" t="str">
        <f t="shared" si="94"/>
        <v/>
      </c>
      <c r="AP283" s="118" t="str">
        <f t="shared" si="95"/>
        <v/>
      </c>
      <c r="AR283" s="118" t="str">
        <f>+IF(AW283="","",MAX(AR$1:AR282)+1)</f>
        <v/>
      </c>
      <c r="AS283" s="118" t="str">
        <f>IF(Regulated_Operation!B305="","",Regulated_Operation!B305)</f>
        <v/>
      </c>
      <c r="AT283" s="118" t="str">
        <f>IF(Regulated_Operation!C305="","",Regulated_Operation!C305)</f>
        <v/>
      </c>
      <c r="AU283" s="118" t="str">
        <f>IF(Regulated_Operation!D305="","",Regulated_Operation!D305)</f>
        <v/>
      </c>
      <c r="AV283" s="118" t="str">
        <f t="shared" si="96"/>
        <v/>
      </c>
      <c r="AW283" s="119" t="str">
        <f>IF(COUNTIF(AV$2:AV283,AV283)=1,AV283,"")</f>
        <v/>
      </c>
      <c r="AX283" s="118" t="str">
        <f t="shared" si="97"/>
        <v/>
      </c>
      <c r="AY283" s="118" t="str">
        <f t="shared" si="98"/>
        <v/>
      </c>
      <c r="AZ283" s="118" t="str">
        <f t="shared" si="99"/>
        <v/>
      </c>
      <c r="BA283" s="118" t="str">
        <f t="shared" si="100"/>
        <v/>
      </c>
    </row>
    <row r="284" spans="9:53" x14ac:dyDescent="0.35">
      <c r="I284" s="118" t="str">
        <f>+IF(N284="","",MAX(I$1:I283)+1)</f>
        <v/>
      </c>
      <c r="J284" s="118" t="str">
        <f>IF(Deviation_Detail!B306="","",Deviation_Detail!B306)</f>
        <v/>
      </c>
      <c r="K284" s="118" t="str">
        <f>IF(Deviation_Detail!C306="","",Deviation_Detail!C306)</f>
        <v/>
      </c>
      <c r="L284" s="118" t="str">
        <f>IF(Deviation_Detail!E306="","",Deviation_Detail!E306)</f>
        <v/>
      </c>
      <c r="M284" s="118" t="str">
        <f t="shared" si="83"/>
        <v/>
      </c>
      <c r="N284" s="119" t="str">
        <f>IF(COUNTIF(M$2:M284,M284)=1,M284,"")</f>
        <v/>
      </c>
      <c r="O284" s="118" t="str">
        <f t="shared" si="84"/>
        <v/>
      </c>
      <c r="P284" s="118" t="str">
        <f t="shared" si="85"/>
        <v/>
      </c>
      <c r="Q284" s="118" t="str">
        <f t="shared" si="86"/>
        <v/>
      </c>
      <c r="R284" s="118" t="str">
        <f t="shared" si="87"/>
        <v/>
      </c>
      <c r="T284" s="118" t="str">
        <f>+IF(Y284="","",MAX(T$1:T283)+1)</f>
        <v/>
      </c>
      <c r="U284" s="118" t="str">
        <f>IF(CPMS_Info!B306="","",CPMS_Info!B306)</f>
        <v/>
      </c>
      <c r="V284" s="118" t="str">
        <f>IF(CPMS_Info!C306="","",CPMS_Info!C306)</f>
        <v/>
      </c>
      <c r="W284" s="118" t="str">
        <f>IF(CPMS_Info!D306="","",CPMS_Info!D306)</f>
        <v/>
      </c>
      <c r="X284" s="118" t="str">
        <f t="shared" si="81"/>
        <v/>
      </c>
      <c r="Y284" s="119" t="str">
        <f>IF(COUNTIF(X$2:X284,X284)=1,X284,"")</f>
        <v/>
      </c>
      <c r="Z284" s="118" t="str">
        <f t="shared" si="82"/>
        <v/>
      </c>
      <c r="AA284" s="118" t="str">
        <f t="shared" si="88"/>
        <v/>
      </c>
      <c r="AB284" s="118" t="str">
        <f t="shared" si="89"/>
        <v/>
      </c>
      <c r="AC284" s="118" t="str">
        <f t="shared" si="90"/>
        <v/>
      </c>
      <c r="AG284" s="118" t="str">
        <f>+IF(AL284="","",MAX(AG$1:AG283)+1)</f>
        <v/>
      </c>
      <c r="AH284" s="118" t="str">
        <f>IF(CPMS_Detail!B306="","",CPMS_Detail!B306)</f>
        <v/>
      </c>
      <c r="AI284" s="118" t="str">
        <f>IF(CPMS_Detail!C306="","",CPMS_Detail!C306)</f>
        <v/>
      </c>
      <c r="AJ284" s="118" t="str">
        <f>IF(CPMS_Detail!D306="","",CPMS_Detail!D306)</f>
        <v/>
      </c>
      <c r="AK284" s="118" t="str">
        <f t="shared" si="91"/>
        <v/>
      </c>
      <c r="AL284" s="119" t="str">
        <f>IF(COUNTIF(AK$2:AK284,AK284)=1,AK284,"")</f>
        <v/>
      </c>
      <c r="AM284" s="118" t="str">
        <f t="shared" si="92"/>
        <v/>
      </c>
      <c r="AN284" s="118" t="str">
        <f t="shared" si="93"/>
        <v/>
      </c>
      <c r="AO284" s="118" t="str">
        <f t="shared" si="94"/>
        <v/>
      </c>
      <c r="AP284" s="118" t="str">
        <f t="shared" si="95"/>
        <v/>
      </c>
      <c r="AR284" s="118" t="str">
        <f>+IF(AW284="","",MAX(AR$1:AR283)+1)</f>
        <v/>
      </c>
      <c r="AS284" s="118" t="str">
        <f>IF(Regulated_Operation!B306="","",Regulated_Operation!B306)</f>
        <v/>
      </c>
      <c r="AT284" s="118" t="str">
        <f>IF(Regulated_Operation!C306="","",Regulated_Operation!C306)</f>
        <v/>
      </c>
      <c r="AU284" s="118" t="str">
        <f>IF(Regulated_Operation!D306="","",Regulated_Operation!D306)</f>
        <v/>
      </c>
      <c r="AV284" s="118" t="str">
        <f t="shared" si="96"/>
        <v/>
      </c>
      <c r="AW284" s="119" t="str">
        <f>IF(COUNTIF(AV$2:AV284,AV284)=1,AV284,"")</f>
        <v/>
      </c>
      <c r="AX284" s="118" t="str">
        <f t="shared" si="97"/>
        <v/>
      </c>
      <c r="AY284" s="118" t="str">
        <f t="shared" si="98"/>
        <v/>
      </c>
      <c r="AZ284" s="118" t="str">
        <f t="shared" si="99"/>
        <v/>
      </c>
      <c r="BA284" s="118" t="str">
        <f t="shared" si="100"/>
        <v/>
      </c>
    </row>
    <row r="285" spans="9:53" x14ac:dyDescent="0.35">
      <c r="I285" s="118" t="str">
        <f>+IF(N285="","",MAX(I$1:I284)+1)</f>
        <v/>
      </c>
      <c r="J285" s="118" t="str">
        <f>IF(Deviation_Detail!B307="","",Deviation_Detail!B307)</f>
        <v/>
      </c>
      <c r="K285" s="118" t="str">
        <f>IF(Deviation_Detail!C307="","",Deviation_Detail!C307)</f>
        <v/>
      </c>
      <c r="L285" s="118" t="str">
        <f>IF(Deviation_Detail!E307="","",Deviation_Detail!E307)</f>
        <v/>
      </c>
      <c r="M285" s="118" t="str">
        <f t="shared" si="83"/>
        <v/>
      </c>
      <c r="N285" s="119" t="str">
        <f>IF(COUNTIF(M$2:M285,M285)=1,M285,"")</f>
        <v/>
      </c>
      <c r="O285" s="118" t="str">
        <f t="shared" si="84"/>
        <v/>
      </c>
      <c r="P285" s="118" t="str">
        <f t="shared" si="85"/>
        <v/>
      </c>
      <c r="Q285" s="118" t="str">
        <f t="shared" si="86"/>
        <v/>
      </c>
      <c r="R285" s="118" t="str">
        <f t="shared" si="87"/>
        <v/>
      </c>
      <c r="T285" s="118" t="str">
        <f>+IF(Y285="","",MAX(T$1:T284)+1)</f>
        <v/>
      </c>
      <c r="U285" s="118" t="str">
        <f>IF(CPMS_Info!B307="","",CPMS_Info!B307)</f>
        <v/>
      </c>
      <c r="V285" s="118" t="str">
        <f>IF(CPMS_Info!C307="","",CPMS_Info!C307)</f>
        <v/>
      </c>
      <c r="W285" s="118" t="str">
        <f>IF(CPMS_Info!D307="","",CPMS_Info!D307)</f>
        <v/>
      </c>
      <c r="X285" s="118" t="str">
        <f t="shared" si="81"/>
        <v/>
      </c>
      <c r="Y285" s="119" t="str">
        <f>IF(COUNTIF(X$2:X285,X285)=1,X285,"")</f>
        <v/>
      </c>
      <c r="Z285" s="118" t="str">
        <f t="shared" si="82"/>
        <v/>
      </c>
      <c r="AA285" s="118" t="str">
        <f t="shared" si="88"/>
        <v/>
      </c>
      <c r="AB285" s="118" t="str">
        <f t="shared" si="89"/>
        <v/>
      </c>
      <c r="AC285" s="118" t="str">
        <f t="shared" si="90"/>
        <v/>
      </c>
      <c r="AG285" s="118" t="str">
        <f>+IF(AL285="","",MAX(AG$1:AG284)+1)</f>
        <v/>
      </c>
      <c r="AH285" s="118" t="str">
        <f>IF(CPMS_Detail!B307="","",CPMS_Detail!B307)</f>
        <v/>
      </c>
      <c r="AI285" s="118" t="str">
        <f>IF(CPMS_Detail!C307="","",CPMS_Detail!C307)</f>
        <v/>
      </c>
      <c r="AJ285" s="118" t="str">
        <f>IF(CPMS_Detail!D307="","",CPMS_Detail!D307)</f>
        <v/>
      </c>
      <c r="AK285" s="118" t="str">
        <f t="shared" si="91"/>
        <v/>
      </c>
      <c r="AL285" s="119" t="str">
        <f>IF(COUNTIF(AK$2:AK285,AK285)=1,AK285,"")</f>
        <v/>
      </c>
      <c r="AM285" s="118" t="str">
        <f t="shared" si="92"/>
        <v/>
      </c>
      <c r="AN285" s="118" t="str">
        <f t="shared" si="93"/>
        <v/>
      </c>
      <c r="AO285" s="118" t="str">
        <f t="shared" si="94"/>
        <v/>
      </c>
      <c r="AP285" s="118" t="str">
        <f t="shared" si="95"/>
        <v/>
      </c>
      <c r="AR285" s="118" t="str">
        <f>+IF(AW285="","",MAX(AR$1:AR284)+1)</f>
        <v/>
      </c>
      <c r="AS285" s="118" t="str">
        <f>IF(Regulated_Operation!B307="","",Regulated_Operation!B307)</f>
        <v/>
      </c>
      <c r="AT285" s="118" t="str">
        <f>IF(Regulated_Operation!C307="","",Regulated_Operation!C307)</f>
        <v/>
      </c>
      <c r="AU285" s="118" t="str">
        <f>IF(Regulated_Operation!D307="","",Regulated_Operation!D307)</f>
        <v/>
      </c>
      <c r="AV285" s="118" t="str">
        <f t="shared" si="96"/>
        <v/>
      </c>
      <c r="AW285" s="119" t="str">
        <f>IF(COUNTIF(AV$2:AV285,AV285)=1,AV285,"")</f>
        <v/>
      </c>
      <c r="AX285" s="118" t="str">
        <f t="shared" si="97"/>
        <v/>
      </c>
      <c r="AY285" s="118" t="str">
        <f t="shared" si="98"/>
        <v/>
      </c>
      <c r="AZ285" s="118" t="str">
        <f t="shared" si="99"/>
        <v/>
      </c>
      <c r="BA285" s="118" t="str">
        <f t="shared" si="100"/>
        <v/>
      </c>
    </row>
    <row r="286" spans="9:53" x14ac:dyDescent="0.35">
      <c r="I286" s="118" t="str">
        <f>+IF(N286="","",MAX(I$1:I285)+1)</f>
        <v/>
      </c>
      <c r="J286" s="118" t="str">
        <f>IF(Deviation_Detail!B308="","",Deviation_Detail!B308)</f>
        <v/>
      </c>
      <c r="K286" s="118" t="str">
        <f>IF(Deviation_Detail!C308="","",Deviation_Detail!C308)</f>
        <v/>
      </c>
      <c r="L286" s="118" t="str">
        <f>IF(Deviation_Detail!E308="","",Deviation_Detail!E308)</f>
        <v/>
      </c>
      <c r="M286" s="118" t="str">
        <f t="shared" si="83"/>
        <v/>
      </c>
      <c r="N286" s="119" t="str">
        <f>IF(COUNTIF(M$2:M286,M286)=1,M286,"")</f>
        <v/>
      </c>
      <c r="O286" s="118" t="str">
        <f t="shared" si="84"/>
        <v/>
      </c>
      <c r="P286" s="118" t="str">
        <f t="shared" si="85"/>
        <v/>
      </c>
      <c r="Q286" s="118" t="str">
        <f t="shared" si="86"/>
        <v/>
      </c>
      <c r="R286" s="118" t="str">
        <f t="shared" si="87"/>
        <v/>
      </c>
      <c r="T286" s="118" t="str">
        <f>+IF(Y286="","",MAX(T$1:T285)+1)</f>
        <v/>
      </c>
      <c r="U286" s="118" t="str">
        <f>IF(CPMS_Info!B308="","",CPMS_Info!B308)</f>
        <v/>
      </c>
      <c r="V286" s="118" t="str">
        <f>IF(CPMS_Info!C308="","",CPMS_Info!C308)</f>
        <v/>
      </c>
      <c r="W286" s="118" t="str">
        <f>IF(CPMS_Info!D308="","",CPMS_Info!D308)</f>
        <v/>
      </c>
      <c r="X286" s="118" t="str">
        <f t="shared" si="81"/>
        <v/>
      </c>
      <c r="Y286" s="119" t="str">
        <f>IF(COUNTIF(X$2:X286,X286)=1,X286,"")</f>
        <v/>
      </c>
      <c r="Z286" s="118" t="str">
        <f t="shared" si="82"/>
        <v/>
      </c>
      <c r="AA286" s="118" t="str">
        <f t="shared" si="88"/>
        <v/>
      </c>
      <c r="AB286" s="118" t="str">
        <f t="shared" si="89"/>
        <v/>
      </c>
      <c r="AC286" s="118" t="str">
        <f t="shared" si="90"/>
        <v/>
      </c>
      <c r="AG286" s="118" t="str">
        <f>+IF(AL286="","",MAX(AG$1:AG285)+1)</f>
        <v/>
      </c>
      <c r="AH286" s="118" t="str">
        <f>IF(CPMS_Detail!B308="","",CPMS_Detail!B308)</f>
        <v/>
      </c>
      <c r="AI286" s="118" t="str">
        <f>IF(CPMS_Detail!C308="","",CPMS_Detail!C308)</f>
        <v/>
      </c>
      <c r="AJ286" s="118" t="str">
        <f>IF(CPMS_Detail!D308="","",CPMS_Detail!D308)</f>
        <v/>
      </c>
      <c r="AK286" s="118" t="str">
        <f t="shared" si="91"/>
        <v/>
      </c>
      <c r="AL286" s="119" t="str">
        <f>IF(COUNTIF(AK$2:AK286,AK286)=1,AK286,"")</f>
        <v/>
      </c>
      <c r="AM286" s="118" t="str">
        <f t="shared" si="92"/>
        <v/>
      </c>
      <c r="AN286" s="118" t="str">
        <f t="shared" si="93"/>
        <v/>
      </c>
      <c r="AO286" s="118" t="str">
        <f t="shared" si="94"/>
        <v/>
      </c>
      <c r="AP286" s="118" t="str">
        <f t="shared" si="95"/>
        <v/>
      </c>
      <c r="AR286" s="118" t="str">
        <f>+IF(AW286="","",MAX(AR$1:AR285)+1)</f>
        <v/>
      </c>
      <c r="AS286" s="118" t="str">
        <f>IF(Regulated_Operation!B308="","",Regulated_Operation!B308)</f>
        <v/>
      </c>
      <c r="AT286" s="118" t="str">
        <f>IF(Regulated_Operation!C308="","",Regulated_Operation!C308)</f>
        <v/>
      </c>
      <c r="AU286" s="118" t="str">
        <f>IF(Regulated_Operation!D308="","",Regulated_Operation!D308)</f>
        <v/>
      </c>
      <c r="AV286" s="118" t="str">
        <f t="shared" si="96"/>
        <v/>
      </c>
      <c r="AW286" s="119" t="str">
        <f>IF(COUNTIF(AV$2:AV286,AV286)=1,AV286,"")</f>
        <v/>
      </c>
      <c r="AX286" s="118" t="str">
        <f t="shared" si="97"/>
        <v/>
      </c>
      <c r="AY286" s="118" t="str">
        <f t="shared" si="98"/>
        <v/>
      </c>
      <c r="AZ286" s="118" t="str">
        <f t="shared" si="99"/>
        <v/>
      </c>
      <c r="BA286" s="118" t="str">
        <f t="shared" si="100"/>
        <v/>
      </c>
    </row>
    <row r="287" spans="9:53" x14ac:dyDescent="0.35">
      <c r="I287" s="118" t="str">
        <f>+IF(N287="","",MAX(I$1:I286)+1)</f>
        <v/>
      </c>
      <c r="J287" s="118" t="str">
        <f>IF(Deviation_Detail!B309="","",Deviation_Detail!B309)</f>
        <v/>
      </c>
      <c r="K287" s="118" t="str">
        <f>IF(Deviation_Detail!C309="","",Deviation_Detail!C309)</f>
        <v/>
      </c>
      <c r="L287" s="118" t="str">
        <f>IF(Deviation_Detail!E309="","",Deviation_Detail!E309)</f>
        <v/>
      </c>
      <c r="M287" s="118" t="str">
        <f t="shared" si="83"/>
        <v/>
      </c>
      <c r="N287" s="119" t="str">
        <f>IF(COUNTIF(M$2:M287,M287)=1,M287,"")</f>
        <v/>
      </c>
      <c r="O287" s="118" t="str">
        <f t="shared" si="84"/>
        <v/>
      </c>
      <c r="P287" s="118" t="str">
        <f t="shared" si="85"/>
        <v/>
      </c>
      <c r="Q287" s="118" t="str">
        <f t="shared" si="86"/>
        <v/>
      </c>
      <c r="R287" s="118" t="str">
        <f t="shared" si="87"/>
        <v/>
      </c>
      <c r="T287" s="118" t="str">
        <f>+IF(Y287="","",MAX(T$1:T286)+1)</f>
        <v/>
      </c>
      <c r="U287" s="118" t="str">
        <f>IF(CPMS_Info!B309="","",CPMS_Info!B309)</f>
        <v/>
      </c>
      <c r="V287" s="118" t="str">
        <f>IF(CPMS_Info!C309="","",CPMS_Info!C309)</f>
        <v/>
      </c>
      <c r="W287" s="118" t="str">
        <f>IF(CPMS_Info!D309="","",CPMS_Info!D309)</f>
        <v/>
      </c>
      <c r="X287" s="118" t="str">
        <f t="shared" si="81"/>
        <v/>
      </c>
      <c r="Y287" s="119" t="str">
        <f>IF(COUNTIF(X$2:X287,X287)=1,X287,"")</f>
        <v/>
      </c>
      <c r="Z287" s="118" t="str">
        <f t="shared" si="82"/>
        <v/>
      </c>
      <c r="AA287" s="118" t="str">
        <f t="shared" si="88"/>
        <v/>
      </c>
      <c r="AB287" s="118" t="str">
        <f t="shared" si="89"/>
        <v/>
      </c>
      <c r="AC287" s="118" t="str">
        <f t="shared" si="90"/>
        <v/>
      </c>
      <c r="AG287" s="118" t="str">
        <f>+IF(AL287="","",MAX(AG$1:AG286)+1)</f>
        <v/>
      </c>
      <c r="AH287" s="118" t="str">
        <f>IF(CPMS_Detail!B309="","",CPMS_Detail!B309)</f>
        <v/>
      </c>
      <c r="AI287" s="118" t="str">
        <f>IF(CPMS_Detail!C309="","",CPMS_Detail!C309)</f>
        <v/>
      </c>
      <c r="AJ287" s="118" t="str">
        <f>IF(CPMS_Detail!D309="","",CPMS_Detail!D309)</f>
        <v/>
      </c>
      <c r="AK287" s="118" t="str">
        <f t="shared" si="91"/>
        <v/>
      </c>
      <c r="AL287" s="119" t="str">
        <f>IF(COUNTIF(AK$2:AK287,AK287)=1,AK287,"")</f>
        <v/>
      </c>
      <c r="AM287" s="118" t="str">
        <f t="shared" si="92"/>
        <v/>
      </c>
      <c r="AN287" s="118" t="str">
        <f t="shared" si="93"/>
        <v/>
      </c>
      <c r="AO287" s="118" t="str">
        <f t="shared" si="94"/>
        <v/>
      </c>
      <c r="AP287" s="118" t="str">
        <f t="shared" si="95"/>
        <v/>
      </c>
      <c r="AR287" s="118" t="str">
        <f>+IF(AW287="","",MAX(AR$1:AR286)+1)</f>
        <v/>
      </c>
      <c r="AS287" s="118" t="str">
        <f>IF(Regulated_Operation!B309="","",Regulated_Operation!B309)</f>
        <v/>
      </c>
      <c r="AT287" s="118" t="str">
        <f>IF(Regulated_Operation!C309="","",Regulated_Operation!C309)</f>
        <v/>
      </c>
      <c r="AU287" s="118" t="str">
        <f>IF(Regulated_Operation!D309="","",Regulated_Operation!D309)</f>
        <v/>
      </c>
      <c r="AV287" s="118" t="str">
        <f t="shared" si="96"/>
        <v/>
      </c>
      <c r="AW287" s="119" t="str">
        <f>IF(COUNTIF(AV$2:AV287,AV287)=1,AV287,"")</f>
        <v/>
      </c>
      <c r="AX287" s="118" t="str">
        <f t="shared" si="97"/>
        <v/>
      </c>
      <c r="AY287" s="118" t="str">
        <f t="shared" si="98"/>
        <v/>
      </c>
      <c r="AZ287" s="118" t="str">
        <f t="shared" si="99"/>
        <v/>
      </c>
      <c r="BA287" s="118" t="str">
        <f t="shared" si="100"/>
        <v/>
      </c>
    </row>
    <row r="288" spans="9:53" x14ac:dyDescent="0.35">
      <c r="I288" s="118" t="str">
        <f>+IF(N288="","",MAX(I$1:I287)+1)</f>
        <v/>
      </c>
      <c r="J288" s="118" t="str">
        <f>IF(Deviation_Detail!B310="","",Deviation_Detail!B310)</f>
        <v/>
      </c>
      <c r="K288" s="118" t="str">
        <f>IF(Deviation_Detail!C310="","",Deviation_Detail!C310)</f>
        <v/>
      </c>
      <c r="L288" s="118" t="str">
        <f>IF(Deviation_Detail!E310="","",Deviation_Detail!E310)</f>
        <v/>
      </c>
      <c r="M288" s="118" t="str">
        <f t="shared" si="83"/>
        <v/>
      </c>
      <c r="N288" s="119" t="str">
        <f>IF(COUNTIF(M$2:M288,M288)=1,M288,"")</f>
        <v/>
      </c>
      <c r="O288" s="118" t="str">
        <f t="shared" si="84"/>
        <v/>
      </c>
      <c r="P288" s="118" t="str">
        <f t="shared" si="85"/>
        <v/>
      </c>
      <c r="Q288" s="118" t="str">
        <f t="shared" si="86"/>
        <v/>
      </c>
      <c r="R288" s="118" t="str">
        <f t="shared" si="87"/>
        <v/>
      </c>
      <c r="T288" s="118" t="str">
        <f>+IF(Y288="","",MAX(T$1:T287)+1)</f>
        <v/>
      </c>
      <c r="U288" s="118" t="str">
        <f>IF(CPMS_Info!B310="","",CPMS_Info!B310)</f>
        <v/>
      </c>
      <c r="V288" s="118" t="str">
        <f>IF(CPMS_Info!C310="","",CPMS_Info!C310)</f>
        <v/>
      </c>
      <c r="W288" s="118" t="str">
        <f>IF(CPMS_Info!D310="","",CPMS_Info!D310)</f>
        <v/>
      </c>
      <c r="X288" s="118" t="str">
        <f t="shared" si="81"/>
        <v/>
      </c>
      <c r="Y288" s="119" t="str">
        <f>IF(COUNTIF(X$2:X288,X288)=1,X288,"")</f>
        <v/>
      </c>
      <c r="Z288" s="118" t="str">
        <f t="shared" si="82"/>
        <v/>
      </c>
      <c r="AA288" s="118" t="str">
        <f t="shared" si="88"/>
        <v/>
      </c>
      <c r="AB288" s="118" t="str">
        <f t="shared" si="89"/>
        <v/>
      </c>
      <c r="AC288" s="118" t="str">
        <f t="shared" si="90"/>
        <v/>
      </c>
      <c r="AG288" s="118" t="str">
        <f>+IF(AL288="","",MAX(AG$1:AG287)+1)</f>
        <v/>
      </c>
      <c r="AH288" s="118" t="str">
        <f>IF(CPMS_Detail!B310="","",CPMS_Detail!B310)</f>
        <v/>
      </c>
      <c r="AI288" s="118" t="str">
        <f>IF(CPMS_Detail!C310="","",CPMS_Detail!C310)</f>
        <v/>
      </c>
      <c r="AJ288" s="118" t="str">
        <f>IF(CPMS_Detail!D310="","",CPMS_Detail!D310)</f>
        <v/>
      </c>
      <c r="AK288" s="118" t="str">
        <f t="shared" si="91"/>
        <v/>
      </c>
      <c r="AL288" s="119" t="str">
        <f>IF(COUNTIF(AK$2:AK288,AK288)=1,AK288,"")</f>
        <v/>
      </c>
      <c r="AM288" s="118" t="str">
        <f t="shared" si="92"/>
        <v/>
      </c>
      <c r="AN288" s="118" t="str">
        <f t="shared" si="93"/>
        <v/>
      </c>
      <c r="AO288" s="118" t="str">
        <f t="shared" si="94"/>
        <v/>
      </c>
      <c r="AP288" s="118" t="str">
        <f t="shared" si="95"/>
        <v/>
      </c>
      <c r="AR288" s="118" t="str">
        <f>+IF(AW288="","",MAX(AR$1:AR287)+1)</f>
        <v/>
      </c>
      <c r="AS288" s="118" t="str">
        <f>IF(Regulated_Operation!B310="","",Regulated_Operation!B310)</f>
        <v/>
      </c>
      <c r="AT288" s="118" t="str">
        <f>IF(Regulated_Operation!C310="","",Regulated_Operation!C310)</f>
        <v/>
      </c>
      <c r="AU288" s="118" t="str">
        <f>IF(Regulated_Operation!D310="","",Regulated_Operation!D310)</f>
        <v/>
      </c>
      <c r="AV288" s="118" t="str">
        <f t="shared" si="96"/>
        <v/>
      </c>
      <c r="AW288" s="119" t="str">
        <f>IF(COUNTIF(AV$2:AV288,AV288)=1,AV288,"")</f>
        <v/>
      </c>
      <c r="AX288" s="118" t="str">
        <f t="shared" si="97"/>
        <v/>
      </c>
      <c r="AY288" s="118" t="str">
        <f t="shared" si="98"/>
        <v/>
      </c>
      <c r="AZ288" s="118" t="str">
        <f t="shared" si="99"/>
        <v/>
      </c>
      <c r="BA288" s="118" t="str">
        <f t="shared" si="100"/>
        <v/>
      </c>
    </row>
    <row r="289" spans="9:53" x14ac:dyDescent="0.35">
      <c r="I289" s="118" t="str">
        <f>+IF(N289="","",MAX(I$1:I288)+1)</f>
        <v/>
      </c>
      <c r="J289" s="118" t="str">
        <f>IF(Deviation_Detail!B311="","",Deviation_Detail!B311)</f>
        <v/>
      </c>
      <c r="K289" s="118" t="str">
        <f>IF(Deviation_Detail!C311="","",Deviation_Detail!C311)</f>
        <v/>
      </c>
      <c r="L289" s="118" t="str">
        <f>IF(Deviation_Detail!E311="","",Deviation_Detail!E311)</f>
        <v/>
      </c>
      <c r="M289" s="118" t="str">
        <f t="shared" si="83"/>
        <v/>
      </c>
      <c r="N289" s="119" t="str">
        <f>IF(COUNTIF(M$2:M289,M289)=1,M289,"")</f>
        <v/>
      </c>
      <c r="O289" s="118" t="str">
        <f t="shared" si="84"/>
        <v/>
      </c>
      <c r="P289" s="118" t="str">
        <f t="shared" si="85"/>
        <v/>
      </c>
      <c r="Q289" s="118" t="str">
        <f t="shared" si="86"/>
        <v/>
      </c>
      <c r="R289" s="118" t="str">
        <f t="shared" si="87"/>
        <v/>
      </c>
      <c r="T289" s="118" t="str">
        <f>+IF(Y289="","",MAX(T$1:T288)+1)</f>
        <v/>
      </c>
      <c r="U289" s="118" t="str">
        <f>IF(CPMS_Info!B311="","",CPMS_Info!B311)</f>
        <v/>
      </c>
      <c r="V289" s="118" t="str">
        <f>IF(CPMS_Info!C311="","",CPMS_Info!C311)</f>
        <v/>
      </c>
      <c r="W289" s="118" t="str">
        <f>IF(CPMS_Info!D311="","",CPMS_Info!D311)</f>
        <v/>
      </c>
      <c r="X289" s="118" t="str">
        <f t="shared" si="81"/>
        <v/>
      </c>
      <c r="Y289" s="119" t="str">
        <f>IF(COUNTIF(X$2:X289,X289)=1,X289,"")</f>
        <v/>
      </c>
      <c r="Z289" s="118" t="str">
        <f t="shared" si="82"/>
        <v/>
      </c>
      <c r="AA289" s="118" t="str">
        <f t="shared" si="88"/>
        <v/>
      </c>
      <c r="AB289" s="118" t="str">
        <f t="shared" si="89"/>
        <v/>
      </c>
      <c r="AC289" s="118" t="str">
        <f t="shared" si="90"/>
        <v/>
      </c>
      <c r="AG289" s="118" t="str">
        <f>+IF(AL289="","",MAX(AG$1:AG288)+1)</f>
        <v/>
      </c>
      <c r="AH289" s="118" t="str">
        <f>IF(CPMS_Detail!B311="","",CPMS_Detail!B311)</f>
        <v/>
      </c>
      <c r="AI289" s="118" t="str">
        <f>IF(CPMS_Detail!C311="","",CPMS_Detail!C311)</f>
        <v/>
      </c>
      <c r="AJ289" s="118" t="str">
        <f>IF(CPMS_Detail!D311="","",CPMS_Detail!D311)</f>
        <v/>
      </c>
      <c r="AK289" s="118" t="str">
        <f t="shared" si="91"/>
        <v/>
      </c>
      <c r="AL289" s="119" t="str">
        <f>IF(COUNTIF(AK$2:AK289,AK289)=1,AK289,"")</f>
        <v/>
      </c>
      <c r="AM289" s="118" t="str">
        <f t="shared" si="92"/>
        <v/>
      </c>
      <c r="AN289" s="118" t="str">
        <f t="shared" si="93"/>
        <v/>
      </c>
      <c r="AO289" s="118" t="str">
        <f t="shared" si="94"/>
        <v/>
      </c>
      <c r="AP289" s="118" t="str">
        <f t="shared" si="95"/>
        <v/>
      </c>
      <c r="AR289" s="118" t="str">
        <f>+IF(AW289="","",MAX(AR$1:AR288)+1)</f>
        <v/>
      </c>
      <c r="AS289" s="118" t="str">
        <f>IF(Regulated_Operation!B311="","",Regulated_Operation!B311)</f>
        <v/>
      </c>
      <c r="AT289" s="118" t="str">
        <f>IF(Regulated_Operation!C311="","",Regulated_Operation!C311)</f>
        <v/>
      </c>
      <c r="AU289" s="118" t="str">
        <f>IF(Regulated_Operation!D311="","",Regulated_Operation!D311)</f>
        <v/>
      </c>
      <c r="AV289" s="118" t="str">
        <f t="shared" si="96"/>
        <v/>
      </c>
      <c r="AW289" s="119" t="str">
        <f>IF(COUNTIF(AV$2:AV289,AV289)=1,AV289,"")</f>
        <v/>
      </c>
      <c r="AX289" s="118" t="str">
        <f t="shared" si="97"/>
        <v/>
      </c>
      <c r="AY289" s="118" t="str">
        <f t="shared" si="98"/>
        <v/>
      </c>
      <c r="AZ289" s="118" t="str">
        <f t="shared" si="99"/>
        <v/>
      </c>
      <c r="BA289" s="118" t="str">
        <f t="shared" si="100"/>
        <v/>
      </c>
    </row>
    <row r="290" spans="9:53" x14ac:dyDescent="0.35">
      <c r="I290" s="118" t="str">
        <f>+IF(N290="","",MAX(I$1:I289)+1)</f>
        <v/>
      </c>
      <c r="J290" s="118" t="str">
        <f>IF(Deviation_Detail!B312="","",Deviation_Detail!B312)</f>
        <v/>
      </c>
      <c r="K290" s="118" t="str">
        <f>IF(Deviation_Detail!C312="","",Deviation_Detail!C312)</f>
        <v/>
      </c>
      <c r="L290" s="118" t="str">
        <f>IF(Deviation_Detail!E312="","",Deviation_Detail!E312)</f>
        <v/>
      </c>
      <c r="M290" s="118" t="str">
        <f t="shared" si="83"/>
        <v/>
      </c>
      <c r="N290" s="119" t="str">
        <f>IF(COUNTIF(M$2:M290,M290)=1,M290,"")</f>
        <v/>
      </c>
      <c r="O290" s="118" t="str">
        <f t="shared" si="84"/>
        <v/>
      </c>
      <c r="P290" s="118" t="str">
        <f t="shared" si="85"/>
        <v/>
      </c>
      <c r="Q290" s="118" t="str">
        <f t="shared" si="86"/>
        <v/>
      </c>
      <c r="R290" s="118" t="str">
        <f t="shared" si="87"/>
        <v/>
      </c>
      <c r="T290" s="118" t="str">
        <f>+IF(Y290="","",MAX(T$1:T289)+1)</f>
        <v/>
      </c>
      <c r="U290" s="118" t="str">
        <f>IF(CPMS_Info!B312="","",CPMS_Info!B312)</f>
        <v/>
      </c>
      <c r="V290" s="118" t="str">
        <f>IF(CPMS_Info!C312="","",CPMS_Info!C312)</f>
        <v/>
      </c>
      <c r="W290" s="118" t="str">
        <f>IF(CPMS_Info!D312="","",CPMS_Info!D312)</f>
        <v/>
      </c>
      <c r="X290" s="118" t="str">
        <f t="shared" si="81"/>
        <v/>
      </c>
      <c r="Y290" s="119" t="str">
        <f>IF(COUNTIF(X$2:X290,X290)=1,X290,"")</f>
        <v/>
      </c>
      <c r="Z290" s="118" t="str">
        <f t="shared" si="82"/>
        <v/>
      </c>
      <c r="AA290" s="118" t="str">
        <f t="shared" si="88"/>
        <v/>
      </c>
      <c r="AB290" s="118" t="str">
        <f t="shared" si="89"/>
        <v/>
      </c>
      <c r="AC290" s="118" t="str">
        <f t="shared" si="90"/>
        <v/>
      </c>
      <c r="AG290" s="118" t="str">
        <f>+IF(AL290="","",MAX(AG$1:AG289)+1)</f>
        <v/>
      </c>
      <c r="AH290" s="118" t="str">
        <f>IF(CPMS_Detail!B312="","",CPMS_Detail!B312)</f>
        <v/>
      </c>
      <c r="AI290" s="118" t="str">
        <f>IF(CPMS_Detail!C312="","",CPMS_Detail!C312)</f>
        <v/>
      </c>
      <c r="AJ290" s="118" t="str">
        <f>IF(CPMS_Detail!D312="","",CPMS_Detail!D312)</f>
        <v/>
      </c>
      <c r="AK290" s="118" t="str">
        <f t="shared" si="91"/>
        <v/>
      </c>
      <c r="AL290" s="119" t="str">
        <f>IF(COUNTIF(AK$2:AK290,AK290)=1,AK290,"")</f>
        <v/>
      </c>
      <c r="AM290" s="118" t="str">
        <f t="shared" si="92"/>
        <v/>
      </c>
      <c r="AN290" s="118" t="str">
        <f t="shared" si="93"/>
        <v/>
      </c>
      <c r="AO290" s="118" t="str">
        <f t="shared" si="94"/>
        <v/>
      </c>
      <c r="AP290" s="118" t="str">
        <f t="shared" si="95"/>
        <v/>
      </c>
      <c r="AR290" s="118" t="str">
        <f>+IF(AW290="","",MAX(AR$1:AR289)+1)</f>
        <v/>
      </c>
      <c r="AS290" s="118" t="str">
        <f>IF(Regulated_Operation!B312="","",Regulated_Operation!B312)</f>
        <v/>
      </c>
      <c r="AT290" s="118" t="str">
        <f>IF(Regulated_Operation!C312="","",Regulated_Operation!C312)</f>
        <v/>
      </c>
      <c r="AU290" s="118" t="str">
        <f>IF(Regulated_Operation!D312="","",Regulated_Operation!D312)</f>
        <v/>
      </c>
      <c r="AV290" s="118" t="str">
        <f t="shared" si="96"/>
        <v/>
      </c>
      <c r="AW290" s="119" t="str">
        <f>IF(COUNTIF(AV$2:AV290,AV290)=1,AV290,"")</f>
        <v/>
      </c>
      <c r="AX290" s="118" t="str">
        <f t="shared" si="97"/>
        <v/>
      </c>
      <c r="AY290" s="118" t="str">
        <f t="shared" si="98"/>
        <v/>
      </c>
      <c r="AZ290" s="118" t="str">
        <f t="shared" si="99"/>
        <v/>
      </c>
      <c r="BA290" s="118" t="str">
        <f t="shared" si="100"/>
        <v/>
      </c>
    </row>
    <row r="291" spans="9:53" x14ac:dyDescent="0.35">
      <c r="I291" s="118" t="str">
        <f>+IF(N291="","",MAX(I$1:I290)+1)</f>
        <v/>
      </c>
      <c r="J291" s="118" t="str">
        <f>IF(Deviation_Detail!B313="","",Deviation_Detail!B313)</f>
        <v/>
      </c>
      <c r="K291" s="118" t="str">
        <f>IF(Deviation_Detail!C313="","",Deviation_Detail!C313)</f>
        <v/>
      </c>
      <c r="L291" s="118" t="str">
        <f>IF(Deviation_Detail!E313="","",Deviation_Detail!E313)</f>
        <v/>
      </c>
      <c r="M291" s="118" t="str">
        <f t="shared" si="83"/>
        <v/>
      </c>
      <c r="N291" s="119" t="str">
        <f>IF(COUNTIF(M$2:M291,M291)=1,M291,"")</f>
        <v/>
      </c>
      <c r="O291" s="118" t="str">
        <f t="shared" si="84"/>
        <v/>
      </c>
      <c r="P291" s="118" t="str">
        <f t="shared" si="85"/>
        <v/>
      </c>
      <c r="Q291" s="118" t="str">
        <f t="shared" si="86"/>
        <v/>
      </c>
      <c r="R291" s="118" t="str">
        <f t="shared" si="87"/>
        <v/>
      </c>
      <c r="T291" s="118" t="str">
        <f>+IF(Y291="","",MAX(T$1:T290)+1)</f>
        <v/>
      </c>
      <c r="U291" s="118" t="str">
        <f>IF(CPMS_Info!B313="","",CPMS_Info!B313)</f>
        <v/>
      </c>
      <c r="V291" s="118" t="str">
        <f>IF(CPMS_Info!C313="","",CPMS_Info!C313)</f>
        <v/>
      </c>
      <c r="W291" s="118" t="str">
        <f>IF(CPMS_Info!D313="","",CPMS_Info!D313)</f>
        <v/>
      </c>
      <c r="X291" s="118" t="str">
        <f t="shared" si="81"/>
        <v/>
      </c>
      <c r="Y291" s="119" t="str">
        <f>IF(COUNTIF(X$2:X291,X291)=1,X291,"")</f>
        <v/>
      </c>
      <c r="Z291" s="118" t="str">
        <f t="shared" si="82"/>
        <v/>
      </c>
      <c r="AA291" s="118" t="str">
        <f t="shared" si="88"/>
        <v/>
      </c>
      <c r="AB291" s="118" t="str">
        <f t="shared" si="89"/>
        <v/>
      </c>
      <c r="AC291" s="118" t="str">
        <f t="shared" si="90"/>
        <v/>
      </c>
      <c r="AG291" s="118" t="str">
        <f>+IF(AL291="","",MAX(AG$1:AG290)+1)</f>
        <v/>
      </c>
      <c r="AH291" s="118" t="str">
        <f>IF(CPMS_Detail!B313="","",CPMS_Detail!B313)</f>
        <v/>
      </c>
      <c r="AI291" s="118" t="str">
        <f>IF(CPMS_Detail!C313="","",CPMS_Detail!C313)</f>
        <v/>
      </c>
      <c r="AJ291" s="118" t="str">
        <f>IF(CPMS_Detail!D313="","",CPMS_Detail!D313)</f>
        <v/>
      </c>
      <c r="AK291" s="118" t="str">
        <f t="shared" si="91"/>
        <v/>
      </c>
      <c r="AL291" s="119" t="str">
        <f>IF(COUNTIF(AK$2:AK291,AK291)=1,AK291,"")</f>
        <v/>
      </c>
      <c r="AM291" s="118" t="str">
        <f t="shared" si="92"/>
        <v/>
      </c>
      <c r="AN291" s="118" t="str">
        <f t="shared" si="93"/>
        <v/>
      </c>
      <c r="AO291" s="118" t="str">
        <f t="shared" si="94"/>
        <v/>
      </c>
      <c r="AP291" s="118" t="str">
        <f t="shared" si="95"/>
        <v/>
      </c>
      <c r="AR291" s="118" t="str">
        <f>+IF(AW291="","",MAX(AR$1:AR290)+1)</f>
        <v/>
      </c>
      <c r="AS291" s="118" t="str">
        <f>IF(Regulated_Operation!B313="","",Regulated_Operation!B313)</f>
        <v/>
      </c>
      <c r="AT291" s="118" t="str">
        <f>IF(Regulated_Operation!C313="","",Regulated_Operation!C313)</f>
        <v/>
      </c>
      <c r="AU291" s="118" t="str">
        <f>IF(Regulated_Operation!D313="","",Regulated_Operation!D313)</f>
        <v/>
      </c>
      <c r="AV291" s="118" t="str">
        <f t="shared" si="96"/>
        <v/>
      </c>
      <c r="AW291" s="119" t="str">
        <f>IF(COUNTIF(AV$2:AV291,AV291)=1,AV291,"")</f>
        <v/>
      </c>
      <c r="AX291" s="118" t="str">
        <f t="shared" si="97"/>
        <v/>
      </c>
      <c r="AY291" s="118" t="str">
        <f t="shared" si="98"/>
        <v/>
      </c>
      <c r="AZ291" s="118" t="str">
        <f t="shared" si="99"/>
        <v/>
      </c>
      <c r="BA291" s="118" t="str">
        <f t="shared" si="100"/>
        <v/>
      </c>
    </row>
    <row r="292" spans="9:53" x14ac:dyDescent="0.35">
      <c r="I292" s="118" t="str">
        <f>+IF(N292="","",MAX(I$1:I291)+1)</f>
        <v/>
      </c>
      <c r="J292" s="118" t="str">
        <f>IF(Deviation_Detail!B314="","",Deviation_Detail!B314)</f>
        <v/>
      </c>
      <c r="K292" s="118" t="str">
        <f>IF(Deviation_Detail!C314="","",Deviation_Detail!C314)</f>
        <v/>
      </c>
      <c r="L292" s="118" t="str">
        <f>IF(Deviation_Detail!E314="","",Deviation_Detail!E314)</f>
        <v/>
      </c>
      <c r="M292" s="118" t="str">
        <f t="shared" si="83"/>
        <v/>
      </c>
      <c r="N292" s="119" t="str">
        <f>IF(COUNTIF(M$2:M292,M292)=1,M292,"")</f>
        <v/>
      </c>
      <c r="O292" s="118" t="str">
        <f t="shared" si="84"/>
        <v/>
      </c>
      <c r="P292" s="118" t="str">
        <f t="shared" si="85"/>
        <v/>
      </c>
      <c r="Q292" s="118" t="str">
        <f t="shared" si="86"/>
        <v/>
      </c>
      <c r="R292" s="118" t="str">
        <f t="shared" si="87"/>
        <v/>
      </c>
      <c r="T292" s="118" t="str">
        <f>+IF(Y292="","",MAX(T$1:T291)+1)</f>
        <v/>
      </c>
      <c r="U292" s="118" t="str">
        <f>IF(CPMS_Info!B314="","",CPMS_Info!B314)</f>
        <v/>
      </c>
      <c r="V292" s="118" t="str">
        <f>IF(CPMS_Info!C314="","",CPMS_Info!C314)</f>
        <v/>
      </c>
      <c r="W292" s="118" t="str">
        <f>IF(CPMS_Info!D314="","",CPMS_Info!D314)</f>
        <v/>
      </c>
      <c r="X292" s="118" t="str">
        <f t="shared" si="81"/>
        <v/>
      </c>
      <c r="Y292" s="119" t="str">
        <f>IF(COUNTIF(X$2:X292,X292)=1,X292,"")</f>
        <v/>
      </c>
      <c r="Z292" s="118" t="str">
        <f t="shared" si="82"/>
        <v/>
      </c>
      <c r="AA292" s="118" t="str">
        <f t="shared" si="88"/>
        <v/>
      </c>
      <c r="AB292" s="118" t="str">
        <f t="shared" si="89"/>
        <v/>
      </c>
      <c r="AC292" s="118" t="str">
        <f t="shared" si="90"/>
        <v/>
      </c>
      <c r="AG292" s="118" t="str">
        <f>+IF(AL292="","",MAX(AG$1:AG291)+1)</f>
        <v/>
      </c>
      <c r="AH292" s="118" t="str">
        <f>IF(CPMS_Detail!B314="","",CPMS_Detail!B314)</f>
        <v/>
      </c>
      <c r="AI292" s="118" t="str">
        <f>IF(CPMS_Detail!C314="","",CPMS_Detail!C314)</f>
        <v/>
      </c>
      <c r="AJ292" s="118" t="str">
        <f>IF(CPMS_Detail!D314="","",CPMS_Detail!D314)</f>
        <v/>
      </c>
      <c r="AK292" s="118" t="str">
        <f t="shared" si="91"/>
        <v/>
      </c>
      <c r="AL292" s="119" t="str">
        <f>IF(COUNTIF(AK$2:AK292,AK292)=1,AK292,"")</f>
        <v/>
      </c>
      <c r="AM292" s="118" t="str">
        <f t="shared" si="92"/>
        <v/>
      </c>
      <c r="AN292" s="118" t="str">
        <f t="shared" si="93"/>
        <v/>
      </c>
      <c r="AO292" s="118" t="str">
        <f t="shared" si="94"/>
        <v/>
      </c>
      <c r="AP292" s="118" t="str">
        <f t="shared" si="95"/>
        <v/>
      </c>
      <c r="AR292" s="118" t="str">
        <f>+IF(AW292="","",MAX(AR$1:AR291)+1)</f>
        <v/>
      </c>
      <c r="AS292" s="118" t="str">
        <f>IF(Regulated_Operation!B314="","",Regulated_Operation!B314)</f>
        <v/>
      </c>
      <c r="AT292" s="118" t="str">
        <f>IF(Regulated_Operation!C314="","",Regulated_Operation!C314)</f>
        <v/>
      </c>
      <c r="AU292" s="118" t="str">
        <f>IF(Regulated_Operation!D314="","",Regulated_Operation!D314)</f>
        <v/>
      </c>
      <c r="AV292" s="118" t="str">
        <f t="shared" si="96"/>
        <v/>
      </c>
      <c r="AW292" s="119" t="str">
        <f>IF(COUNTIF(AV$2:AV292,AV292)=1,AV292,"")</f>
        <v/>
      </c>
      <c r="AX292" s="118" t="str">
        <f t="shared" si="97"/>
        <v/>
      </c>
      <c r="AY292" s="118" t="str">
        <f t="shared" si="98"/>
        <v/>
      </c>
      <c r="AZ292" s="118" t="str">
        <f t="shared" si="99"/>
        <v/>
      </c>
      <c r="BA292" s="118" t="str">
        <f t="shared" si="100"/>
        <v/>
      </c>
    </row>
    <row r="293" spans="9:53" x14ac:dyDescent="0.35">
      <c r="I293" s="118" t="str">
        <f>+IF(N293="","",MAX(I$1:I292)+1)</f>
        <v/>
      </c>
      <c r="J293" s="118" t="str">
        <f>IF(Deviation_Detail!B315="","",Deviation_Detail!B315)</f>
        <v/>
      </c>
      <c r="K293" s="118" t="str">
        <f>IF(Deviation_Detail!C315="","",Deviation_Detail!C315)</f>
        <v/>
      </c>
      <c r="L293" s="118" t="str">
        <f>IF(Deviation_Detail!E315="","",Deviation_Detail!E315)</f>
        <v/>
      </c>
      <c r="M293" s="118" t="str">
        <f t="shared" si="83"/>
        <v/>
      </c>
      <c r="N293" s="119" t="str">
        <f>IF(COUNTIF(M$2:M293,M293)=1,M293,"")</f>
        <v/>
      </c>
      <c r="O293" s="118" t="str">
        <f t="shared" si="84"/>
        <v/>
      </c>
      <c r="P293" s="118" t="str">
        <f t="shared" si="85"/>
        <v/>
      </c>
      <c r="Q293" s="118" t="str">
        <f t="shared" si="86"/>
        <v/>
      </c>
      <c r="R293" s="118" t="str">
        <f t="shared" si="87"/>
        <v/>
      </c>
      <c r="T293" s="118" t="str">
        <f>+IF(Y293="","",MAX(T$1:T292)+1)</f>
        <v/>
      </c>
      <c r="U293" s="118" t="str">
        <f>IF(CPMS_Info!B315="","",CPMS_Info!B315)</f>
        <v/>
      </c>
      <c r="V293" s="118" t="str">
        <f>IF(CPMS_Info!C315="","",CPMS_Info!C315)</f>
        <v/>
      </c>
      <c r="W293" s="118" t="str">
        <f>IF(CPMS_Info!D315="","",CPMS_Info!D315)</f>
        <v/>
      </c>
      <c r="X293" s="118" t="str">
        <f t="shared" si="81"/>
        <v/>
      </c>
      <c r="Y293" s="119" t="str">
        <f>IF(COUNTIF(X$2:X293,X293)=1,X293,"")</f>
        <v/>
      </c>
      <c r="Z293" s="118" t="str">
        <f t="shared" si="82"/>
        <v/>
      </c>
      <c r="AA293" s="118" t="str">
        <f t="shared" si="88"/>
        <v/>
      </c>
      <c r="AB293" s="118" t="str">
        <f t="shared" si="89"/>
        <v/>
      </c>
      <c r="AC293" s="118" t="str">
        <f t="shared" si="90"/>
        <v/>
      </c>
      <c r="AG293" s="118" t="str">
        <f>+IF(AL293="","",MAX(AG$1:AG292)+1)</f>
        <v/>
      </c>
      <c r="AH293" s="118" t="str">
        <f>IF(CPMS_Detail!B315="","",CPMS_Detail!B315)</f>
        <v/>
      </c>
      <c r="AI293" s="118" t="str">
        <f>IF(CPMS_Detail!C315="","",CPMS_Detail!C315)</f>
        <v/>
      </c>
      <c r="AJ293" s="118" t="str">
        <f>IF(CPMS_Detail!D315="","",CPMS_Detail!D315)</f>
        <v/>
      </c>
      <c r="AK293" s="118" t="str">
        <f t="shared" si="91"/>
        <v/>
      </c>
      <c r="AL293" s="119" t="str">
        <f>IF(COUNTIF(AK$2:AK293,AK293)=1,AK293,"")</f>
        <v/>
      </c>
      <c r="AM293" s="118" t="str">
        <f t="shared" si="92"/>
        <v/>
      </c>
      <c r="AN293" s="118" t="str">
        <f t="shared" si="93"/>
        <v/>
      </c>
      <c r="AO293" s="118" t="str">
        <f t="shared" si="94"/>
        <v/>
      </c>
      <c r="AP293" s="118" t="str">
        <f t="shared" si="95"/>
        <v/>
      </c>
      <c r="AR293" s="118" t="str">
        <f>+IF(AW293="","",MAX(AR$1:AR292)+1)</f>
        <v/>
      </c>
      <c r="AS293" s="118" t="str">
        <f>IF(Regulated_Operation!B315="","",Regulated_Operation!B315)</f>
        <v/>
      </c>
      <c r="AT293" s="118" t="str">
        <f>IF(Regulated_Operation!C315="","",Regulated_Operation!C315)</f>
        <v/>
      </c>
      <c r="AU293" s="118" t="str">
        <f>IF(Regulated_Operation!D315="","",Regulated_Operation!D315)</f>
        <v/>
      </c>
      <c r="AV293" s="118" t="str">
        <f t="shared" si="96"/>
        <v/>
      </c>
      <c r="AW293" s="119" t="str">
        <f>IF(COUNTIF(AV$2:AV293,AV293)=1,AV293,"")</f>
        <v/>
      </c>
      <c r="AX293" s="118" t="str">
        <f t="shared" si="97"/>
        <v/>
      </c>
      <c r="AY293" s="118" t="str">
        <f t="shared" si="98"/>
        <v/>
      </c>
      <c r="AZ293" s="118" t="str">
        <f t="shared" si="99"/>
        <v/>
      </c>
      <c r="BA293" s="118" t="str">
        <f t="shared" si="100"/>
        <v/>
      </c>
    </row>
    <row r="294" spans="9:53" x14ac:dyDescent="0.35">
      <c r="I294" s="118" t="str">
        <f>+IF(N294="","",MAX(I$1:I293)+1)</f>
        <v/>
      </c>
      <c r="J294" s="118" t="str">
        <f>IF(Deviation_Detail!B316="","",Deviation_Detail!B316)</f>
        <v/>
      </c>
      <c r="K294" s="118" t="str">
        <f>IF(Deviation_Detail!C316="","",Deviation_Detail!C316)</f>
        <v/>
      </c>
      <c r="L294" s="118" t="str">
        <f>IF(Deviation_Detail!E316="","",Deviation_Detail!E316)</f>
        <v/>
      </c>
      <c r="M294" s="118" t="str">
        <f t="shared" si="83"/>
        <v/>
      </c>
      <c r="N294" s="119" t="str">
        <f>IF(COUNTIF(M$2:M294,M294)=1,M294,"")</f>
        <v/>
      </c>
      <c r="O294" s="118" t="str">
        <f t="shared" si="84"/>
        <v/>
      </c>
      <c r="P294" s="118" t="str">
        <f t="shared" si="85"/>
        <v/>
      </c>
      <c r="Q294" s="118" t="str">
        <f t="shared" si="86"/>
        <v/>
      </c>
      <c r="R294" s="118" t="str">
        <f t="shared" si="87"/>
        <v/>
      </c>
      <c r="T294" s="118" t="str">
        <f>+IF(Y294="","",MAX(T$1:T293)+1)</f>
        <v/>
      </c>
      <c r="U294" s="118" t="str">
        <f>IF(CPMS_Info!B316="","",CPMS_Info!B316)</f>
        <v/>
      </c>
      <c r="V294" s="118" t="str">
        <f>IF(CPMS_Info!C316="","",CPMS_Info!C316)</f>
        <v/>
      </c>
      <c r="W294" s="118" t="str">
        <f>IF(CPMS_Info!D316="","",CPMS_Info!D316)</f>
        <v/>
      </c>
      <c r="X294" s="118" t="str">
        <f t="shared" si="81"/>
        <v/>
      </c>
      <c r="Y294" s="119" t="str">
        <f>IF(COUNTIF(X$2:X294,X294)=1,X294,"")</f>
        <v/>
      </c>
      <c r="Z294" s="118" t="str">
        <f t="shared" si="82"/>
        <v/>
      </c>
      <c r="AA294" s="118" t="str">
        <f t="shared" si="88"/>
        <v/>
      </c>
      <c r="AB294" s="118" t="str">
        <f t="shared" si="89"/>
        <v/>
      </c>
      <c r="AC294" s="118" t="str">
        <f t="shared" si="90"/>
        <v/>
      </c>
      <c r="AG294" s="118" t="str">
        <f>+IF(AL294="","",MAX(AG$1:AG293)+1)</f>
        <v/>
      </c>
      <c r="AH294" s="118" t="str">
        <f>IF(CPMS_Detail!B316="","",CPMS_Detail!B316)</f>
        <v/>
      </c>
      <c r="AI294" s="118" t="str">
        <f>IF(CPMS_Detail!C316="","",CPMS_Detail!C316)</f>
        <v/>
      </c>
      <c r="AJ294" s="118" t="str">
        <f>IF(CPMS_Detail!D316="","",CPMS_Detail!D316)</f>
        <v/>
      </c>
      <c r="AK294" s="118" t="str">
        <f t="shared" si="91"/>
        <v/>
      </c>
      <c r="AL294" s="119" t="str">
        <f>IF(COUNTIF(AK$2:AK294,AK294)=1,AK294,"")</f>
        <v/>
      </c>
      <c r="AM294" s="118" t="str">
        <f t="shared" si="92"/>
        <v/>
      </c>
      <c r="AN294" s="118" t="str">
        <f t="shared" si="93"/>
        <v/>
      </c>
      <c r="AO294" s="118" t="str">
        <f t="shared" si="94"/>
        <v/>
      </c>
      <c r="AP294" s="118" t="str">
        <f t="shared" si="95"/>
        <v/>
      </c>
      <c r="AR294" s="118" t="str">
        <f>+IF(AW294="","",MAX(AR$1:AR293)+1)</f>
        <v/>
      </c>
      <c r="AS294" s="118" t="str">
        <f>IF(Regulated_Operation!B316="","",Regulated_Operation!B316)</f>
        <v/>
      </c>
      <c r="AT294" s="118" t="str">
        <f>IF(Regulated_Operation!C316="","",Regulated_Operation!C316)</f>
        <v/>
      </c>
      <c r="AU294" s="118" t="str">
        <f>IF(Regulated_Operation!D316="","",Regulated_Operation!D316)</f>
        <v/>
      </c>
      <c r="AV294" s="118" t="str">
        <f t="shared" si="96"/>
        <v/>
      </c>
      <c r="AW294" s="119" t="str">
        <f>IF(COUNTIF(AV$2:AV294,AV294)=1,AV294,"")</f>
        <v/>
      </c>
      <c r="AX294" s="118" t="str">
        <f t="shared" si="97"/>
        <v/>
      </c>
      <c r="AY294" s="118" t="str">
        <f t="shared" si="98"/>
        <v/>
      </c>
      <c r="AZ294" s="118" t="str">
        <f t="shared" si="99"/>
        <v/>
      </c>
      <c r="BA294" s="118" t="str">
        <f t="shared" si="100"/>
        <v/>
      </c>
    </row>
    <row r="295" spans="9:53" x14ac:dyDescent="0.35">
      <c r="I295" s="118" t="str">
        <f>+IF(N295="","",MAX(I$1:I294)+1)</f>
        <v/>
      </c>
      <c r="J295" s="118" t="str">
        <f>IF(Deviation_Detail!B317="","",Deviation_Detail!B317)</f>
        <v/>
      </c>
      <c r="K295" s="118" t="str">
        <f>IF(Deviation_Detail!C317="","",Deviation_Detail!C317)</f>
        <v/>
      </c>
      <c r="L295" s="118" t="str">
        <f>IF(Deviation_Detail!E317="","",Deviation_Detail!E317)</f>
        <v/>
      </c>
      <c r="M295" s="118" t="str">
        <f t="shared" si="83"/>
        <v/>
      </c>
      <c r="N295" s="119" t="str">
        <f>IF(COUNTIF(M$2:M295,M295)=1,M295,"")</f>
        <v/>
      </c>
      <c r="O295" s="118" t="str">
        <f t="shared" si="84"/>
        <v/>
      </c>
      <c r="P295" s="118" t="str">
        <f t="shared" si="85"/>
        <v/>
      </c>
      <c r="Q295" s="118" t="str">
        <f t="shared" si="86"/>
        <v/>
      </c>
      <c r="R295" s="118" t="str">
        <f t="shared" si="87"/>
        <v/>
      </c>
      <c r="T295" s="118" t="str">
        <f>+IF(Y295="","",MAX(T$1:T294)+1)</f>
        <v/>
      </c>
      <c r="U295" s="118" t="str">
        <f>IF(CPMS_Info!B317="","",CPMS_Info!B317)</f>
        <v/>
      </c>
      <c r="V295" s="118" t="str">
        <f>IF(CPMS_Info!C317="","",CPMS_Info!C317)</f>
        <v/>
      </c>
      <c r="W295" s="118" t="str">
        <f>IF(CPMS_Info!D317="","",CPMS_Info!D317)</f>
        <v/>
      </c>
      <c r="X295" s="118" t="str">
        <f t="shared" si="81"/>
        <v/>
      </c>
      <c r="Y295" s="119" t="str">
        <f>IF(COUNTIF(X$2:X295,X295)=1,X295,"")</f>
        <v/>
      </c>
      <c r="Z295" s="118" t="str">
        <f t="shared" si="82"/>
        <v/>
      </c>
      <c r="AA295" s="118" t="str">
        <f t="shared" si="88"/>
        <v/>
      </c>
      <c r="AB295" s="118" t="str">
        <f t="shared" si="89"/>
        <v/>
      </c>
      <c r="AC295" s="118" t="str">
        <f t="shared" si="90"/>
        <v/>
      </c>
      <c r="AG295" s="118" t="str">
        <f>+IF(AL295="","",MAX(AG$1:AG294)+1)</f>
        <v/>
      </c>
      <c r="AH295" s="118" t="str">
        <f>IF(CPMS_Detail!B317="","",CPMS_Detail!B317)</f>
        <v/>
      </c>
      <c r="AI295" s="118" t="str">
        <f>IF(CPMS_Detail!C317="","",CPMS_Detail!C317)</f>
        <v/>
      </c>
      <c r="AJ295" s="118" t="str">
        <f>IF(CPMS_Detail!D317="","",CPMS_Detail!D317)</f>
        <v/>
      </c>
      <c r="AK295" s="118" t="str">
        <f t="shared" si="91"/>
        <v/>
      </c>
      <c r="AL295" s="119" t="str">
        <f>IF(COUNTIF(AK$2:AK295,AK295)=1,AK295,"")</f>
        <v/>
      </c>
      <c r="AM295" s="118" t="str">
        <f t="shared" si="92"/>
        <v/>
      </c>
      <c r="AN295" s="118" t="str">
        <f t="shared" si="93"/>
        <v/>
      </c>
      <c r="AO295" s="118" t="str">
        <f t="shared" si="94"/>
        <v/>
      </c>
      <c r="AP295" s="118" t="str">
        <f t="shared" si="95"/>
        <v/>
      </c>
      <c r="AR295" s="118" t="str">
        <f>+IF(AW295="","",MAX(AR$1:AR294)+1)</f>
        <v/>
      </c>
      <c r="AS295" s="118" t="str">
        <f>IF(Regulated_Operation!B317="","",Regulated_Operation!B317)</f>
        <v/>
      </c>
      <c r="AT295" s="118" t="str">
        <f>IF(Regulated_Operation!C317="","",Regulated_Operation!C317)</f>
        <v/>
      </c>
      <c r="AU295" s="118" t="str">
        <f>IF(Regulated_Operation!D317="","",Regulated_Operation!D317)</f>
        <v/>
      </c>
      <c r="AV295" s="118" t="str">
        <f t="shared" si="96"/>
        <v/>
      </c>
      <c r="AW295" s="119" t="str">
        <f>IF(COUNTIF(AV$2:AV295,AV295)=1,AV295,"")</f>
        <v/>
      </c>
      <c r="AX295" s="118" t="str">
        <f t="shared" si="97"/>
        <v/>
      </c>
      <c r="AY295" s="118" t="str">
        <f t="shared" si="98"/>
        <v/>
      </c>
      <c r="AZ295" s="118" t="str">
        <f t="shared" si="99"/>
        <v/>
      </c>
      <c r="BA295" s="118" t="str">
        <f t="shared" si="100"/>
        <v/>
      </c>
    </row>
    <row r="296" spans="9:53" x14ac:dyDescent="0.35">
      <c r="I296" s="118" t="str">
        <f>+IF(N296="","",MAX(I$1:I295)+1)</f>
        <v/>
      </c>
      <c r="J296" s="118" t="str">
        <f>IF(Deviation_Detail!B318="","",Deviation_Detail!B318)</f>
        <v/>
      </c>
      <c r="K296" s="118" t="str">
        <f>IF(Deviation_Detail!C318="","",Deviation_Detail!C318)</f>
        <v/>
      </c>
      <c r="L296" s="118" t="str">
        <f>IF(Deviation_Detail!E318="","",Deviation_Detail!E318)</f>
        <v/>
      </c>
      <c r="M296" s="118" t="str">
        <f t="shared" si="83"/>
        <v/>
      </c>
      <c r="N296" s="119" t="str">
        <f>IF(COUNTIF(M$2:M296,M296)=1,M296,"")</f>
        <v/>
      </c>
      <c r="O296" s="118" t="str">
        <f t="shared" si="84"/>
        <v/>
      </c>
      <c r="P296" s="118" t="str">
        <f t="shared" si="85"/>
        <v/>
      </c>
      <c r="Q296" s="118" t="str">
        <f t="shared" si="86"/>
        <v/>
      </c>
      <c r="R296" s="118" t="str">
        <f t="shared" si="87"/>
        <v/>
      </c>
      <c r="T296" s="118" t="str">
        <f>+IF(Y296="","",MAX(T$1:T295)+1)</f>
        <v/>
      </c>
      <c r="U296" s="118" t="str">
        <f>IF(CPMS_Info!B318="","",CPMS_Info!B318)</f>
        <v/>
      </c>
      <c r="V296" s="118" t="str">
        <f>IF(CPMS_Info!C318="","",CPMS_Info!C318)</f>
        <v/>
      </c>
      <c r="W296" s="118" t="str">
        <f>IF(CPMS_Info!D318="","",CPMS_Info!D318)</f>
        <v/>
      </c>
      <c r="X296" s="118" t="str">
        <f t="shared" si="81"/>
        <v/>
      </c>
      <c r="Y296" s="119" t="str">
        <f>IF(COUNTIF(X$2:X296,X296)=1,X296,"")</f>
        <v/>
      </c>
      <c r="Z296" s="118" t="str">
        <f t="shared" si="82"/>
        <v/>
      </c>
      <c r="AA296" s="118" t="str">
        <f t="shared" si="88"/>
        <v/>
      </c>
      <c r="AB296" s="118" t="str">
        <f t="shared" si="89"/>
        <v/>
      </c>
      <c r="AC296" s="118" t="str">
        <f t="shared" si="90"/>
        <v/>
      </c>
      <c r="AG296" s="118" t="str">
        <f>+IF(AL296="","",MAX(AG$1:AG295)+1)</f>
        <v/>
      </c>
      <c r="AH296" s="118" t="str">
        <f>IF(CPMS_Detail!B318="","",CPMS_Detail!B318)</f>
        <v/>
      </c>
      <c r="AI296" s="118" t="str">
        <f>IF(CPMS_Detail!C318="","",CPMS_Detail!C318)</f>
        <v/>
      </c>
      <c r="AJ296" s="118" t="str">
        <f>IF(CPMS_Detail!D318="","",CPMS_Detail!D318)</f>
        <v/>
      </c>
      <c r="AK296" s="118" t="str">
        <f t="shared" si="91"/>
        <v/>
      </c>
      <c r="AL296" s="119" t="str">
        <f>IF(COUNTIF(AK$2:AK296,AK296)=1,AK296,"")</f>
        <v/>
      </c>
      <c r="AM296" s="118" t="str">
        <f t="shared" si="92"/>
        <v/>
      </c>
      <c r="AN296" s="118" t="str">
        <f t="shared" si="93"/>
        <v/>
      </c>
      <c r="AO296" s="118" t="str">
        <f t="shared" si="94"/>
        <v/>
      </c>
      <c r="AP296" s="118" t="str">
        <f t="shared" si="95"/>
        <v/>
      </c>
      <c r="AR296" s="118" t="str">
        <f>+IF(AW296="","",MAX(AR$1:AR295)+1)</f>
        <v/>
      </c>
      <c r="AS296" s="118" t="str">
        <f>IF(Regulated_Operation!B318="","",Regulated_Operation!B318)</f>
        <v/>
      </c>
      <c r="AT296" s="118" t="str">
        <f>IF(Regulated_Operation!C318="","",Regulated_Operation!C318)</f>
        <v/>
      </c>
      <c r="AU296" s="118" t="str">
        <f>IF(Regulated_Operation!D318="","",Regulated_Operation!D318)</f>
        <v/>
      </c>
      <c r="AV296" s="118" t="str">
        <f t="shared" si="96"/>
        <v/>
      </c>
      <c r="AW296" s="119" t="str">
        <f>IF(COUNTIF(AV$2:AV296,AV296)=1,AV296,"")</f>
        <v/>
      </c>
      <c r="AX296" s="118" t="str">
        <f t="shared" si="97"/>
        <v/>
      </c>
      <c r="AY296" s="118" t="str">
        <f t="shared" si="98"/>
        <v/>
      </c>
      <c r="AZ296" s="118" t="str">
        <f t="shared" si="99"/>
        <v/>
      </c>
      <c r="BA296" s="118" t="str">
        <f t="shared" si="100"/>
        <v/>
      </c>
    </row>
    <row r="297" spans="9:53" x14ac:dyDescent="0.35">
      <c r="I297" s="118" t="str">
        <f>+IF(N297="","",MAX(I$1:I296)+1)</f>
        <v/>
      </c>
      <c r="J297" s="118" t="str">
        <f>IF(Deviation_Detail!B319="","",Deviation_Detail!B319)</f>
        <v/>
      </c>
      <c r="K297" s="118" t="str">
        <f>IF(Deviation_Detail!C319="","",Deviation_Detail!C319)</f>
        <v/>
      </c>
      <c r="L297" s="118" t="str">
        <f>IF(Deviation_Detail!E319="","",Deviation_Detail!E319)</f>
        <v/>
      </c>
      <c r="M297" s="118" t="str">
        <f t="shared" si="83"/>
        <v/>
      </c>
      <c r="N297" s="119" t="str">
        <f>IF(COUNTIF(M$2:M297,M297)=1,M297,"")</f>
        <v/>
      </c>
      <c r="O297" s="118" t="str">
        <f t="shared" si="84"/>
        <v/>
      </c>
      <c r="P297" s="118" t="str">
        <f t="shared" si="85"/>
        <v/>
      </c>
      <c r="Q297" s="118" t="str">
        <f t="shared" si="86"/>
        <v/>
      </c>
      <c r="R297" s="118" t="str">
        <f t="shared" si="87"/>
        <v/>
      </c>
      <c r="T297" s="118" t="str">
        <f>+IF(Y297="","",MAX(T$1:T296)+1)</f>
        <v/>
      </c>
      <c r="U297" s="118" t="str">
        <f>IF(CPMS_Info!B319="","",CPMS_Info!B319)</f>
        <v/>
      </c>
      <c r="V297" s="118" t="str">
        <f>IF(CPMS_Info!C319="","",CPMS_Info!C319)</f>
        <v/>
      </c>
      <c r="W297" s="118" t="str">
        <f>IF(CPMS_Info!D319="","",CPMS_Info!D319)</f>
        <v/>
      </c>
      <c r="X297" s="118" t="str">
        <f t="shared" si="81"/>
        <v/>
      </c>
      <c r="Y297" s="119" t="str">
        <f>IF(COUNTIF(X$2:X297,X297)=1,X297,"")</f>
        <v/>
      </c>
      <c r="Z297" s="118" t="str">
        <f t="shared" si="82"/>
        <v/>
      </c>
      <c r="AA297" s="118" t="str">
        <f t="shared" si="88"/>
        <v/>
      </c>
      <c r="AB297" s="118" t="str">
        <f t="shared" si="89"/>
        <v/>
      </c>
      <c r="AC297" s="118" t="str">
        <f t="shared" si="90"/>
        <v/>
      </c>
      <c r="AG297" s="118" t="str">
        <f>+IF(AL297="","",MAX(AG$1:AG296)+1)</f>
        <v/>
      </c>
      <c r="AH297" s="118" t="str">
        <f>IF(CPMS_Detail!B319="","",CPMS_Detail!B319)</f>
        <v/>
      </c>
      <c r="AI297" s="118" t="str">
        <f>IF(CPMS_Detail!C319="","",CPMS_Detail!C319)</f>
        <v/>
      </c>
      <c r="AJ297" s="118" t="str">
        <f>IF(CPMS_Detail!D319="","",CPMS_Detail!D319)</f>
        <v/>
      </c>
      <c r="AK297" s="118" t="str">
        <f t="shared" si="91"/>
        <v/>
      </c>
      <c r="AL297" s="119" t="str">
        <f>IF(COUNTIF(AK$2:AK297,AK297)=1,AK297,"")</f>
        <v/>
      </c>
      <c r="AM297" s="118" t="str">
        <f t="shared" si="92"/>
        <v/>
      </c>
      <c r="AN297" s="118" t="str">
        <f t="shared" si="93"/>
        <v/>
      </c>
      <c r="AO297" s="118" t="str">
        <f t="shared" si="94"/>
        <v/>
      </c>
      <c r="AP297" s="118" t="str">
        <f t="shared" si="95"/>
        <v/>
      </c>
      <c r="AR297" s="118" t="str">
        <f>+IF(AW297="","",MAX(AR$1:AR296)+1)</f>
        <v/>
      </c>
      <c r="AS297" s="118" t="str">
        <f>IF(Regulated_Operation!B319="","",Regulated_Operation!B319)</f>
        <v/>
      </c>
      <c r="AT297" s="118" t="str">
        <f>IF(Regulated_Operation!C319="","",Regulated_Operation!C319)</f>
        <v/>
      </c>
      <c r="AU297" s="118" t="str">
        <f>IF(Regulated_Operation!D319="","",Regulated_Operation!D319)</f>
        <v/>
      </c>
      <c r="AV297" s="118" t="str">
        <f t="shared" si="96"/>
        <v/>
      </c>
      <c r="AW297" s="119" t="str">
        <f>IF(COUNTIF(AV$2:AV297,AV297)=1,AV297,"")</f>
        <v/>
      </c>
      <c r="AX297" s="118" t="str">
        <f t="shared" si="97"/>
        <v/>
      </c>
      <c r="AY297" s="118" t="str">
        <f t="shared" si="98"/>
        <v/>
      </c>
      <c r="AZ297" s="118" t="str">
        <f t="shared" si="99"/>
        <v/>
      </c>
      <c r="BA297" s="118" t="str">
        <f t="shared" si="100"/>
        <v/>
      </c>
    </row>
    <row r="298" spans="9:53" x14ac:dyDescent="0.35">
      <c r="I298" s="118" t="str">
        <f>+IF(N298="","",MAX(I$1:I297)+1)</f>
        <v/>
      </c>
      <c r="J298" s="118" t="str">
        <f>IF(Deviation_Detail!B320="","",Deviation_Detail!B320)</f>
        <v/>
      </c>
      <c r="K298" s="118" t="str">
        <f>IF(Deviation_Detail!C320="","",Deviation_Detail!C320)</f>
        <v/>
      </c>
      <c r="L298" s="118" t="str">
        <f>IF(Deviation_Detail!E320="","",Deviation_Detail!E320)</f>
        <v/>
      </c>
      <c r="M298" s="118" t="str">
        <f t="shared" si="83"/>
        <v/>
      </c>
      <c r="N298" s="119" t="str">
        <f>IF(COUNTIF(M$2:M298,M298)=1,M298,"")</f>
        <v/>
      </c>
      <c r="O298" s="118" t="str">
        <f t="shared" si="84"/>
        <v/>
      </c>
      <c r="P298" s="118" t="str">
        <f t="shared" si="85"/>
        <v/>
      </c>
      <c r="Q298" s="118" t="str">
        <f t="shared" si="86"/>
        <v/>
      </c>
      <c r="R298" s="118" t="str">
        <f t="shared" si="87"/>
        <v/>
      </c>
      <c r="T298" s="118" t="str">
        <f>+IF(Y298="","",MAX(T$1:T297)+1)</f>
        <v/>
      </c>
      <c r="U298" s="118" t="str">
        <f>IF(CPMS_Info!B320="","",CPMS_Info!B320)</f>
        <v/>
      </c>
      <c r="V298" s="118" t="str">
        <f>IF(CPMS_Info!C320="","",CPMS_Info!C320)</f>
        <v/>
      </c>
      <c r="W298" s="118" t="str">
        <f>IF(CPMS_Info!D320="","",CPMS_Info!D320)</f>
        <v/>
      </c>
      <c r="X298" s="118" t="str">
        <f t="shared" si="81"/>
        <v/>
      </c>
      <c r="Y298" s="119" t="str">
        <f>IF(COUNTIF(X$2:X298,X298)=1,X298,"")</f>
        <v/>
      </c>
      <c r="Z298" s="118" t="str">
        <f t="shared" si="82"/>
        <v/>
      </c>
      <c r="AA298" s="118" t="str">
        <f t="shared" si="88"/>
        <v/>
      </c>
      <c r="AB298" s="118" t="str">
        <f t="shared" si="89"/>
        <v/>
      </c>
      <c r="AC298" s="118" t="str">
        <f t="shared" si="90"/>
        <v/>
      </c>
      <c r="AG298" s="118" t="str">
        <f>+IF(AL298="","",MAX(AG$1:AG297)+1)</f>
        <v/>
      </c>
      <c r="AH298" s="118" t="str">
        <f>IF(CPMS_Detail!B320="","",CPMS_Detail!B320)</f>
        <v/>
      </c>
      <c r="AI298" s="118" t="str">
        <f>IF(CPMS_Detail!C320="","",CPMS_Detail!C320)</f>
        <v/>
      </c>
      <c r="AJ298" s="118" t="str">
        <f>IF(CPMS_Detail!D320="","",CPMS_Detail!D320)</f>
        <v/>
      </c>
      <c r="AK298" s="118" t="str">
        <f t="shared" si="91"/>
        <v/>
      </c>
      <c r="AL298" s="119" t="str">
        <f>IF(COUNTIF(AK$2:AK298,AK298)=1,AK298,"")</f>
        <v/>
      </c>
      <c r="AM298" s="118" t="str">
        <f t="shared" si="92"/>
        <v/>
      </c>
      <c r="AN298" s="118" t="str">
        <f t="shared" si="93"/>
        <v/>
      </c>
      <c r="AO298" s="118" t="str">
        <f t="shared" si="94"/>
        <v/>
      </c>
      <c r="AP298" s="118" t="str">
        <f t="shared" si="95"/>
        <v/>
      </c>
      <c r="AR298" s="118" t="str">
        <f>+IF(AW298="","",MAX(AR$1:AR297)+1)</f>
        <v/>
      </c>
      <c r="AS298" s="118" t="str">
        <f>IF(Regulated_Operation!B320="","",Regulated_Operation!B320)</f>
        <v/>
      </c>
      <c r="AT298" s="118" t="str">
        <f>IF(Regulated_Operation!C320="","",Regulated_Operation!C320)</f>
        <v/>
      </c>
      <c r="AU298" s="118" t="str">
        <f>IF(Regulated_Operation!D320="","",Regulated_Operation!D320)</f>
        <v/>
      </c>
      <c r="AV298" s="118" t="str">
        <f t="shared" si="96"/>
        <v/>
      </c>
      <c r="AW298" s="119" t="str">
        <f>IF(COUNTIF(AV$2:AV298,AV298)=1,AV298,"")</f>
        <v/>
      </c>
      <c r="AX298" s="118" t="str">
        <f t="shared" si="97"/>
        <v/>
      </c>
      <c r="AY298" s="118" t="str">
        <f t="shared" si="98"/>
        <v/>
      </c>
      <c r="AZ298" s="118" t="str">
        <f t="shared" si="99"/>
        <v/>
      </c>
      <c r="BA298" s="118" t="str">
        <f t="shared" si="100"/>
        <v/>
      </c>
    </row>
    <row r="299" spans="9:53" x14ac:dyDescent="0.35">
      <c r="I299" s="118" t="str">
        <f>+IF(N299="","",MAX(I$1:I298)+1)</f>
        <v/>
      </c>
      <c r="J299" s="118" t="str">
        <f>IF(Deviation_Detail!B321="","",Deviation_Detail!B321)</f>
        <v/>
      </c>
      <c r="K299" s="118" t="str">
        <f>IF(Deviation_Detail!C321="","",Deviation_Detail!C321)</f>
        <v/>
      </c>
      <c r="L299" s="118" t="str">
        <f>IF(Deviation_Detail!E321="","",Deviation_Detail!E321)</f>
        <v/>
      </c>
      <c r="M299" s="118" t="str">
        <f t="shared" si="83"/>
        <v/>
      </c>
      <c r="N299" s="119" t="str">
        <f>IF(COUNTIF(M$2:M299,M299)=1,M299,"")</f>
        <v/>
      </c>
      <c r="O299" s="118" t="str">
        <f t="shared" si="84"/>
        <v/>
      </c>
      <c r="P299" s="118" t="str">
        <f t="shared" si="85"/>
        <v/>
      </c>
      <c r="Q299" s="118" t="str">
        <f t="shared" si="86"/>
        <v/>
      </c>
      <c r="R299" s="118" t="str">
        <f t="shared" si="87"/>
        <v/>
      </c>
      <c r="T299" s="118" t="str">
        <f>+IF(Y299="","",MAX(T$1:T298)+1)</f>
        <v/>
      </c>
      <c r="U299" s="118" t="str">
        <f>IF(CPMS_Info!B321="","",CPMS_Info!B321)</f>
        <v/>
      </c>
      <c r="V299" s="118" t="str">
        <f>IF(CPMS_Info!C321="","",CPMS_Info!C321)</f>
        <v/>
      </c>
      <c r="W299" s="118" t="str">
        <f>IF(CPMS_Info!D321="","",CPMS_Info!D321)</f>
        <v/>
      </c>
      <c r="X299" s="118" t="str">
        <f t="shared" si="81"/>
        <v/>
      </c>
      <c r="Y299" s="119" t="str">
        <f>IF(COUNTIF(X$2:X299,X299)=1,X299,"")</f>
        <v/>
      </c>
      <c r="Z299" s="118" t="str">
        <f t="shared" si="82"/>
        <v/>
      </c>
      <c r="AA299" s="118" t="str">
        <f t="shared" si="88"/>
        <v/>
      </c>
      <c r="AB299" s="118" t="str">
        <f t="shared" si="89"/>
        <v/>
      </c>
      <c r="AC299" s="118" t="str">
        <f t="shared" si="90"/>
        <v/>
      </c>
      <c r="AG299" s="118" t="str">
        <f>+IF(AL299="","",MAX(AG$1:AG298)+1)</f>
        <v/>
      </c>
      <c r="AH299" s="118" t="str">
        <f>IF(CPMS_Detail!B321="","",CPMS_Detail!B321)</f>
        <v/>
      </c>
      <c r="AI299" s="118" t="str">
        <f>IF(CPMS_Detail!C321="","",CPMS_Detail!C321)</f>
        <v/>
      </c>
      <c r="AJ299" s="118" t="str">
        <f>IF(CPMS_Detail!D321="","",CPMS_Detail!D321)</f>
        <v/>
      </c>
      <c r="AK299" s="118" t="str">
        <f t="shared" si="91"/>
        <v/>
      </c>
      <c r="AL299" s="119" t="str">
        <f>IF(COUNTIF(AK$2:AK299,AK299)=1,AK299,"")</f>
        <v/>
      </c>
      <c r="AM299" s="118" t="str">
        <f t="shared" si="92"/>
        <v/>
      </c>
      <c r="AN299" s="118" t="str">
        <f t="shared" si="93"/>
        <v/>
      </c>
      <c r="AO299" s="118" t="str">
        <f t="shared" si="94"/>
        <v/>
      </c>
      <c r="AP299" s="118" t="str">
        <f t="shared" si="95"/>
        <v/>
      </c>
      <c r="AR299" s="118" t="str">
        <f>+IF(AW299="","",MAX(AR$1:AR298)+1)</f>
        <v/>
      </c>
      <c r="AS299" s="118" t="str">
        <f>IF(Regulated_Operation!B321="","",Regulated_Operation!B321)</f>
        <v/>
      </c>
      <c r="AT299" s="118" t="str">
        <f>IF(Regulated_Operation!C321="","",Regulated_Operation!C321)</f>
        <v/>
      </c>
      <c r="AU299" s="118" t="str">
        <f>IF(Regulated_Operation!D321="","",Regulated_Operation!D321)</f>
        <v/>
      </c>
      <c r="AV299" s="118" t="str">
        <f t="shared" si="96"/>
        <v/>
      </c>
      <c r="AW299" s="119" t="str">
        <f>IF(COUNTIF(AV$2:AV299,AV299)=1,AV299,"")</f>
        <v/>
      </c>
      <c r="AX299" s="118" t="str">
        <f t="shared" si="97"/>
        <v/>
      </c>
      <c r="AY299" s="118" t="str">
        <f t="shared" si="98"/>
        <v/>
      </c>
      <c r="AZ299" s="118" t="str">
        <f t="shared" si="99"/>
        <v/>
      </c>
      <c r="BA299" s="118" t="str">
        <f t="shared" si="100"/>
        <v/>
      </c>
    </row>
    <row r="300" spans="9:53" x14ac:dyDescent="0.35">
      <c r="I300" s="118" t="str">
        <f>+IF(N300="","",MAX(I$1:I299)+1)</f>
        <v/>
      </c>
      <c r="J300" s="118" t="str">
        <f>IF(Deviation_Detail!B322="","",Deviation_Detail!B322)</f>
        <v/>
      </c>
      <c r="K300" s="118" t="str">
        <f>IF(Deviation_Detail!C322="","",Deviation_Detail!C322)</f>
        <v/>
      </c>
      <c r="L300" s="118" t="str">
        <f>IF(Deviation_Detail!E322="","",Deviation_Detail!E322)</f>
        <v/>
      </c>
      <c r="M300" s="118" t="str">
        <f t="shared" si="83"/>
        <v/>
      </c>
      <c r="N300" s="119" t="str">
        <f>IF(COUNTIF(M$2:M300,M300)=1,M300,"")</f>
        <v/>
      </c>
      <c r="O300" s="118" t="str">
        <f t="shared" si="84"/>
        <v/>
      </c>
      <c r="P300" s="118" t="str">
        <f t="shared" si="85"/>
        <v/>
      </c>
      <c r="Q300" s="118" t="str">
        <f t="shared" si="86"/>
        <v/>
      </c>
      <c r="R300" s="118" t="str">
        <f t="shared" si="87"/>
        <v/>
      </c>
      <c r="T300" s="118" t="str">
        <f>+IF(Y300="","",MAX(T$1:T299)+1)</f>
        <v/>
      </c>
      <c r="U300" s="118" t="str">
        <f>IF(CPMS_Info!B322="","",CPMS_Info!B322)</f>
        <v/>
      </c>
      <c r="V300" s="118" t="str">
        <f>IF(CPMS_Info!C322="","",CPMS_Info!C322)</f>
        <v/>
      </c>
      <c r="W300" s="118" t="str">
        <f>IF(CPMS_Info!D322="","",CPMS_Info!D322)</f>
        <v/>
      </c>
      <c r="X300" s="118" t="str">
        <f t="shared" si="81"/>
        <v/>
      </c>
      <c r="Y300" s="119" t="str">
        <f>IF(COUNTIF(X$2:X300,X300)=1,X300,"")</f>
        <v/>
      </c>
      <c r="Z300" s="118" t="str">
        <f t="shared" si="82"/>
        <v/>
      </c>
      <c r="AA300" s="118" t="str">
        <f t="shared" si="88"/>
        <v/>
      </c>
      <c r="AB300" s="118" t="str">
        <f t="shared" si="89"/>
        <v/>
      </c>
      <c r="AC300" s="118" t="str">
        <f t="shared" si="90"/>
        <v/>
      </c>
      <c r="AG300" s="118" t="str">
        <f>+IF(AL300="","",MAX(AG$1:AG299)+1)</f>
        <v/>
      </c>
      <c r="AH300" s="118" t="str">
        <f>IF(CPMS_Detail!B322="","",CPMS_Detail!B322)</f>
        <v/>
      </c>
      <c r="AI300" s="118" t="str">
        <f>IF(CPMS_Detail!C322="","",CPMS_Detail!C322)</f>
        <v/>
      </c>
      <c r="AJ300" s="118" t="str">
        <f>IF(CPMS_Detail!D322="","",CPMS_Detail!D322)</f>
        <v/>
      </c>
      <c r="AK300" s="118" t="str">
        <f t="shared" si="91"/>
        <v/>
      </c>
      <c r="AL300" s="119" t="str">
        <f>IF(COUNTIF(AK$2:AK300,AK300)=1,AK300,"")</f>
        <v/>
      </c>
      <c r="AM300" s="118" t="str">
        <f t="shared" si="92"/>
        <v/>
      </c>
      <c r="AN300" s="118" t="str">
        <f t="shared" si="93"/>
        <v/>
      </c>
      <c r="AO300" s="118" t="str">
        <f t="shared" si="94"/>
        <v/>
      </c>
      <c r="AP300" s="118" t="str">
        <f t="shared" si="95"/>
        <v/>
      </c>
      <c r="AR300" s="118" t="str">
        <f>+IF(AW300="","",MAX(AR$1:AR299)+1)</f>
        <v/>
      </c>
      <c r="AS300" s="118" t="str">
        <f>IF(Regulated_Operation!B322="","",Regulated_Operation!B322)</f>
        <v/>
      </c>
      <c r="AT300" s="118" t="str">
        <f>IF(Regulated_Operation!C322="","",Regulated_Operation!C322)</f>
        <v/>
      </c>
      <c r="AU300" s="118" t="str">
        <f>IF(Regulated_Operation!D322="","",Regulated_Operation!D322)</f>
        <v/>
      </c>
      <c r="AV300" s="118" t="str">
        <f t="shared" si="96"/>
        <v/>
      </c>
      <c r="AW300" s="119" t="str">
        <f>IF(COUNTIF(AV$2:AV300,AV300)=1,AV300,"")</f>
        <v/>
      </c>
      <c r="AX300" s="118" t="str">
        <f t="shared" si="97"/>
        <v/>
      </c>
      <c r="AY300" s="118" t="str">
        <f t="shared" si="98"/>
        <v/>
      </c>
      <c r="AZ300" s="118" t="str">
        <f t="shared" si="99"/>
        <v/>
      </c>
      <c r="BA300" s="118" t="str">
        <f t="shared" si="100"/>
        <v/>
      </c>
    </row>
    <row r="301" spans="9:53" x14ac:dyDescent="0.35">
      <c r="I301" s="118" t="str">
        <f>+IF(N301="","",MAX(I$1:I300)+1)</f>
        <v/>
      </c>
      <c r="J301" s="118" t="str">
        <f>IF(Deviation_Detail!B323="","",Deviation_Detail!B323)</f>
        <v/>
      </c>
      <c r="K301" s="118" t="str">
        <f>IF(Deviation_Detail!C323="","",Deviation_Detail!C323)</f>
        <v/>
      </c>
      <c r="L301" s="118" t="str">
        <f>IF(Deviation_Detail!E323="","",Deviation_Detail!E323)</f>
        <v/>
      </c>
      <c r="M301" s="118" t="str">
        <f t="shared" si="83"/>
        <v/>
      </c>
      <c r="N301" s="119" t="str">
        <f>IF(COUNTIF(M$2:M301,M301)=1,M301,"")</f>
        <v/>
      </c>
      <c r="O301" s="118" t="str">
        <f t="shared" si="84"/>
        <v/>
      </c>
      <c r="P301" s="118" t="str">
        <f t="shared" si="85"/>
        <v/>
      </c>
      <c r="Q301" s="118" t="str">
        <f t="shared" si="86"/>
        <v/>
      </c>
      <c r="R301" s="118" t="str">
        <f t="shared" si="87"/>
        <v/>
      </c>
      <c r="T301" s="118" t="str">
        <f>+IF(Y301="","",MAX(T$1:T300)+1)</f>
        <v/>
      </c>
      <c r="U301" s="118" t="str">
        <f>IF(CPMS_Info!B323="","",CPMS_Info!B323)</f>
        <v/>
      </c>
      <c r="V301" s="118" t="str">
        <f>IF(CPMS_Info!C323="","",CPMS_Info!C323)</f>
        <v/>
      </c>
      <c r="W301" s="118" t="str">
        <f>IF(CPMS_Info!D323="","",CPMS_Info!D323)</f>
        <v/>
      </c>
      <c r="X301" s="118" t="str">
        <f t="shared" si="81"/>
        <v/>
      </c>
      <c r="Y301" s="119" t="str">
        <f>IF(COUNTIF(X$2:X301,X301)=1,X301,"")</f>
        <v/>
      </c>
      <c r="Z301" s="118" t="str">
        <f t="shared" si="82"/>
        <v/>
      </c>
      <c r="AA301" s="118" t="str">
        <f t="shared" si="88"/>
        <v/>
      </c>
      <c r="AB301" s="118" t="str">
        <f t="shared" si="89"/>
        <v/>
      </c>
      <c r="AC301" s="118" t="str">
        <f t="shared" si="90"/>
        <v/>
      </c>
      <c r="AG301" s="118" t="str">
        <f>+IF(AL301="","",MAX(AG$1:AG300)+1)</f>
        <v/>
      </c>
      <c r="AH301" s="118" t="str">
        <f>IF(CPMS_Detail!B323="","",CPMS_Detail!B323)</f>
        <v/>
      </c>
      <c r="AI301" s="118" t="str">
        <f>IF(CPMS_Detail!C323="","",CPMS_Detail!C323)</f>
        <v/>
      </c>
      <c r="AJ301" s="118" t="str">
        <f>IF(CPMS_Detail!D323="","",CPMS_Detail!D323)</f>
        <v/>
      </c>
      <c r="AK301" s="118" t="str">
        <f t="shared" si="91"/>
        <v/>
      </c>
      <c r="AL301" s="119" t="str">
        <f>IF(COUNTIF(AK$2:AK301,AK301)=1,AK301,"")</f>
        <v/>
      </c>
      <c r="AM301" s="118" t="str">
        <f t="shared" si="92"/>
        <v/>
      </c>
      <c r="AN301" s="118" t="str">
        <f t="shared" si="93"/>
        <v/>
      </c>
      <c r="AO301" s="118" t="str">
        <f t="shared" si="94"/>
        <v/>
      </c>
      <c r="AP301" s="118" t="str">
        <f t="shared" si="95"/>
        <v/>
      </c>
      <c r="AR301" s="118" t="str">
        <f>+IF(AW301="","",MAX(AR$1:AR300)+1)</f>
        <v/>
      </c>
      <c r="AS301" s="118" t="str">
        <f>IF(Regulated_Operation!B323="","",Regulated_Operation!B323)</f>
        <v/>
      </c>
      <c r="AT301" s="118" t="str">
        <f>IF(Regulated_Operation!C323="","",Regulated_Operation!C323)</f>
        <v/>
      </c>
      <c r="AU301" s="118" t="str">
        <f>IF(Regulated_Operation!D323="","",Regulated_Operation!D323)</f>
        <v/>
      </c>
      <c r="AV301" s="118" t="str">
        <f t="shared" si="96"/>
        <v/>
      </c>
      <c r="AW301" s="119" t="str">
        <f>IF(COUNTIF(AV$2:AV301,AV301)=1,AV301,"")</f>
        <v/>
      </c>
      <c r="AX301" s="118" t="str">
        <f t="shared" si="97"/>
        <v/>
      </c>
      <c r="AY301" s="118" t="str">
        <f t="shared" si="98"/>
        <v/>
      </c>
      <c r="AZ301" s="118" t="str">
        <f t="shared" si="99"/>
        <v/>
      </c>
      <c r="BA301" s="118" t="str">
        <f t="shared" si="100"/>
        <v/>
      </c>
    </row>
    <row r="302" spans="9:53" x14ac:dyDescent="0.35">
      <c r="I302" s="118" t="str">
        <f>+IF(N302="","",MAX(I$1:I301)+1)</f>
        <v/>
      </c>
      <c r="J302" s="118" t="str">
        <f>IF(Deviation_Detail!B324="","",Deviation_Detail!B324)</f>
        <v/>
      </c>
      <c r="K302" s="118" t="str">
        <f>IF(Deviation_Detail!C324="","",Deviation_Detail!C324)</f>
        <v/>
      </c>
      <c r="L302" s="118" t="str">
        <f>IF(Deviation_Detail!E324="","",Deviation_Detail!E324)</f>
        <v/>
      </c>
      <c r="M302" s="118" t="str">
        <f t="shared" si="83"/>
        <v/>
      </c>
      <c r="N302" s="119" t="str">
        <f>IF(COUNTIF(M$2:M302,M302)=1,M302,"")</f>
        <v/>
      </c>
      <c r="O302" s="118" t="str">
        <f t="shared" si="84"/>
        <v/>
      </c>
      <c r="P302" s="118" t="str">
        <f t="shared" si="85"/>
        <v/>
      </c>
      <c r="Q302" s="118" t="str">
        <f t="shared" si="86"/>
        <v/>
      </c>
      <c r="R302" s="118" t="str">
        <f t="shared" si="87"/>
        <v/>
      </c>
      <c r="T302" s="118" t="str">
        <f>+IF(Y302="","",MAX(T$1:T301)+1)</f>
        <v/>
      </c>
      <c r="U302" s="118" t="str">
        <f>IF(CPMS_Info!B324="","",CPMS_Info!B324)</f>
        <v/>
      </c>
      <c r="V302" s="118" t="str">
        <f>IF(CPMS_Info!C324="","",CPMS_Info!C324)</f>
        <v/>
      </c>
      <c r="W302" s="118" t="str">
        <f>IF(CPMS_Info!D324="","",CPMS_Info!D324)</f>
        <v/>
      </c>
      <c r="X302" s="118" t="str">
        <f t="shared" si="81"/>
        <v/>
      </c>
      <c r="Y302" s="119" t="str">
        <f>IF(COUNTIF(X$2:X302,X302)=1,X302,"")</f>
        <v/>
      </c>
      <c r="Z302" s="118" t="str">
        <f t="shared" si="82"/>
        <v/>
      </c>
      <c r="AA302" s="118" t="str">
        <f t="shared" si="88"/>
        <v/>
      </c>
      <c r="AB302" s="118" t="str">
        <f t="shared" si="89"/>
        <v/>
      </c>
      <c r="AC302" s="118" t="str">
        <f t="shared" si="90"/>
        <v/>
      </c>
      <c r="AG302" s="118" t="str">
        <f>+IF(AL302="","",MAX(AG$1:AG301)+1)</f>
        <v/>
      </c>
      <c r="AH302" s="118" t="str">
        <f>IF(CPMS_Detail!B324="","",CPMS_Detail!B324)</f>
        <v/>
      </c>
      <c r="AI302" s="118" t="str">
        <f>IF(CPMS_Detail!C324="","",CPMS_Detail!C324)</f>
        <v/>
      </c>
      <c r="AJ302" s="118" t="str">
        <f>IF(CPMS_Detail!D324="","",CPMS_Detail!D324)</f>
        <v/>
      </c>
      <c r="AK302" s="118" t="str">
        <f t="shared" si="91"/>
        <v/>
      </c>
      <c r="AL302" s="119" t="str">
        <f>IF(COUNTIF(AK$2:AK302,AK302)=1,AK302,"")</f>
        <v/>
      </c>
      <c r="AM302" s="118" t="str">
        <f t="shared" si="92"/>
        <v/>
      </c>
      <c r="AN302" s="118" t="str">
        <f t="shared" si="93"/>
        <v/>
      </c>
      <c r="AO302" s="118" t="str">
        <f t="shared" si="94"/>
        <v/>
      </c>
      <c r="AP302" s="118" t="str">
        <f t="shared" si="95"/>
        <v/>
      </c>
      <c r="AR302" s="118" t="str">
        <f>+IF(AW302="","",MAX(AR$1:AR301)+1)</f>
        <v/>
      </c>
      <c r="AS302" s="118" t="str">
        <f>IF(Regulated_Operation!B324="","",Regulated_Operation!B324)</f>
        <v/>
      </c>
      <c r="AT302" s="118" t="str">
        <f>IF(Regulated_Operation!C324="","",Regulated_Operation!C324)</f>
        <v/>
      </c>
      <c r="AU302" s="118" t="str">
        <f>IF(Regulated_Operation!D324="","",Regulated_Operation!D324)</f>
        <v/>
      </c>
      <c r="AV302" s="118" t="str">
        <f t="shared" si="96"/>
        <v/>
      </c>
      <c r="AW302" s="119" t="str">
        <f>IF(COUNTIF(AV$2:AV302,AV302)=1,AV302,"")</f>
        <v/>
      </c>
      <c r="AX302" s="118" t="str">
        <f t="shared" si="97"/>
        <v/>
      </c>
      <c r="AY302" s="118" t="str">
        <f t="shared" si="98"/>
        <v/>
      </c>
      <c r="AZ302" s="118" t="str">
        <f t="shared" si="99"/>
        <v/>
      </c>
      <c r="BA302" s="118" t="str">
        <f t="shared" si="100"/>
        <v/>
      </c>
    </row>
    <row r="303" spans="9:53" x14ac:dyDescent="0.35">
      <c r="I303" s="118" t="str">
        <f>+IF(N303="","",MAX(I$1:I302)+1)</f>
        <v/>
      </c>
      <c r="J303" s="118" t="str">
        <f>IF(Deviation_Detail!B325="","",Deviation_Detail!B325)</f>
        <v/>
      </c>
      <c r="K303" s="118" t="str">
        <f>IF(Deviation_Detail!C325="","",Deviation_Detail!C325)</f>
        <v/>
      </c>
      <c r="L303" s="118" t="str">
        <f>IF(Deviation_Detail!E325="","",Deviation_Detail!E325)</f>
        <v/>
      </c>
      <c r="M303" s="118" t="str">
        <f t="shared" si="83"/>
        <v/>
      </c>
      <c r="N303" s="119" t="str">
        <f>IF(COUNTIF(M$2:M303,M303)=1,M303,"")</f>
        <v/>
      </c>
      <c r="O303" s="118" t="str">
        <f t="shared" si="84"/>
        <v/>
      </c>
      <c r="P303" s="118" t="str">
        <f t="shared" si="85"/>
        <v/>
      </c>
      <c r="Q303" s="118" t="str">
        <f t="shared" si="86"/>
        <v/>
      </c>
      <c r="R303" s="118" t="str">
        <f t="shared" si="87"/>
        <v/>
      </c>
      <c r="T303" s="118" t="str">
        <f>+IF(Y303="","",MAX(T$1:T302)+1)</f>
        <v/>
      </c>
      <c r="U303" s="118" t="str">
        <f>IF(CPMS_Info!B325="","",CPMS_Info!B325)</f>
        <v/>
      </c>
      <c r="V303" s="118" t="str">
        <f>IF(CPMS_Info!C325="","",CPMS_Info!C325)</f>
        <v/>
      </c>
      <c r="W303" s="118" t="str">
        <f>IF(CPMS_Info!D325="","",CPMS_Info!D325)</f>
        <v/>
      </c>
      <c r="X303" s="118" t="str">
        <f t="shared" si="81"/>
        <v/>
      </c>
      <c r="Y303" s="119" t="str">
        <f>IF(COUNTIF(X$2:X303,X303)=1,X303,"")</f>
        <v/>
      </c>
      <c r="Z303" s="118" t="str">
        <f t="shared" si="82"/>
        <v/>
      </c>
      <c r="AA303" s="118" t="str">
        <f t="shared" si="88"/>
        <v/>
      </c>
      <c r="AB303" s="118" t="str">
        <f t="shared" si="89"/>
        <v/>
      </c>
      <c r="AC303" s="118" t="str">
        <f t="shared" si="90"/>
        <v/>
      </c>
      <c r="AG303" s="118" t="str">
        <f>+IF(AL303="","",MAX(AG$1:AG302)+1)</f>
        <v/>
      </c>
      <c r="AH303" s="118" t="str">
        <f>IF(CPMS_Detail!B325="","",CPMS_Detail!B325)</f>
        <v/>
      </c>
      <c r="AI303" s="118" t="str">
        <f>IF(CPMS_Detail!C325="","",CPMS_Detail!C325)</f>
        <v/>
      </c>
      <c r="AJ303" s="118" t="str">
        <f>IF(CPMS_Detail!D325="","",CPMS_Detail!D325)</f>
        <v/>
      </c>
      <c r="AK303" s="118" t="str">
        <f t="shared" si="91"/>
        <v/>
      </c>
      <c r="AL303" s="119" t="str">
        <f>IF(COUNTIF(AK$2:AK303,AK303)=1,AK303,"")</f>
        <v/>
      </c>
      <c r="AM303" s="118" t="str">
        <f t="shared" si="92"/>
        <v/>
      </c>
      <c r="AN303" s="118" t="str">
        <f t="shared" si="93"/>
        <v/>
      </c>
      <c r="AO303" s="118" t="str">
        <f t="shared" si="94"/>
        <v/>
      </c>
      <c r="AP303" s="118" t="str">
        <f t="shared" si="95"/>
        <v/>
      </c>
      <c r="AR303" s="118" t="str">
        <f>+IF(AW303="","",MAX(AR$1:AR302)+1)</f>
        <v/>
      </c>
      <c r="AS303" s="118" t="str">
        <f>IF(Regulated_Operation!B325="","",Regulated_Operation!B325)</f>
        <v/>
      </c>
      <c r="AT303" s="118" t="str">
        <f>IF(Regulated_Operation!C325="","",Regulated_Operation!C325)</f>
        <v/>
      </c>
      <c r="AU303" s="118" t="str">
        <f>IF(Regulated_Operation!D325="","",Regulated_Operation!D325)</f>
        <v/>
      </c>
      <c r="AV303" s="118" t="str">
        <f t="shared" si="96"/>
        <v/>
      </c>
      <c r="AW303" s="119" t="str">
        <f>IF(COUNTIF(AV$2:AV303,AV303)=1,AV303,"")</f>
        <v/>
      </c>
      <c r="AX303" s="118" t="str">
        <f t="shared" si="97"/>
        <v/>
      </c>
      <c r="AY303" s="118" t="str">
        <f t="shared" si="98"/>
        <v/>
      </c>
      <c r="AZ303" s="118" t="str">
        <f t="shared" si="99"/>
        <v/>
      </c>
      <c r="BA303" s="118" t="str">
        <f t="shared" si="100"/>
        <v/>
      </c>
    </row>
    <row r="304" spans="9:53" x14ac:dyDescent="0.35">
      <c r="I304" s="118" t="str">
        <f>+IF(N304="","",MAX(I$1:I303)+1)</f>
        <v/>
      </c>
      <c r="J304" s="118" t="str">
        <f>IF(Deviation_Detail!B326="","",Deviation_Detail!B326)</f>
        <v/>
      </c>
      <c r="K304" s="118" t="str">
        <f>IF(Deviation_Detail!C326="","",Deviation_Detail!C326)</f>
        <v/>
      </c>
      <c r="L304" s="118" t="str">
        <f>IF(Deviation_Detail!E326="","",Deviation_Detail!E326)</f>
        <v/>
      </c>
      <c r="M304" s="118" t="str">
        <f t="shared" si="83"/>
        <v/>
      </c>
      <c r="N304" s="119" t="str">
        <f>IF(COUNTIF(M$2:M304,M304)=1,M304,"")</f>
        <v/>
      </c>
      <c r="O304" s="118" t="str">
        <f t="shared" si="84"/>
        <v/>
      </c>
      <c r="P304" s="118" t="str">
        <f t="shared" si="85"/>
        <v/>
      </c>
      <c r="Q304" s="118" t="str">
        <f t="shared" si="86"/>
        <v/>
      </c>
      <c r="R304" s="118" t="str">
        <f t="shared" si="87"/>
        <v/>
      </c>
      <c r="T304" s="118" t="str">
        <f>+IF(Y304="","",MAX(T$1:T303)+1)</f>
        <v/>
      </c>
      <c r="U304" s="118" t="str">
        <f>IF(CPMS_Info!B326="","",CPMS_Info!B326)</f>
        <v/>
      </c>
      <c r="V304" s="118" t="str">
        <f>IF(CPMS_Info!C326="","",CPMS_Info!C326)</f>
        <v/>
      </c>
      <c r="W304" s="118" t="str">
        <f>IF(CPMS_Info!D326="","",CPMS_Info!D326)</f>
        <v/>
      </c>
      <c r="X304" s="118" t="str">
        <f t="shared" si="81"/>
        <v/>
      </c>
      <c r="Y304" s="119" t="str">
        <f>IF(COUNTIF(X$2:X304,X304)=1,X304,"")</f>
        <v/>
      </c>
      <c r="Z304" s="118" t="str">
        <f t="shared" si="82"/>
        <v/>
      </c>
      <c r="AA304" s="118" t="str">
        <f t="shared" si="88"/>
        <v/>
      </c>
      <c r="AB304" s="118" t="str">
        <f t="shared" si="89"/>
        <v/>
      </c>
      <c r="AC304" s="118" t="str">
        <f t="shared" si="90"/>
        <v/>
      </c>
      <c r="AG304" s="118" t="str">
        <f>+IF(AL304="","",MAX(AG$1:AG303)+1)</f>
        <v/>
      </c>
      <c r="AH304" s="118" t="str">
        <f>IF(CPMS_Detail!B326="","",CPMS_Detail!B326)</f>
        <v/>
      </c>
      <c r="AI304" s="118" t="str">
        <f>IF(CPMS_Detail!C326="","",CPMS_Detail!C326)</f>
        <v/>
      </c>
      <c r="AJ304" s="118" t="str">
        <f>IF(CPMS_Detail!D326="","",CPMS_Detail!D326)</f>
        <v/>
      </c>
      <c r="AK304" s="118" t="str">
        <f t="shared" si="91"/>
        <v/>
      </c>
      <c r="AL304" s="119" t="str">
        <f>IF(COUNTIF(AK$2:AK304,AK304)=1,AK304,"")</f>
        <v/>
      </c>
      <c r="AM304" s="118" t="str">
        <f t="shared" si="92"/>
        <v/>
      </c>
      <c r="AN304" s="118" t="str">
        <f t="shared" si="93"/>
        <v/>
      </c>
      <c r="AO304" s="118" t="str">
        <f t="shared" si="94"/>
        <v/>
      </c>
      <c r="AP304" s="118" t="str">
        <f t="shared" si="95"/>
        <v/>
      </c>
      <c r="AR304" s="118" t="str">
        <f>+IF(AW304="","",MAX(AR$1:AR303)+1)</f>
        <v/>
      </c>
      <c r="AS304" s="118" t="str">
        <f>IF(Regulated_Operation!B326="","",Regulated_Operation!B326)</f>
        <v/>
      </c>
      <c r="AT304" s="118" t="str">
        <f>IF(Regulated_Operation!C326="","",Regulated_Operation!C326)</f>
        <v/>
      </c>
      <c r="AU304" s="118" t="str">
        <f>IF(Regulated_Operation!D326="","",Regulated_Operation!D326)</f>
        <v/>
      </c>
      <c r="AV304" s="118" t="str">
        <f t="shared" si="96"/>
        <v/>
      </c>
      <c r="AW304" s="119" t="str">
        <f>IF(COUNTIF(AV$2:AV304,AV304)=1,AV304,"")</f>
        <v/>
      </c>
      <c r="AX304" s="118" t="str">
        <f t="shared" si="97"/>
        <v/>
      </c>
      <c r="AY304" s="118" t="str">
        <f t="shared" si="98"/>
        <v/>
      </c>
      <c r="AZ304" s="118" t="str">
        <f t="shared" si="99"/>
        <v/>
      </c>
      <c r="BA304" s="118" t="str">
        <f t="shared" si="100"/>
        <v/>
      </c>
    </row>
    <row r="305" spans="9:53" x14ac:dyDescent="0.35">
      <c r="I305" s="118" t="str">
        <f>+IF(N305="","",MAX(I$1:I304)+1)</f>
        <v/>
      </c>
      <c r="J305" s="118" t="str">
        <f>IF(Deviation_Detail!B327="","",Deviation_Detail!B327)</f>
        <v/>
      </c>
      <c r="K305" s="118" t="str">
        <f>IF(Deviation_Detail!C327="","",Deviation_Detail!C327)</f>
        <v/>
      </c>
      <c r="L305" s="118" t="str">
        <f>IF(Deviation_Detail!E327="","",Deviation_Detail!E327)</f>
        <v/>
      </c>
      <c r="M305" s="118" t="str">
        <f t="shared" si="83"/>
        <v/>
      </c>
      <c r="N305" s="119" t="str">
        <f>IF(COUNTIF(M$2:M305,M305)=1,M305,"")</f>
        <v/>
      </c>
      <c r="O305" s="118" t="str">
        <f t="shared" si="84"/>
        <v/>
      </c>
      <c r="P305" s="118" t="str">
        <f t="shared" si="85"/>
        <v/>
      </c>
      <c r="Q305" s="118" t="str">
        <f t="shared" si="86"/>
        <v/>
      </c>
      <c r="R305" s="118" t="str">
        <f t="shared" si="87"/>
        <v/>
      </c>
      <c r="T305" s="118" t="str">
        <f>+IF(Y305="","",MAX(T$1:T304)+1)</f>
        <v/>
      </c>
      <c r="U305" s="118" t="str">
        <f>IF(CPMS_Info!B327="","",CPMS_Info!B327)</f>
        <v/>
      </c>
      <c r="V305" s="118" t="str">
        <f>IF(CPMS_Info!C327="","",CPMS_Info!C327)</f>
        <v/>
      </c>
      <c r="W305" s="118" t="str">
        <f>IF(CPMS_Info!D327="","",CPMS_Info!D327)</f>
        <v/>
      </c>
      <c r="X305" s="118" t="str">
        <f t="shared" si="81"/>
        <v/>
      </c>
      <c r="Y305" s="119" t="str">
        <f>IF(COUNTIF(X$2:X305,X305)=1,X305,"")</f>
        <v/>
      </c>
      <c r="Z305" s="118" t="str">
        <f t="shared" si="82"/>
        <v/>
      </c>
      <c r="AA305" s="118" t="str">
        <f t="shared" si="88"/>
        <v/>
      </c>
      <c r="AB305" s="118" t="str">
        <f t="shared" si="89"/>
        <v/>
      </c>
      <c r="AC305" s="118" t="str">
        <f t="shared" si="90"/>
        <v/>
      </c>
      <c r="AG305" s="118" t="str">
        <f>+IF(AL305="","",MAX(AG$1:AG304)+1)</f>
        <v/>
      </c>
      <c r="AH305" s="118" t="str">
        <f>IF(CPMS_Detail!B327="","",CPMS_Detail!B327)</f>
        <v/>
      </c>
      <c r="AI305" s="118" t="str">
        <f>IF(CPMS_Detail!C327="","",CPMS_Detail!C327)</f>
        <v/>
      </c>
      <c r="AJ305" s="118" t="str">
        <f>IF(CPMS_Detail!D327="","",CPMS_Detail!D327)</f>
        <v/>
      </c>
      <c r="AK305" s="118" t="str">
        <f t="shared" si="91"/>
        <v/>
      </c>
      <c r="AL305" s="119" t="str">
        <f>IF(COUNTIF(AK$2:AK305,AK305)=1,AK305,"")</f>
        <v/>
      </c>
      <c r="AM305" s="118" t="str">
        <f t="shared" si="92"/>
        <v/>
      </c>
      <c r="AN305" s="118" t="str">
        <f t="shared" si="93"/>
        <v/>
      </c>
      <c r="AO305" s="118" t="str">
        <f t="shared" si="94"/>
        <v/>
      </c>
      <c r="AP305" s="118" t="str">
        <f t="shared" si="95"/>
        <v/>
      </c>
      <c r="AR305" s="118" t="str">
        <f>+IF(AW305="","",MAX(AR$1:AR304)+1)</f>
        <v/>
      </c>
      <c r="AS305" s="118" t="str">
        <f>IF(Regulated_Operation!B327="","",Regulated_Operation!B327)</f>
        <v/>
      </c>
      <c r="AT305" s="118" t="str">
        <f>IF(Regulated_Operation!C327="","",Regulated_Operation!C327)</f>
        <v/>
      </c>
      <c r="AU305" s="118" t="str">
        <f>IF(Regulated_Operation!D327="","",Regulated_Operation!D327)</f>
        <v/>
      </c>
      <c r="AV305" s="118" t="str">
        <f t="shared" si="96"/>
        <v/>
      </c>
      <c r="AW305" s="119" t="str">
        <f>IF(COUNTIF(AV$2:AV305,AV305)=1,AV305,"")</f>
        <v/>
      </c>
      <c r="AX305" s="118" t="str">
        <f t="shared" si="97"/>
        <v/>
      </c>
      <c r="AY305" s="118" t="str">
        <f t="shared" si="98"/>
        <v/>
      </c>
      <c r="AZ305" s="118" t="str">
        <f t="shared" si="99"/>
        <v/>
      </c>
      <c r="BA305" s="118" t="str">
        <f t="shared" si="100"/>
        <v/>
      </c>
    </row>
    <row r="306" spans="9:53" x14ac:dyDescent="0.35">
      <c r="I306" s="118" t="str">
        <f>+IF(N306="","",MAX(I$1:I305)+1)</f>
        <v/>
      </c>
      <c r="J306" s="118" t="str">
        <f>IF(Deviation_Detail!B328="","",Deviation_Detail!B328)</f>
        <v/>
      </c>
      <c r="K306" s="118" t="str">
        <f>IF(Deviation_Detail!C328="","",Deviation_Detail!C328)</f>
        <v/>
      </c>
      <c r="L306" s="118" t="str">
        <f>IF(Deviation_Detail!E328="","",Deviation_Detail!E328)</f>
        <v/>
      </c>
      <c r="M306" s="118" t="str">
        <f t="shared" si="83"/>
        <v/>
      </c>
      <c r="N306" s="119" t="str">
        <f>IF(COUNTIF(M$2:M306,M306)=1,M306,"")</f>
        <v/>
      </c>
      <c r="O306" s="118" t="str">
        <f t="shared" si="84"/>
        <v/>
      </c>
      <c r="P306" s="118" t="str">
        <f t="shared" si="85"/>
        <v/>
      </c>
      <c r="Q306" s="118" t="str">
        <f t="shared" si="86"/>
        <v/>
      </c>
      <c r="R306" s="118" t="str">
        <f t="shared" si="87"/>
        <v/>
      </c>
      <c r="T306" s="118" t="str">
        <f>+IF(Y306="","",MAX(T$1:T305)+1)</f>
        <v/>
      </c>
      <c r="U306" s="118" t="str">
        <f>IF(CPMS_Info!B328="","",CPMS_Info!B328)</f>
        <v/>
      </c>
      <c r="V306" s="118" t="str">
        <f>IF(CPMS_Info!C328="","",CPMS_Info!C328)</f>
        <v/>
      </c>
      <c r="W306" s="118" t="str">
        <f>IF(CPMS_Info!D328="","",CPMS_Info!D328)</f>
        <v/>
      </c>
      <c r="X306" s="118" t="str">
        <f t="shared" si="81"/>
        <v/>
      </c>
      <c r="Y306" s="119" t="str">
        <f>IF(COUNTIF(X$2:X306,X306)=1,X306,"")</f>
        <v/>
      </c>
      <c r="Z306" s="118" t="str">
        <f t="shared" si="82"/>
        <v/>
      </c>
      <c r="AA306" s="118" t="str">
        <f t="shared" si="88"/>
        <v/>
      </c>
      <c r="AB306" s="118" t="str">
        <f t="shared" si="89"/>
        <v/>
      </c>
      <c r="AC306" s="118" t="str">
        <f t="shared" si="90"/>
        <v/>
      </c>
      <c r="AG306" s="118" t="str">
        <f>+IF(AL306="","",MAX(AG$1:AG305)+1)</f>
        <v/>
      </c>
      <c r="AH306" s="118" t="str">
        <f>IF(CPMS_Detail!B328="","",CPMS_Detail!B328)</f>
        <v/>
      </c>
      <c r="AI306" s="118" t="str">
        <f>IF(CPMS_Detail!C328="","",CPMS_Detail!C328)</f>
        <v/>
      </c>
      <c r="AJ306" s="118" t="str">
        <f>IF(CPMS_Detail!D328="","",CPMS_Detail!D328)</f>
        <v/>
      </c>
      <c r="AK306" s="118" t="str">
        <f t="shared" si="91"/>
        <v/>
      </c>
      <c r="AL306" s="119" t="str">
        <f>IF(COUNTIF(AK$2:AK306,AK306)=1,AK306,"")</f>
        <v/>
      </c>
      <c r="AM306" s="118" t="str">
        <f t="shared" si="92"/>
        <v/>
      </c>
      <c r="AN306" s="118" t="str">
        <f t="shared" si="93"/>
        <v/>
      </c>
      <c r="AO306" s="118" t="str">
        <f t="shared" si="94"/>
        <v/>
      </c>
      <c r="AP306" s="118" t="str">
        <f t="shared" si="95"/>
        <v/>
      </c>
      <c r="AR306" s="118" t="str">
        <f>+IF(AW306="","",MAX(AR$1:AR305)+1)</f>
        <v/>
      </c>
      <c r="AS306" s="118" t="str">
        <f>IF(Regulated_Operation!B328="","",Regulated_Operation!B328)</f>
        <v/>
      </c>
      <c r="AT306" s="118" t="str">
        <f>IF(Regulated_Operation!C328="","",Regulated_Operation!C328)</f>
        <v/>
      </c>
      <c r="AU306" s="118" t="str">
        <f>IF(Regulated_Operation!D328="","",Regulated_Operation!D328)</f>
        <v/>
      </c>
      <c r="AV306" s="118" t="str">
        <f t="shared" si="96"/>
        <v/>
      </c>
      <c r="AW306" s="119" t="str">
        <f>IF(COUNTIF(AV$2:AV306,AV306)=1,AV306,"")</f>
        <v/>
      </c>
      <c r="AX306" s="118" t="str">
        <f t="shared" si="97"/>
        <v/>
      </c>
      <c r="AY306" s="118" t="str">
        <f t="shared" si="98"/>
        <v/>
      </c>
      <c r="AZ306" s="118" t="str">
        <f t="shared" si="99"/>
        <v/>
      </c>
      <c r="BA306" s="118" t="str">
        <f t="shared" si="100"/>
        <v/>
      </c>
    </row>
    <row r="307" spans="9:53" x14ac:dyDescent="0.35">
      <c r="I307" s="118" t="str">
        <f>+IF(N307="","",MAX(I$1:I306)+1)</f>
        <v/>
      </c>
      <c r="J307" s="118" t="str">
        <f>IF(Deviation_Detail!B329="","",Deviation_Detail!B329)</f>
        <v/>
      </c>
      <c r="K307" s="118" t="str">
        <f>IF(Deviation_Detail!C329="","",Deviation_Detail!C329)</f>
        <v/>
      </c>
      <c r="L307" s="118" t="str">
        <f>IF(Deviation_Detail!E329="","",Deviation_Detail!E329)</f>
        <v/>
      </c>
      <c r="M307" s="118" t="str">
        <f t="shared" si="83"/>
        <v/>
      </c>
      <c r="N307" s="119" t="str">
        <f>IF(COUNTIF(M$2:M307,M307)=1,M307,"")</f>
        <v/>
      </c>
      <c r="O307" s="118" t="str">
        <f t="shared" si="84"/>
        <v/>
      </c>
      <c r="P307" s="118" t="str">
        <f t="shared" si="85"/>
        <v/>
      </c>
      <c r="Q307" s="118" t="str">
        <f t="shared" si="86"/>
        <v/>
      </c>
      <c r="R307" s="118" t="str">
        <f t="shared" si="87"/>
        <v/>
      </c>
      <c r="T307" s="118" t="str">
        <f>+IF(Y307="","",MAX(T$1:T306)+1)</f>
        <v/>
      </c>
      <c r="U307" s="118" t="str">
        <f>IF(CPMS_Info!B329="","",CPMS_Info!B329)</f>
        <v/>
      </c>
      <c r="V307" s="118" t="str">
        <f>IF(CPMS_Info!C329="","",CPMS_Info!C329)</f>
        <v/>
      </c>
      <c r="W307" s="118" t="str">
        <f>IF(CPMS_Info!D329="","",CPMS_Info!D329)</f>
        <v/>
      </c>
      <c r="X307" s="118" t="str">
        <f t="shared" si="81"/>
        <v/>
      </c>
      <c r="Y307" s="119" t="str">
        <f>IF(COUNTIF(X$2:X307,X307)=1,X307,"")</f>
        <v/>
      </c>
      <c r="Z307" s="118" t="str">
        <f t="shared" si="82"/>
        <v/>
      </c>
      <c r="AA307" s="118" t="str">
        <f t="shared" si="88"/>
        <v/>
      </c>
      <c r="AB307" s="118" t="str">
        <f t="shared" si="89"/>
        <v/>
      </c>
      <c r="AC307" s="118" t="str">
        <f t="shared" si="90"/>
        <v/>
      </c>
      <c r="AG307" s="118" t="str">
        <f>+IF(AL307="","",MAX(AG$1:AG306)+1)</f>
        <v/>
      </c>
      <c r="AH307" s="118" t="str">
        <f>IF(CPMS_Detail!B329="","",CPMS_Detail!B329)</f>
        <v/>
      </c>
      <c r="AI307" s="118" t="str">
        <f>IF(CPMS_Detail!C329="","",CPMS_Detail!C329)</f>
        <v/>
      </c>
      <c r="AJ307" s="118" t="str">
        <f>IF(CPMS_Detail!D329="","",CPMS_Detail!D329)</f>
        <v/>
      </c>
      <c r="AK307" s="118" t="str">
        <f t="shared" si="91"/>
        <v/>
      </c>
      <c r="AL307" s="119" t="str">
        <f>IF(COUNTIF(AK$2:AK307,AK307)=1,AK307,"")</f>
        <v/>
      </c>
      <c r="AM307" s="118" t="str">
        <f t="shared" si="92"/>
        <v/>
      </c>
      <c r="AN307" s="118" t="str">
        <f t="shared" si="93"/>
        <v/>
      </c>
      <c r="AO307" s="118" t="str">
        <f t="shared" si="94"/>
        <v/>
      </c>
      <c r="AP307" s="118" t="str">
        <f t="shared" si="95"/>
        <v/>
      </c>
      <c r="AR307" s="118" t="str">
        <f>+IF(AW307="","",MAX(AR$1:AR306)+1)</f>
        <v/>
      </c>
      <c r="AS307" s="118" t="str">
        <f>IF(Regulated_Operation!B329="","",Regulated_Operation!B329)</f>
        <v/>
      </c>
      <c r="AT307" s="118" t="str">
        <f>IF(Regulated_Operation!C329="","",Regulated_Operation!C329)</f>
        <v/>
      </c>
      <c r="AU307" s="118" t="str">
        <f>IF(Regulated_Operation!D329="","",Regulated_Operation!D329)</f>
        <v/>
      </c>
      <c r="AV307" s="118" t="str">
        <f t="shared" si="96"/>
        <v/>
      </c>
      <c r="AW307" s="119" t="str">
        <f>IF(COUNTIF(AV$2:AV307,AV307)=1,AV307,"")</f>
        <v/>
      </c>
      <c r="AX307" s="118" t="str">
        <f t="shared" si="97"/>
        <v/>
      </c>
      <c r="AY307" s="118" t="str">
        <f t="shared" si="98"/>
        <v/>
      </c>
      <c r="AZ307" s="118" t="str">
        <f t="shared" si="99"/>
        <v/>
      </c>
      <c r="BA307" s="118" t="str">
        <f t="shared" si="100"/>
        <v/>
      </c>
    </row>
    <row r="308" spans="9:53" x14ac:dyDescent="0.35">
      <c r="I308" s="118" t="str">
        <f>+IF(N308="","",MAX(I$1:I307)+1)</f>
        <v/>
      </c>
      <c r="J308" s="118" t="str">
        <f>IF(Deviation_Detail!B330="","",Deviation_Detail!B330)</f>
        <v/>
      </c>
      <c r="K308" s="118" t="str">
        <f>IF(Deviation_Detail!C330="","",Deviation_Detail!C330)</f>
        <v/>
      </c>
      <c r="L308" s="118" t="str">
        <f>IF(Deviation_Detail!E330="","",Deviation_Detail!E330)</f>
        <v/>
      </c>
      <c r="M308" s="118" t="str">
        <f t="shared" si="83"/>
        <v/>
      </c>
      <c r="N308" s="119" t="str">
        <f>IF(COUNTIF(M$2:M308,M308)=1,M308,"")</f>
        <v/>
      </c>
      <c r="O308" s="118" t="str">
        <f t="shared" si="84"/>
        <v/>
      </c>
      <c r="P308" s="118" t="str">
        <f t="shared" si="85"/>
        <v/>
      </c>
      <c r="Q308" s="118" t="str">
        <f t="shared" si="86"/>
        <v/>
      </c>
      <c r="R308" s="118" t="str">
        <f t="shared" si="87"/>
        <v/>
      </c>
      <c r="T308" s="118" t="str">
        <f>+IF(Y308="","",MAX(T$1:T307)+1)</f>
        <v/>
      </c>
      <c r="U308" s="118" t="str">
        <f>IF(CPMS_Info!B330="","",CPMS_Info!B330)</f>
        <v/>
      </c>
      <c r="V308" s="118" t="str">
        <f>IF(CPMS_Info!C330="","",CPMS_Info!C330)</f>
        <v/>
      </c>
      <c r="W308" s="118" t="str">
        <f>IF(CPMS_Info!D330="","",CPMS_Info!D330)</f>
        <v/>
      </c>
      <c r="X308" s="118" t="str">
        <f t="shared" si="81"/>
        <v/>
      </c>
      <c r="Y308" s="119" t="str">
        <f>IF(COUNTIF(X$2:X308,X308)=1,X308,"")</f>
        <v/>
      </c>
      <c r="Z308" s="118" t="str">
        <f t="shared" si="82"/>
        <v/>
      </c>
      <c r="AA308" s="118" t="str">
        <f t="shared" si="88"/>
        <v/>
      </c>
      <c r="AB308" s="118" t="str">
        <f t="shared" si="89"/>
        <v/>
      </c>
      <c r="AC308" s="118" t="str">
        <f t="shared" si="90"/>
        <v/>
      </c>
      <c r="AG308" s="118" t="str">
        <f>+IF(AL308="","",MAX(AG$1:AG307)+1)</f>
        <v/>
      </c>
      <c r="AH308" s="118" t="str">
        <f>IF(CPMS_Detail!B330="","",CPMS_Detail!B330)</f>
        <v/>
      </c>
      <c r="AI308" s="118" t="str">
        <f>IF(CPMS_Detail!C330="","",CPMS_Detail!C330)</f>
        <v/>
      </c>
      <c r="AJ308" s="118" t="str">
        <f>IF(CPMS_Detail!D330="","",CPMS_Detail!D330)</f>
        <v/>
      </c>
      <c r="AK308" s="118" t="str">
        <f t="shared" si="91"/>
        <v/>
      </c>
      <c r="AL308" s="119" t="str">
        <f>IF(COUNTIF(AK$2:AK308,AK308)=1,AK308,"")</f>
        <v/>
      </c>
      <c r="AM308" s="118" t="str">
        <f t="shared" si="92"/>
        <v/>
      </c>
      <c r="AN308" s="118" t="str">
        <f t="shared" si="93"/>
        <v/>
      </c>
      <c r="AO308" s="118" t="str">
        <f t="shared" si="94"/>
        <v/>
      </c>
      <c r="AP308" s="118" t="str">
        <f t="shared" si="95"/>
        <v/>
      </c>
      <c r="AR308" s="118" t="str">
        <f>+IF(AW308="","",MAX(AR$1:AR307)+1)</f>
        <v/>
      </c>
      <c r="AS308" s="118" t="str">
        <f>IF(Regulated_Operation!B330="","",Regulated_Operation!B330)</f>
        <v/>
      </c>
      <c r="AT308" s="118" t="str">
        <f>IF(Regulated_Operation!C330="","",Regulated_Operation!C330)</f>
        <v/>
      </c>
      <c r="AU308" s="118" t="str">
        <f>IF(Regulated_Operation!D330="","",Regulated_Operation!D330)</f>
        <v/>
      </c>
      <c r="AV308" s="118" t="str">
        <f t="shared" si="96"/>
        <v/>
      </c>
      <c r="AW308" s="119" t="str">
        <f>IF(COUNTIF(AV$2:AV308,AV308)=1,AV308,"")</f>
        <v/>
      </c>
      <c r="AX308" s="118" t="str">
        <f t="shared" si="97"/>
        <v/>
      </c>
      <c r="AY308" s="118" t="str">
        <f t="shared" si="98"/>
        <v/>
      </c>
      <c r="AZ308" s="118" t="str">
        <f t="shared" si="99"/>
        <v/>
      </c>
      <c r="BA308" s="118" t="str">
        <f t="shared" si="100"/>
        <v/>
      </c>
    </row>
    <row r="309" spans="9:53" x14ac:dyDescent="0.35">
      <c r="I309" s="118" t="str">
        <f>+IF(N309="","",MAX(I$1:I308)+1)</f>
        <v/>
      </c>
      <c r="J309" s="118" t="str">
        <f>IF(Deviation_Detail!B331="","",Deviation_Detail!B331)</f>
        <v/>
      </c>
      <c r="K309" s="118" t="str">
        <f>IF(Deviation_Detail!C331="","",Deviation_Detail!C331)</f>
        <v/>
      </c>
      <c r="L309" s="118" t="str">
        <f>IF(Deviation_Detail!E331="","",Deviation_Detail!E331)</f>
        <v/>
      </c>
      <c r="M309" s="118" t="str">
        <f t="shared" si="83"/>
        <v/>
      </c>
      <c r="N309" s="119" t="str">
        <f>IF(COUNTIF(M$2:M309,M309)=1,M309,"")</f>
        <v/>
      </c>
      <c r="O309" s="118" t="str">
        <f t="shared" si="84"/>
        <v/>
      </c>
      <c r="P309" s="118" t="str">
        <f t="shared" si="85"/>
        <v/>
      </c>
      <c r="Q309" s="118" t="str">
        <f t="shared" si="86"/>
        <v/>
      </c>
      <c r="R309" s="118" t="str">
        <f t="shared" si="87"/>
        <v/>
      </c>
      <c r="T309" s="118" t="str">
        <f>+IF(Y309="","",MAX(T$1:T308)+1)</f>
        <v/>
      </c>
      <c r="U309" s="118" t="str">
        <f>IF(CPMS_Info!B331="","",CPMS_Info!B331)</f>
        <v/>
      </c>
      <c r="V309" s="118" t="str">
        <f>IF(CPMS_Info!C331="","",CPMS_Info!C331)</f>
        <v/>
      </c>
      <c r="W309" s="118" t="str">
        <f>IF(CPMS_Info!D331="","",CPMS_Info!D331)</f>
        <v/>
      </c>
      <c r="X309" s="118" t="str">
        <f t="shared" si="81"/>
        <v/>
      </c>
      <c r="Y309" s="119" t="str">
        <f>IF(COUNTIF(X$2:X309,X309)=1,X309,"")</f>
        <v/>
      </c>
      <c r="Z309" s="118" t="str">
        <f t="shared" si="82"/>
        <v/>
      </c>
      <c r="AA309" s="118" t="str">
        <f t="shared" si="88"/>
        <v/>
      </c>
      <c r="AB309" s="118" t="str">
        <f t="shared" si="89"/>
        <v/>
      </c>
      <c r="AC309" s="118" t="str">
        <f t="shared" si="90"/>
        <v/>
      </c>
      <c r="AG309" s="118" t="str">
        <f>+IF(AL309="","",MAX(AG$1:AG308)+1)</f>
        <v/>
      </c>
      <c r="AH309" s="118" t="str">
        <f>IF(CPMS_Detail!B331="","",CPMS_Detail!B331)</f>
        <v/>
      </c>
      <c r="AI309" s="118" t="str">
        <f>IF(CPMS_Detail!C331="","",CPMS_Detail!C331)</f>
        <v/>
      </c>
      <c r="AJ309" s="118" t="str">
        <f>IF(CPMS_Detail!D331="","",CPMS_Detail!D331)</f>
        <v/>
      </c>
      <c r="AK309" s="118" t="str">
        <f t="shared" si="91"/>
        <v/>
      </c>
      <c r="AL309" s="119" t="str">
        <f>IF(COUNTIF(AK$2:AK309,AK309)=1,AK309,"")</f>
        <v/>
      </c>
      <c r="AM309" s="118" t="str">
        <f t="shared" si="92"/>
        <v/>
      </c>
      <c r="AN309" s="118" t="str">
        <f t="shared" si="93"/>
        <v/>
      </c>
      <c r="AO309" s="118" t="str">
        <f t="shared" si="94"/>
        <v/>
      </c>
      <c r="AP309" s="118" t="str">
        <f t="shared" si="95"/>
        <v/>
      </c>
      <c r="AR309" s="118" t="str">
        <f>+IF(AW309="","",MAX(AR$1:AR308)+1)</f>
        <v/>
      </c>
      <c r="AS309" s="118" t="str">
        <f>IF(Regulated_Operation!B331="","",Regulated_Operation!B331)</f>
        <v/>
      </c>
      <c r="AT309" s="118" t="str">
        <f>IF(Regulated_Operation!C331="","",Regulated_Operation!C331)</f>
        <v/>
      </c>
      <c r="AU309" s="118" t="str">
        <f>IF(Regulated_Operation!D331="","",Regulated_Operation!D331)</f>
        <v/>
      </c>
      <c r="AV309" s="118" t="str">
        <f t="shared" si="96"/>
        <v/>
      </c>
      <c r="AW309" s="119" t="str">
        <f>IF(COUNTIF(AV$2:AV309,AV309)=1,AV309,"")</f>
        <v/>
      </c>
      <c r="AX309" s="118" t="str">
        <f t="shared" si="97"/>
        <v/>
      </c>
      <c r="AY309" s="118" t="str">
        <f t="shared" si="98"/>
        <v/>
      </c>
      <c r="AZ309" s="118" t="str">
        <f t="shared" si="99"/>
        <v/>
      </c>
      <c r="BA309" s="118" t="str">
        <f t="shared" si="100"/>
        <v/>
      </c>
    </row>
    <row r="310" spans="9:53" x14ac:dyDescent="0.35">
      <c r="I310" s="118" t="str">
        <f>+IF(N310="","",MAX(I$1:I309)+1)</f>
        <v/>
      </c>
      <c r="J310" s="118" t="str">
        <f>IF(Deviation_Detail!B332="","",Deviation_Detail!B332)</f>
        <v/>
      </c>
      <c r="K310" s="118" t="str">
        <f>IF(Deviation_Detail!C332="","",Deviation_Detail!C332)</f>
        <v/>
      </c>
      <c r="L310" s="118" t="str">
        <f>IF(Deviation_Detail!E332="","",Deviation_Detail!E332)</f>
        <v/>
      </c>
      <c r="M310" s="118" t="str">
        <f t="shared" si="83"/>
        <v/>
      </c>
      <c r="N310" s="119" t="str">
        <f>IF(COUNTIF(M$2:M310,M310)=1,M310,"")</f>
        <v/>
      </c>
      <c r="O310" s="118" t="str">
        <f t="shared" si="84"/>
        <v/>
      </c>
      <c r="P310" s="118" t="str">
        <f t="shared" si="85"/>
        <v/>
      </c>
      <c r="Q310" s="118" t="str">
        <f t="shared" si="86"/>
        <v/>
      </c>
      <c r="R310" s="118" t="str">
        <f t="shared" si="87"/>
        <v/>
      </c>
      <c r="T310" s="118" t="str">
        <f>+IF(Y310="","",MAX(T$1:T309)+1)</f>
        <v/>
      </c>
      <c r="U310" s="118" t="str">
        <f>IF(CPMS_Info!B332="","",CPMS_Info!B332)</f>
        <v/>
      </c>
      <c r="V310" s="118" t="str">
        <f>IF(CPMS_Info!C332="","",CPMS_Info!C332)</f>
        <v/>
      </c>
      <c r="W310" s="118" t="str">
        <f>IF(CPMS_Info!D332="","",CPMS_Info!D332)</f>
        <v/>
      </c>
      <c r="X310" s="118" t="str">
        <f t="shared" si="81"/>
        <v/>
      </c>
      <c r="Y310" s="119" t="str">
        <f>IF(COUNTIF(X$2:X310,X310)=1,X310,"")</f>
        <v/>
      </c>
      <c r="Z310" s="118" t="str">
        <f t="shared" si="82"/>
        <v/>
      </c>
      <c r="AA310" s="118" t="str">
        <f t="shared" si="88"/>
        <v/>
      </c>
      <c r="AB310" s="118" t="str">
        <f t="shared" si="89"/>
        <v/>
      </c>
      <c r="AC310" s="118" t="str">
        <f t="shared" si="90"/>
        <v/>
      </c>
      <c r="AG310" s="118" t="str">
        <f>+IF(AL310="","",MAX(AG$1:AG309)+1)</f>
        <v/>
      </c>
      <c r="AH310" s="118" t="str">
        <f>IF(CPMS_Detail!B332="","",CPMS_Detail!B332)</f>
        <v/>
      </c>
      <c r="AI310" s="118" t="str">
        <f>IF(CPMS_Detail!C332="","",CPMS_Detail!C332)</f>
        <v/>
      </c>
      <c r="AJ310" s="118" t="str">
        <f>IF(CPMS_Detail!D332="","",CPMS_Detail!D332)</f>
        <v/>
      </c>
      <c r="AK310" s="118" t="str">
        <f t="shared" si="91"/>
        <v/>
      </c>
      <c r="AL310" s="119" t="str">
        <f>IF(COUNTIF(AK$2:AK310,AK310)=1,AK310,"")</f>
        <v/>
      </c>
      <c r="AM310" s="118" t="str">
        <f t="shared" si="92"/>
        <v/>
      </c>
      <c r="AN310" s="118" t="str">
        <f t="shared" si="93"/>
        <v/>
      </c>
      <c r="AO310" s="118" t="str">
        <f t="shared" si="94"/>
        <v/>
      </c>
      <c r="AP310" s="118" t="str">
        <f t="shared" si="95"/>
        <v/>
      </c>
      <c r="AR310" s="118" t="str">
        <f>+IF(AW310="","",MAX(AR$1:AR309)+1)</f>
        <v/>
      </c>
      <c r="AS310" s="118" t="str">
        <f>IF(Regulated_Operation!B332="","",Regulated_Operation!B332)</f>
        <v/>
      </c>
      <c r="AT310" s="118" t="str">
        <f>IF(Regulated_Operation!C332="","",Regulated_Operation!C332)</f>
        <v/>
      </c>
      <c r="AU310" s="118" t="str">
        <f>IF(Regulated_Operation!D332="","",Regulated_Operation!D332)</f>
        <v/>
      </c>
      <c r="AV310" s="118" t="str">
        <f t="shared" si="96"/>
        <v/>
      </c>
      <c r="AW310" s="119" t="str">
        <f>IF(COUNTIF(AV$2:AV310,AV310)=1,AV310,"")</f>
        <v/>
      </c>
      <c r="AX310" s="118" t="str">
        <f t="shared" si="97"/>
        <v/>
      </c>
      <c r="AY310" s="118" t="str">
        <f t="shared" si="98"/>
        <v/>
      </c>
      <c r="AZ310" s="118" t="str">
        <f t="shared" si="99"/>
        <v/>
      </c>
      <c r="BA310" s="118" t="str">
        <f t="shared" si="100"/>
        <v/>
      </c>
    </row>
    <row r="311" spans="9:53" x14ac:dyDescent="0.35">
      <c r="I311" s="118" t="str">
        <f>+IF(N311="","",MAX(I$1:I310)+1)</f>
        <v/>
      </c>
      <c r="J311" s="118" t="str">
        <f>IF(Deviation_Detail!B333="","",Deviation_Detail!B333)</f>
        <v/>
      </c>
      <c r="K311" s="118" t="str">
        <f>IF(Deviation_Detail!C333="","",Deviation_Detail!C333)</f>
        <v/>
      </c>
      <c r="L311" s="118" t="str">
        <f>IF(Deviation_Detail!E333="","",Deviation_Detail!E333)</f>
        <v/>
      </c>
      <c r="M311" s="118" t="str">
        <f t="shared" si="83"/>
        <v/>
      </c>
      <c r="N311" s="119" t="str">
        <f>IF(COUNTIF(M$2:M311,M311)=1,M311,"")</f>
        <v/>
      </c>
      <c r="O311" s="118" t="str">
        <f t="shared" si="84"/>
        <v/>
      </c>
      <c r="P311" s="118" t="str">
        <f t="shared" si="85"/>
        <v/>
      </c>
      <c r="Q311" s="118" t="str">
        <f t="shared" si="86"/>
        <v/>
      </c>
      <c r="R311" s="118" t="str">
        <f t="shared" si="87"/>
        <v/>
      </c>
      <c r="T311" s="118" t="str">
        <f>+IF(Y311="","",MAX(T$1:T310)+1)</f>
        <v/>
      </c>
      <c r="U311" s="118" t="str">
        <f>IF(CPMS_Info!B333="","",CPMS_Info!B333)</f>
        <v/>
      </c>
      <c r="V311" s="118" t="str">
        <f>IF(CPMS_Info!C333="","",CPMS_Info!C333)</f>
        <v/>
      </c>
      <c r="W311" s="118" t="str">
        <f>IF(CPMS_Info!D333="","",CPMS_Info!D333)</f>
        <v/>
      </c>
      <c r="X311" s="118" t="str">
        <f t="shared" si="81"/>
        <v/>
      </c>
      <c r="Y311" s="119" t="str">
        <f>IF(COUNTIF(X$2:X311,X311)=1,X311,"")</f>
        <v/>
      </c>
      <c r="Z311" s="118" t="str">
        <f t="shared" si="82"/>
        <v/>
      </c>
      <c r="AA311" s="118" t="str">
        <f t="shared" si="88"/>
        <v/>
      </c>
      <c r="AB311" s="118" t="str">
        <f t="shared" si="89"/>
        <v/>
      </c>
      <c r="AC311" s="118" t="str">
        <f t="shared" si="90"/>
        <v/>
      </c>
      <c r="AG311" s="118" t="str">
        <f>+IF(AL311="","",MAX(AG$1:AG310)+1)</f>
        <v/>
      </c>
      <c r="AH311" s="118" t="str">
        <f>IF(CPMS_Detail!B333="","",CPMS_Detail!B333)</f>
        <v/>
      </c>
      <c r="AI311" s="118" t="str">
        <f>IF(CPMS_Detail!C333="","",CPMS_Detail!C333)</f>
        <v/>
      </c>
      <c r="AJ311" s="118" t="str">
        <f>IF(CPMS_Detail!D333="","",CPMS_Detail!D333)</f>
        <v/>
      </c>
      <c r="AK311" s="118" t="str">
        <f t="shared" si="91"/>
        <v/>
      </c>
      <c r="AL311" s="119" t="str">
        <f>IF(COUNTIF(AK$2:AK311,AK311)=1,AK311,"")</f>
        <v/>
      </c>
      <c r="AM311" s="118" t="str">
        <f t="shared" si="92"/>
        <v/>
      </c>
      <c r="AN311" s="118" t="str">
        <f t="shared" si="93"/>
        <v/>
      </c>
      <c r="AO311" s="118" t="str">
        <f t="shared" si="94"/>
        <v/>
      </c>
      <c r="AP311" s="118" t="str">
        <f t="shared" si="95"/>
        <v/>
      </c>
      <c r="AR311" s="118" t="str">
        <f>+IF(AW311="","",MAX(AR$1:AR310)+1)</f>
        <v/>
      </c>
      <c r="AS311" s="118" t="str">
        <f>IF(Regulated_Operation!B333="","",Regulated_Operation!B333)</f>
        <v/>
      </c>
      <c r="AT311" s="118" t="str">
        <f>IF(Regulated_Operation!C333="","",Regulated_Operation!C333)</f>
        <v/>
      </c>
      <c r="AU311" s="118" t="str">
        <f>IF(Regulated_Operation!D333="","",Regulated_Operation!D333)</f>
        <v/>
      </c>
      <c r="AV311" s="118" t="str">
        <f t="shared" si="96"/>
        <v/>
      </c>
      <c r="AW311" s="119" t="str">
        <f>IF(COUNTIF(AV$2:AV311,AV311)=1,AV311,"")</f>
        <v/>
      </c>
      <c r="AX311" s="118" t="str">
        <f t="shared" si="97"/>
        <v/>
      </c>
      <c r="AY311" s="118" t="str">
        <f t="shared" si="98"/>
        <v/>
      </c>
      <c r="AZ311" s="118" t="str">
        <f t="shared" si="99"/>
        <v/>
      </c>
      <c r="BA311" s="118" t="str">
        <f t="shared" si="100"/>
        <v/>
      </c>
    </row>
    <row r="312" spans="9:53" x14ac:dyDescent="0.35">
      <c r="I312" s="118" t="str">
        <f>+IF(N312="","",MAX(I$1:I311)+1)</f>
        <v/>
      </c>
      <c r="J312" s="118" t="str">
        <f>IF(Deviation_Detail!B334="","",Deviation_Detail!B334)</f>
        <v/>
      </c>
      <c r="K312" s="118" t="str">
        <f>IF(Deviation_Detail!C334="","",Deviation_Detail!C334)</f>
        <v/>
      </c>
      <c r="L312" s="118" t="str">
        <f>IF(Deviation_Detail!E334="","",Deviation_Detail!E334)</f>
        <v/>
      </c>
      <c r="M312" s="118" t="str">
        <f t="shared" si="83"/>
        <v/>
      </c>
      <c r="N312" s="119" t="str">
        <f>IF(COUNTIF(M$2:M312,M312)=1,M312,"")</f>
        <v/>
      </c>
      <c r="O312" s="118" t="str">
        <f t="shared" si="84"/>
        <v/>
      </c>
      <c r="P312" s="118" t="str">
        <f t="shared" si="85"/>
        <v/>
      </c>
      <c r="Q312" s="118" t="str">
        <f t="shared" si="86"/>
        <v/>
      </c>
      <c r="R312" s="118" t="str">
        <f t="shared" si="87"/>
        <v/>
      </c>
      <c r="T312" s="118" t="str">
        <f>+IF(Y312="","",MAX(T$1:T311)+1)</f>
        <v/>
      </c>
      <c r="U312" s="118" t="str">
        <f>IF(CPMS_Info!B334="","",CPMS_Info!B334)</f>
        <v/>
      </c>
      <c r="V312" s="118" t="str">
        <f>IF(CPMS_Info!C334="","",CPMS_Info!C334)</f>
        <v/>
      </c>
      <c r="W312" s="118" t="str">
        <f>IF(CPMS_Info!D334="","",CPMS_Info!D334)</f>
        <v/>
      </c>
      <c r="X312" s="118" t="str">
        <f t="shared" si="81"/>
        <v/>
      </c>
      <c r="Y312" s="119" t="str">
        <f>IF(COUNTIF(X$2:X312,X312)=1,X312,"")</f>
        <v/>
      </c>
      <c r="Z312" s="118" t="str">
        <f t="shared" si="82"/>
        <v/>
      </c>
      <c r="AA312" s="118" t="str">
        <f t="shared" si="88"/>
        <v/>
      </c>
      <c r="AB312" s="118" t="str">
        <f t="shared" si="89"/>
        <v/>
      </c>
      <c r="AC312" s="118" t="str">
        <f t="shared" si="90"/>
        <v/>
      </c>
      <c r="AG312" s="118" t="str">
        <f>+IF(AL312="","",MAX(AG$1:AG311)+1)</f>
        <v/>
      </c>
      <c r="AH312" s="118" t="str">
        <f>IF(CPMS_Detail!B334="","",CPMS_Detail!B334)</f>
        <v/>
      </c>
      <c r="AI312" s="118" t="str">
        <f>IF(CPMS_Detail!C334="","",CPMS_Detail!C334)</f>
        <v/>
      </c>
      <c r="AJ312" s="118" t="str">
        <f>IF(CPMS_Detail!D334="","",CPMS_Detail!D334)</f>
        <v/>
      </c>
      <c r="AK312" s="118" t="str">
        <f t="shared" si="91"/>
        <v/>
      </c>
      <c r="AL312" s="119" t="str">
        <f>IF(COUNTIF(AK$2:AK312,AK312)=1,AK312,"")</f>
        <v/>
      </c>
      <c r="AM312" s="118" t="str">
        <f t="shared" si="92"/>
        <v/>
      </c>
      <c r="AN312" s="118" t="str">
        <f t="shared" si="93"/>
        <v/>
      </c>
      <c r="AO312" s="118" t="str">
        <f t="shared" si="94"/>
        <v/>
      </c>
      <c r="AP312" s="118" t="str">
        <f t="shared" si="95"/>
        <v/>
      </c>
      <c r="AR312" s="118" t="str">
        <f>+IF(AW312="","",MAX(AR$1:AR311)+1)</f>
        <v/>
      </c>
      <c r="AS312" s="118" t="str">
        <f>IF(Regulated_Operation!B334="","",Regulated_Operation!B334)</f>
        <v/>
      </c>
      <c r="AT312" s="118" t="str">
        <f>IF(Regulated_Operation!C334="","",Regulated_Operation!C334)</f>
        <v/>
      </c>
      <c r="AU312" s="118" t="str">
        <f>IF(Regulated_Operation!D334="","",Regulated_Operation!D334)</f>
        <v/>
      </c>
      <c r="AV312" s="118" t="str">
        <f t="shared" si="96"/>
        <v/>
      </c>
      <c r="AW312" s="119" t="str">
        <f>IF(COUNTIF(AV$2:AV312,AV312)=1,AV312,"")</f>
        <v/>
      </c>
      <c r="AX312" s="118" t="str">
        <f t="shared" si="97"/>
        <v/>
      </c>
      <c r="AY312" s="118" t="str">
        <f t="shared" si="98"/>
        <v/>
      </c>
      <c r="AZ312" s="118" t="str">
        <f t="shared" si="99"/>
        <v/>
      </c>
      <c r="BA312" s="118" t="str">
        <f t="shared" si="100"/>
        <v/>
      </c>
    </row>
    <row r="313" spans="9:53" x14ac:dyDescent="0.35">
      <c r="I313" s="118" t="str">
        <f>+IF(N313="","",MAX(I$1:I312)+1)</f>
        <v/>
      </c>
      <c r="J313" s="118" t="str">
        <f>IF(Deviation_Detail!B335="","",Deviation_Detail!B335)</f>
        <v/>
      </c>
      <c r="K313" s="118" t="str">
        <f>IF(Deviation_Detail!C335="","",Deviation_Detail!C335)</f>
        <v/>
      </c>
      <c r="L313" s="118" t="str">
        <f>IF(Deviation_Detail!E335="","",Deviation_Detail!E335)</f>
        <v/>
      </c>
      <c r="M313" s="118" t="str">
        <f t="shared" si="83"/>
        <v/>
      </c>
      <c r="N313" s="119" t="str">
        <f>IF(COUNTIF(M$2:M313,M313)=1,M313,"")</f>
        <v/>
      </c>
      <c r="O313" s="118" t="str">
        <f t="shared" si="84"/>
        <v/>
      </c>
      <c r="P313" s="118" t="str">
        <f t="shared" si="85"/>
        <v/>
      </c>
      <c r="Q313" s="118" t="str">
        <f t="shared" si="86"/>
        <v/>
      </c>
      <c r="R313" s="118" t="str">
        <f t="shared" si="87"/>
        <v/>
      </c>
      <c r="T313" s="118" t="str">
        <f>+IF(Y313="","",MAX(T$1:T312)+1)</f>
        <v/>
      </c>
      <c r="U313" s="118" t="str">
        <f>IF(CPMS_Info!B335="","",CPMS_Info!B335)</f>
        <v/>
      </c>
      <c r="V313" s="118" t="str">
        <f>IF(CPMS_Info!C335="","",CPMS_Info!C335)</f>
        <v/>
      </c>
      <c r="W313" s="118" t="str">
        <f>IF(CPMS_Info!D335="","",CPMS_Info!D335)</f>
        <v/>
      </c>
      <c r="X313" s="118" t="str">
        <f t="shared" si="81"/>
        <v/>
      </c>
      <c r="Y313" s="119" t="str">
        <f>IF(COUNTIF(X$2:X313,X313)=1,X313,"")</f>
        <v/>
      </c>
      <c r="Z313" s="118" t="str">
        <f t="shared" si="82"/>
        <v/>
      </c>
      <c r="AA313" s="118" t="str">
        <f t="shared" si="88"/>
        <v/>
      </c>
      <c r="AB313" s="118" t="str">
        <f t="shared" si="89"/>
        <v/>
      </c>
      <c r="AC313" s="118" t="str">
        <f t="shared" si="90"/>
        <v/>
      </c>
      <c r="AG313" s="118" t="str">
        <f>+IF(AL313="","",MAX(AG$1:AG312)+1)</f>
        <v/>
      </c>
      <c r="AH313" s="118" t="str">
        <f>IF(CPMS_Detail!B335="","",CPMS_Detail!B335)</f>
        <v/>
      </c>
      <c r="AI313" s="118" t="str">
        <f>IF(CPMS_Detail!C335="","",CPMS_Detail!C335)</f>
        <v/>
      </c>
      <c r="AJ313" s="118" t="str">
        <f>IF(CPMS_Detail!D335="","",CPMS_Detail!D335)</f>
        <v/>
      </c>
      <c r="AK313" s="118" t="str">
        <f t="shared" si="91"/>
        <v/>
      </c>
      <c r="AL313" s="119" t="str">
        <f>IF(COUNTIF(AK$2:AK313,AK313)=1,AK313,"")</f>
        <v/>
      </c>
      <c r="AM313" s="118" t="str">
        <f t="shared" si="92"/>
        <v/>
      </c>
      <c r="AN313" s="118" t="str">
        <f t="shared" si="93"/>
        <v/>
      </c>
      <c r="AO313" s="118" t="str">
        <f t="shared" si="94"/>
        <v/>
      </c>
      <c r="AP313" s="118" t="str">
        <f t="shared" si="95"/>
        <v/>
      </c>
      <c r="AR313" s="118" t="str">
        <f>+IF(AW313="","",MAX(AR$1:AR312)+1)</f>
        <v/>
      </c>
      <c r="AS313" s="118" t="str">
        <f>IF(Regulated_Operation!B335="","",Regulated_Operation!B335)</f>
        <v/>
      </c>
      <c r="AT313" s="118" t="str">
        <f>IF(Regulated_Operation!C335="","",Regulated_Operation!C335)</f>
        <v/>
      </c>
      <c r="AU313" s="118" t="str">
        <f>IF(Regulated_Operation!D335="","",Regulated_Operation!D335)</f>
        <v/>
      </c>
      <c r="AV313" s="118" t="str">
        <f t="shared" si="96"/>
        <v/>
      </c>
      <c r="AW313" s="119" t="str">
        <f>IF(COUNTIF(AV$2:AV313,AV313)=1,AV313,"")</f>
        <v/>
      </c>
      <c r="AX313" s="118" t="str">
        <f t="shared" si="97"/>
        <v/>
      </c>
      <c r="AY313" s="118" t="str">
        <f t="shared" si="98"/>
        <v/>
      </c>
      <c r="AZ313" s="118" t="str">
        <f t="shared" si="99"/>
        <v/>
      </c>
      <c r="BA313" s="118" t="str">
        <f t="shared" si="100"/>
        <v/>
      </c>
    </row>
    <row r="314" spans="9:53" x14ac:dyDescent="0.35">
      <c r="I314" s="118" t="str">
        <f>+IF(N314="","",MAX(I$1:I313)+1)</f>
        <v/>
      </c>
      <c r="J314" s="118" t="str">
        <f>IF(Deviation_Detail!B336="","",Deviation_Detail!B336)</f>
        <v/>
      </c>
      <c r="K314" s="118" t="str">
        <f>IF(Deviation_Detail!C336="","",Deviation_Detail!C336)</f>
        <v/>
      </c>
      <c r="L314" s="118" t="str">
        <f>IF(Deviation_Detail!E336="","",Deviation_Detail!E336)</f>
        <v/>
      </c>
      <c r="M314" s="118" t="str">
        <f t="shared" si="83"/>
        <v/>
      </c>
      <c r="N314" s="119" t="str">
        <f>IF(COUNTIF(M$2:M314,M314)=1,M314,"")</f>
        <v/>
      </c>
      <c r="O314" s="118" t="str">
        <f t="shared" si="84"/>
        <v/>
      </c>
      <c r="P314" s="118" t="str">
        <f t="shared" si="85"/>
        <v/>
      </c>
      <c r="Q314" s="118" t="str">
        <f t="shared" si="86"/>
        <v/>
      </c>
      <c r="R314" s="118" t="str">
        <f t="shared" si="87"/>
        <v/>
      </c>
      <c r="T314" s="118" t="str">
        <f>+IF(Y314="","",MAX(T$1:T313)+1)</f>
        <v/>
      </c>
      <c r="U314" s="118" t="str">
        <f>IF(CPMS_Info!B336="","",CPMS_Info!B336)</f>
        <v/>
      </c>
      <c r="V314" s="118" t="str">
        <f>IF(CPMS_Info!C336="","",CPMS_Info!C336)</f>
        <v/>
      </c>
      <c r="W314" s="118" t="str">
        <f>IF(CPMS_Info!D336="","",CPMS_Info!D336)</f>
        <v/>
      </c>
      <c r="X314" s="118" t="str">
        <f t="shared" si="81"/>
        <v/>
      </c>
      <c r="Y314" s="119" t="str">
        <f>IF(COUNTIF(X$2:X314,X314)=1,X314,"")</f>
        <v/>
      </c>
      <c r="Z314" s="118" t="str">
        <f t="shared" si="82"/>
        <v/>
      </c>
      <c r="AA314" s="118" t="str">
        <f t="shared" si="88"/>
        <v/>
      </c>
      <c r="AB314" s="118" t="str">
        <f t="shared" si="89"/>
        <v/>
      </c>
      <c r="AC314" s="118" t="str">
        <f t="shared" si="90"/>
        <v/>
      </c>
      <c r="AG314" s="118" t="str">
        <f>+IF(AL314="","",MAX(AG$1:AG313)+1)</f>
        <v/>
      </c>
      <c r="AH314" s="118" t="str">
        <f>IF(CPMS_Detail!B336="","",CPMS_Detail!B336)</f>
        <v/>
      </c>
      <c r="AI314" s="118" t="str">
        <f>IF(CPMS_Detail!C336="","",CPMS_Detail!C336)</f>
        <v/>
      </c>
      <c r="AJ314" s="118" t="str">
        <f>IF(CPMS_Detail!D336="","",CPMS_Detail!D336)</f>
        <v/>
      </c>
      <c r="AK314" s="118" t="str">
        <f t="shared" si="91"/>
        <v/>
      </c>
      <c r="AL314" s="119" t="str">
        <f>IF(COUNTIF(AK$2:AK314,AK314)=1,AK314,"")</f>
        <v/>
      </c>
      <c r="AM314" s="118" t="str">
        <f t="shared" si="92"/>
        <v/>
      </c>
      <c r="AN314" s="118" t="str">
        <f t="shared" si="93"/>
        <v/>
      </c>
      <c r="AO314" s="118" t="str">
        <f t="shared" si="94"/>
        <v/>
      </c>
      <c r="AP314" s="118" t="str">
        <f t="shared" si="95"/>
        <v/>
      </c>
      <c r="AR314" s="118" t="str">
        <f>+IF(AW314="","",MAX(AR$1:AR313)+1)</f>
        <v/>
      </c>
      <c r="AS314" s="118" t="str">
        <f>IF(Regulated_Operation!B336="","",Regulated_Operation!B336)</f>
        <v/>
      </c>
      <c r="AT314" s="118" t="str">
        <f>IF(Regulated_Operation!C336="","",Regulated_Operation!C336)</f>
        <v/>
      </c>
      <c r="AU314" s="118" t="str">
        <f>IF(Regulated_Operation!D336="","",Regulated_Operation!D336)</f>
        <v/>
      </c>
      <c r="AV314" s="118" t="str">
        <f t="shared" si="96"/>
        <v/>
      </c>
      <c r="AW314" s="119" t="str">
        <f>IF(COUNTIF(AV$2:AV314,AV314)=1,AV314,"")</f>
        <v/>
      </c>
      <c r="AX314" s="118" t="str">
        <f t="shared" si="97"/>
        <v/>
      </c>
      <c r="AY314" s="118" t="str">
        <f t="shared" si="98"/>
        <v/>
      </c>
      <c r="AZ314" s="118" t="str">
        <f t="shared" si="99"/>
        <v/>
      </c>
      <c r="BA314" s="118" t="str">
        <f t="shared" si="100"/>
        <v/>
      </c>
    </row>
    <row r="315" spans="9:53" x14ac:dyDescent="0.35">
      <c r="I315" s="118" t="str">
        <f>+IF(N315="","",MAX(I$1:I314)+1)</f>
        <v/>
      </c>
      <c r="J315" s="118" t="str">
        <f>IF(Deviation_Detail!B337="","",Deviation_Detail!B337)</f>
        <v/>
      </c>
      <c r="K315" s="118" t="str">
        <f>IF(Deviation_Detail!C337="","",Deviation_Detail!C337)</f>
        <v/>
      </c>
      <c r="L315" s="118" t="str">
        <f>IF(Deviation_Detail!E337="","",Deviation_Detail!E337)</f>
        <v/>
      </c>
      <c r="M315" s="118" t="str">
        <f t="shared" si="83"/>
        <v/>
      </c>
      <c r="N315" s="119" t="str">
        <f>IF(COUNTIF(M$2:M315,M315)=1,M315,"")</f>
        <v/>
      </c>
      <c r="O315" s="118" t="str">
        <f t="shared" si="84"/>
        <v/>
      </c>
      <c r="P315" s="118" t="str">
        <f t="shared" si="85"/>
        <v/>
      </c>
      <c r="Q315" s="118" t="str">
        <f t="shared" si="86"/>
        <v/>
      </c>
      <c r="R315" s="118" t="str">
        <f t="shared" si="87"/>
        <v/>
      </c>
      <c r="T315" s="118" t="str">
        <f>+IF(Y315="","",MAX(T$1:T314)+1)</f>
        <v/>
      </c>
      <c r="U315" s="118" t="str">
        <f>IF(CPMS_Info!B337="","",CPMS_Info!B337)</f>
        <v/>
      </c>
      <c r="V315" s="118" t="str">
        <f>IF(CPMS_Info!C337="","",CPMS_Info!C337)</f>
        <v/>
      </c>
      <c r="W315" s="118" t="str">
        <f>IF(CPMS_Info!D337="","",CPMS_Info!D337)</f>
        <v/>
      </c>
      <c r="X315" s="118" t="str">
        <f t="shared" si="81"/>
        <v/>
      </c>
      <c r="Y315" s="119" t="str">
        <f>IF(COUNTIF(X$2:X315,X315)=1,X315,"")</f>
        <v/>
      </c>
      <c r="Z315" s="118" t="str">
        <f t="shared" si="82"/>
        <v/>
      </c>
      <c r="AA315" s="118" t="str">
        <f t="shared" si="88"/>
        <v/>
      </c>
      <c r="AB315" s="118" t="str">
        <f t="shared" si="89"/>
        <v/>
      </c>
      <c r="AC315" s="118" t="str">
        <f t="shared" si="90"/>
        <v/>
      </c>
      <c r="AG315" s="118" t="str">
        <f>+IF(AL315="","",MAX(AG$1:AG314)+1)</f>
        <v/>
      </c>
      <c r="AH315" s="118" t="str">
        <f>IF(CPMS_Detail!B337="","",CPMS_Detail!B337)</f>
        <v/>
      </c>
      <c r="AI315" s="118" t="str">
        <f>IF(CPMS_Detail!C337="","",CPMS_Detail!C337)</f>
        <v/>
      </c>
      <c r="AJ315" s="118" t="str">
        <f>IF(CPMS_Detail!D337="","",CPMS_Detail!D337)</f>
        <v/>
      </c>
      <c r="AK315" s="118" t="str">
        <f t="shared" si="91"/>
        <v/>
      </c>
      <c r="AL315" s="119" t="str">
        <f>IF(COUNTIF(AK$2:AK315,AK315)=1,AK315,"")</f>
        <v/>
      </c>
      <c r="AM315" s="118" t="str">
        <f t="shared" si="92"/>
        <v/>
      </c>
      <c r="AN315" s="118" t="str">
        <f t="shared" si="93"/>
        <v/>
      </c>
      <c r="AO315" s="118" t="str">
        <f t="shared" si="94"/>
        <v/>
      </c>
      <c r="AP315" s="118" t="str">
        <f t="shared" si="95"/>
        <v/>
      </c>
      <c r="AR315" s="118" t="str">
        <f>+IF(AW315="","",MAX(AR$1:AR314)+1)</f>
        <v/>
      </c>
      <c r="AS315" s="118" t="str">
        <f>IF(Regulated_Operation!B337="","",Regulated_Operation!B337)</f>
        <v/>
      </c>
      <c r="AT315" s="118" t="str">
        <f>IF(Regulated_Operation!C337="","",Regulated_Operation!C337)</f>
        <v/>
      </c>
      <c r="AU315" s="118" t="str">
        <f>IF(Regulated_Operation!D337="","",Regulated_Operation!D337)</f>
        <v/>
      </c>
      <c r="AV315" s="118" t="str">
        <f t="shared" si="96"/>
        <v/>
      </c>
      <c r="AW315" s="119" t="str">
        <f>IF(COUNTIF(AV$2:AV315,AV315)=1,AV315,"")</f>
        <v/>
      </c>
      <c r="AX315" s="118" t="str">
        <f t="shared" si="97"/>
        <v/>
      </c>
      <c r="AY315" s="118" t="str">
        <f t="shared" si="98"/>
        <v/>
      </c>
      <c r="AZ315" s="118" t="str">
        <f t="shared" si="99"/>
        <v/>
      </c>
      <c r="BA315" s="118" t="str">
        <f t="shared" si="100"/>
        <v/>
      </c>
    </row>
    <row r="316" spans="9:53" x14ac:dyDescent="0.35">
      <c r="I316" s="118" t="str">
        <f>+IF(N316="","",MAX(I$1:I315)+1)</f>
        <v/>
      </c>
      <c r="J316" s="118" t="str">
        <f>IF(Deviation_Detail!B338="","",Deviation_Detail!B338)</f>
        <v/>
      </c>
      <c r="K316" s="118" t="str">
        <f>IF(Deviation_Detail!C338="","",Deviation_Detail!C338)</f>
        <v/>
      </c>
      <c r="L316" s="118" t="str">
        <f>IF(Deviation_Detail!E338="","",Deviation_Detail!E338)</f>
        <v/>
      </c>
      <c r="M316" s="118" t="str">
        <f t="shared" si="83"/>
        <v/>
      </c>
      <c r="N316" s="119" t="str">
        <f>IF(COUNTIF(M$2:M316,M316)=1,M316,"")</f>
        <v/>
      </c>
      <c r="O316" s="118" t="str">
        <f t="shared" si="84"/>
        <v/>
      </c>
      <c r="P316" s="118" t="str">
        <f t="shared" si="85"/>
        <v/>
      </c>
      <c r="Q316" s="118" t="str">
        <f t="shared" si="86"/>
        <v/>
      </c>
      <c r="R316" s="118" t="str">
        <f t="shared" si="87"/>
        <v/>
      </c>
      <c r="T316" s="118" t="str">
        <f>+IF(Y316="","",MAX(T$1:T315)+1)</f>
        <v/>
      </c>
      <c r="U316" s="118" t="str">
        <f>IF(CPMS_Info!B338="","",CPMS_Info!B338)</f>
        <v/>
      </c>
      <c r="V316" s="118" t="str">
        <f>IF(CPMS_Info!C338="","",CPMS_Info!C338)</f>
        <v/>
      </c>
      <c r="W316" s="118" t="str">
        <f>IF(CPMS_Info!D338="","",CPMS_Info!D338)</f>
        <v/>
      </c>
      <c r="X316" s="118" t="str">
        <f t="shared" ref="X316:X379" si="101">U316&amp;V316&amp;W316</f>
        <v/>
      </c>
      <c r="Y316" s="119" t="str">
        <f>IF(COUNTIF(X$2:X316,X316)=1,X316,"")</f>
        <v/>
      </c>
      <c r="Z316" s="118" t="str">
        <f t="shared" ref="Z316:Z379" si="102">IF(AA316="","",AA316&amp;" "&amp;AB316&amp;" "&amp;AC316)</f>
        <v/>
      </c>
      <c r="AA316" s="118" t="str">
        <f t="shared" si="88"/>
        <v/>
      </c>
      <c r="AB316" s="118" t="str">
        <f t="shared" si="89"/>
        <v/>
      </c>
      <c r="AC316" s="118" t="str">
        <f t="shared" si="90"/>
        <v/>
      </c>
      <c r="AG316" s="118" t="str">
        <f>+IF(AL316="","",MAX(AG$1:AG315)+1)</f>
        <v/>
      </c>
      <c r="AH316" s="118" t="str">
        <f>IF(CPMS_Detail!B338="","",CPMS_Detail!B338)</f>
        <v/>
      </c>
      <c r="AI316" s="118" t="str">
        <f>IF(CPMS_Detail!C338="","",CPMS_Detail!C338)</f>
        <v/>
      </c>
      <c r="AJ316" s="118" t="str">
        <f>IF(CPMS_Detail!D338="","",CPMS_Detail!D338)</f>
        <v/>
      </c>
      <c r="AK316" s="118" t="str">
        <f t="shared" si="91"/>
        <v/>
      </c>
      <c r="AL316" s="119" t="str">
        <f>IF(COUNTIF(AK$2:AK316,AK316)=1,AK316,"")</f>
        <v/>
      </c>
      <c r="AM316" s="118" t="str">
        <f t="shared" si="92"/>
        <v/>
      </c>
      <c r="AN316" s="118" t="str">
        <f t="shared" si="93"/>
        <v/>
      </c>
      <c r="AO316" s="118" t="str">
        <f t="shared" si="94"/>
        <v/>
      </c>
      <c r="AP316" s="118" t="str">
        <f t="shared" si="95"/>
        <v/>
      </c>
      <c r="AR316" s="118" t="str">
        <f>+IF(AW316="","",MAX(AR$1:AR315)+1)</f>
        <v/>
      </c>
      <c r="AS316" s="118" t="str">
        <f>IF(Regulated_Operation!B338="","",Regulated_Operation!B338)</f>
        <v/>
      </c>
      <c r="AT316" s="118" t="str">
        <f>IF(Regulated_Operation!C338="","",Regulated_Operation!C338)</f>
        <v/>
      </c>
      <c r="AU316" s="118" t="str">
        <f>IF(Regulated_Operation!D338="","",Regulated_Operation!D338)</f>
        <v/>
      </c>
      <c r="AV316" s="118" t="str">
        <f t="shared" si="96"/>
        <v/>
      </c>
      <c r="AW316" s="119" t="str">
        <f>IF(COUNTIF(AV$2:AV316,AV316)=1,AV316,"")</f>
        <v/>
      </c>
      <c r="AX316" s="118" t="str">
        <f t="shared" si="97"/>
        <v/>
      </c>
      <c r="AY316" s="118" t="str">
        <f t="shared" si="98"/>
        <v/>
      </c>
      <c r="AZ316" s="118" t="str">
        <f t="shared" si="99"/>
        <v/>
      </c>
      <c r="BA316" s="118" t="str">
        <f t="shared" si="100"/>
        <v/>
      </c>
    </row>
    <row r="317" spans="9:53" x14ac:dyDescent="0.35">
      <c r="I317" s="118" t="str">
        <f>+IF(N317="","",MAX(I$1:I316)+1)</f>
        <v/>
      </c>
      <c r="J317" s="118" t="str">
        <f>IF(Deviation_Detail!B339="","",Deviation_Detail!B339)</f>
        <v/>
      </c>
      <c r="K317" s="118" t="str">
        <f>IF(Deviation_Detail!C339="","",Deviation_Detail!C339)</f>
        <v/>
      </c>
      <c r="L317" s="118" t="str">
        <f>IF(Deviation_Detail!E339="","",Deviation_Detail!E339)</f>
        <v/>
      </c>
      <c r="M317" s="118" t="str">
        <f t="shared" si="83"/>
        <v/>
      </c>
      <c r="N317" s="119" t="str">
        <f>IF(COUNTIF(M$2:M317,M317)=1,M317,"")</f>
        <v/>
      </c>
      <c r="O317" s="118" t="str">
        <f t="shared" si="84"/>
        <v/>
      </c>
      <c r="P317" s="118" t="str">
        <f t="shared" si="85"/>
        <v/>
      </c>
      <c r="Q317" s="118" t="str">
        <f t="shared" si="86"/>
        <v/>
      </c>
      <c r="R317" s="118" t="str">
        <f t="shared" si="87"/>
        <v/>
      </c>
      <c r="T317" s="118" t="str">
        <f>+IF(Y317="","",MAX(T$1:T316)+1)</f>
        <v/>
      </c>
      <c r="U317" s="118" t="str">
        <f>IF(CPMS_Info!B339="","",CPMS_Info!B339)</f>
        <v/>
      </c>
      <c r="V317" s="118" t="str">
        <f>IF(CPMS_Info!C339="","",CPMS_Info!C339)</f>
        <v/>
      </c>
      <c r="W317" s="118" t="str">
        <f>IF(CPMS_Info!D339="","",CPMS_Info!D339)</f>
        <v/>
      </c>
      <c r="X317" s="118" t="str">
        <f t="shared" si="101"/>
        <v/>
      </c>
      <c r="Y317" s="119" t="str">
        <f>IF(COUNTIF(X$2:X317,X317)=1,X317,"")</f>
        <v/>
      </c>
      <c r="Z317" s="118" t="str">
        <f t="shared" si="102"/>
        <v/>
      </c>
      <c r="AA317" s="118" t="str">
        <f t="shared" si="88"/>
        <v/>
      </c>
      <c r="AB317" s="118" t="str">
        <f t="shared" si="89"/>
        <v/>
      </c>
      <c r="AC317" s="118" t="str">
        <f t="shared" si="90"/>
        <v/>
      </c>
      <c r="AG317" s="118" t="str">
        <f>+IF(AL317="","",MAX(AG$1:AG316)+1)</f>
        <v/>
      </c>
      <c r="AH317" s="118" t="str">
        <f>IF(CPMS_Detail!B339="","",CPMS_Detail!B339)</f>
        <v/>
      </c>
      <c r="AI317" s="118" t="str">
        <f>IF(CPMS_Detail!C339="","",CPMS_Detail!C339)</f>
        <v/>
      </c>
      <c r="AJ317" s="118" t="str">
        <f>IF(CPMS_Detail!D339="","",CPMS_Detail!D339)</f>
        <v/>
      </c>
      <c r="AK317" s="118" t="str">
        <f t="shared" si="91"/>
        <v/>
      </c>
      <c r="AL317" s="119" t="str">
        <f>IF(COUNTIF(AK$2:AK317,AK317)=1,AK317,"")</f>
        <v/>
      </c>
      <c r="AM317" s="118" t="str">
        <f t="shared" si="92"/>
        <v/>
      </c>
      <c r="AN317" s="118" t="str">
        <f t="shared" si="93"/>
        <v/>
      </c>
      <c r="AO317" s="118" t="str">
        <f t="shared" si="94"/>
        <v/>
      </c>
      <c r="AP317" s="118" t="str">
        <f t="shared" si="95"/>
        <v/>
      </c>
      <c r="AR317" s="118" t="str">
        <f>+IF(AW317="","",MAX(AR$1:AR316)+1)</f>
        <v/>
      </c>
      <c r="AS317" s="118" t="str">
        <f>IF(Regulated_Operation!B339="","",Regulated_Operation!B339)</f>
        <v/>
      </c>
      <c r="AT317" s="118" t="str">
        <f>IF(Regulated_Operation!C339="","",Regulated_Operation!C339)</f>
        <v/>
      </c>
      <c r="AU317" s="118" t="str">
        <f>IF(Regulated_Operation!D339="","",Regulated_Operation!D339)</f>
        <v/>
      </c>
      <c r="AV317" s="118" t="str">
        <f t="shared" si="96"/>
        <v/>
      </c>
      <c r="AW317" s="119" t="str">
        <f>IF(COUNTIF(AV$2:AV317,AV317)=1,AV317,"")</f>
        <v/>
      </c>
      <c r="AX317" s="118" t="str">
        <f t="shared" si="97"/>
        <v/>
      </c>
      <c r="AY317" s="118" t="str">
        <f t="shared" si="98"/>
        <v/>
      </c>
      <c r="AZ317" s="118" t="str">
        <f t="shared" si="99"/>
        <v/>
      </c>
      <c r="BA317" s="118" t="str">
        <f t="shared" si="100"/>
        <v/>
      </c>
    </row>
    <row r="318" spans="9:53" x14ac:dyDescent="0.35">
      <c r="I318" s="118" t="str">
        <f>+IF(N318="","",MAX(I$1:I317)+1)</f>
        <v/>
      </c>
      <c r="J318" s="118" t="str">
        <f>IF(Deviation_Detail!B340="","",Deviation_Detail!B340)</f>
        <v/>
      </c>
      <c r="K318" s="118" t="str">
        <f>IF(Deviation_Detail!C340="","",Deviation_Detail!C340)</f>
        <v/>
      </c>
      <c r="L318" s="118" t="str">
        <f>IF(Deviation_Detail!E340="","",Deviation_Detail!E340)</f>
        <v/>
      </c>
      <c r="M318" s="118" t="str">
        <f t="shared" si="83"/>
        <v/>
      </c>
      <c r="N318" s="119" t="str">
        <f>IF(COUNTIF(M$2:M318,M318)=1,M318,"")</f>
        <v/>
      </c>
      <c r="O318" s="118" t="str">
        <f t="shared" si="84"/>
        <v/>
      </c>
      <c r="P318" s="118" t="str">
        <f t="shared" si="85"/>
        <v/>
      </c>
      <c r="Q318" s="118" t="str">
        <f t="shared" si="86"/>
        <v/>
      </c>
      <c r="R318" s="118" t="str">
        <f t="shared" si="87"/>
        <v/>
      </c>
      <c r="T318" s="118" t="str">
        <f>+IF(Y318="","",MAX(T$1:T317)+1)</f>
        <v/>
      </c>
      <c r="U318" s="118" t="str">
        <f>IF(CPMS_Info!B340="","",CPMS_Info!B340)</f>
        <v/>
      </c>
      <c r="V318" s="118" t="str">
        <f>IF(CPMS_Info!C340="","",CPMS_Info!C340)</f>
        <v/>
      </c>
      <c r="W318" s="118" t="str">
        <f>IF(CPMS_Info!D340="","",CPMS_Info!D340)</f>
        <v/>
      </c>
      <c r="X318" s="118" t="str">
        <f t="shared" si="101"/>
        <v/>
      </c>
      <c r="Y318" s="119" t="str">
        <f>IF(COUNTIF(X$2:X318,X318)=1,X318,"")</f>
        <v/>
      </c>
      <c r="Z318" s="118" t="str">
        <f t="shared" si="102"/>
        <v/>
      </c>
      <c r="AA318" s="118" t="str">
        <f t="shared" si="88"/>
        <v/>
      </c>
      <c r="AB318" s="118" t="str">
        <f t="shared" si="89"/>
        <v/>
      </c>
      <c r="AC318" s="118" t="str">
        <f t="shared" si="90"/>
        <v/>
      </c>
      <c r="AG318" s="118" t="str">
        <f>+IF(AL318="","",MAX(AG$1:AG317)+1)</f>
        <v/>
      </c>
      <c r="AH318" s="118" t="str">
        <f>IF(CPMS_Detail!B340="","",CPMS_Detail!B340)</f>
        <v/>
      </c>
      <c r="AI318" s="118" t="str">
        <f>IF(CPMS_Detail!C340="","",CPMS_Detail!C340)</f>
        <v/>
      </c>
      <c r="AJ318" s="118" t="str">
        <f>IF(CPMS_Detail!D340="","",CPMS_Detail!D340)</f>
        <v/>
      </c>
      <c r="AK318" s="118" t="str">
        <f t="shared" si="91"/>
        <v/>
      </c>
      <c r="AL318" s="119" t="str">
        <f>IF(COUNTIF(AK$2:AK318,AK318)=1,AK318,"")</f>
        <v/>
      </c>
      <c r="AM318" s="118" t="str">
        <f t="shared" si="92"/>
        <v/>
      </c>
      <c r="AN318" s="118" t="str">
        <f t="shared" si="93"/>
        <v/>
      </c>
      <c r="AO318" s="118" t="str">
        <f t="shared" si="94"/>
        <v/>
      </c>
      <c r="AP318" s="118" t="str">
        <f t="shared" si="95"/>
        <v/>
      </c>
      <c r="AR318" s="118" t="str">
        <f>+IF(AW318="","",MAX(AR$1:AR317)+1)</f>
        <v/>
      </c>
      <c r="AS318" s="118" t="str">
        <f>IF(Regulated_Operation!B340="","",Regulated_Operation!B340)</f>
        <v/>
      </c>
      <c r="AT318" s="118" t="str">
        <f>IF(Regulated_Operation!C340="","",Regulated_Operation!C340)</f>
        <v/>
      </c>
      <c r="AU318" s="118" t="str">
        <f>IF(Regulated_Operation!D340="","",Regulated_Operation!D340)</f>
        <v/>
      </c>
      <c r="AV318" s="118" t="str">
        <f t="shared" si="96"/>
        <v/>
      </c>
      <c r="AW318" s="119" t="str">
        <f>IF(COUNTIF(AV$2:AV318,AV318)=1,AV318,"")</f>
        <v/>
      </c>
      <c r="AX318" s="118" t="str">
        <f t="shared" si="97"/>
        <v/>
      </c>
      <c r="AY318" s="118" t="str">
        <f t="shared" si="98"/>
        <v/>
      </c>
      <c r="AZ318" s="118" t="str">
        <f t="shared" si="99"/>
        <v/>
      </c>
      <c r="BA318" s="118" t="str">
        <f t="shared" si="100"/>
        <v/>
      </c>
    </row>
    <row r="319" spans="9:53" x14ac:dyDescent="0.35">
      <c r="I319" s="118" t="str">
        <f>+IF(N319="","",MAX(I$1:I318)+1)</f>
        <v/>
      </c>
      <c r="J319" s="118" t="str">
        <f>IF(Deviation_Detail!B341="","",Deviation_Detail!B341)</f>
        <v/>
      </c>
      <c r="K319" s="118" t="str">
        <f>IF(Deviation_Detail!C341="","",Deviation_Detail!C341)</f>
        <v/>
      </c>
      <c r="L319" s="118" t="str">
        <f>IF(Deviation_Detail!E341="","",Deviation_Detail!E341)</f>
        <v/>
      </c>
      <c r="M319" s="118" t="str">
        <f t="shared" si="83"/>
        <v/>
      </c>
      <c r="N319" s="119" t="str">
        <f>IF(COUNTIF(M$2:M319,M319)=1,M319,"")</f>
        <v/>
      </c>
      <c r="O319" s="118" t="str">
        <f t="shared" si="84"/>
        <v/>
      </c>
      <c r="P319" s="118" t="str">
        <f t="shared" si="85"/>
        <v/>
      </c>
      <c r="Q319" s="118" t="str">
        <f t="shared" si="86"/>
        <v/>
      </c>
      <c r="R319" s="118" t="str">
        <f t="shared" si="87"/>
        <v/>
      </c>
      <c r="T319" s="118" t="str">
        <f>+IF(Y319="","",MAX(T$1:T318)+1)</f>
        <v/>
      </c>
      <c r="U319" s="118" t="str">
        <f>IF(CPMS_Info!B341="","",CPMS_Info!B341)</f>
        <v/>
      </c>
      <c r="V319" s="118" t="str">
        <f>IF(CPMS_Info!C341="","",CPMS_Info!C341)</f>
        <v/>
      </c>
      <c r="W319" s="118" t="str">
        <f>IF(CPMS_Info!D341="","",CPMS_Info!D341)</f>
        <v/>
      </c>
      <c r="X319" s="118" t="str">
        <f t="shared" si="101"/>
        <v/>
      </c>
      <c r="Y319" s="119" t="str">
        <f>IF(COUNTIF(X$2:X319,X319)=1,X319,"")</f>
        <v/>
      </c>
      <c r="Z319" s="118" t="str">
        <f t="shared" si="102"/>
        <v/>
      </c>
      <c r="AA319" s="118" t="str">
        <f t="shared" si="88"/>
        <v/>
      </c>
      <c r="AB319" s="118" t="str">
        <f t="shared" si="89"/>
        <v/>
      </c>
      <c r="AC319" s="118" t="str">
        <f t="shared" si="90"/>
        <v/>
      </c>
      <c r="AG319" s="118" t="str">
        <f>+IF(AL319="","",MAX(AG$1:AG318)+1)</f>
        <v/>
      </c>
      <c r="AH319" s="118" t="str">
        <f>IF(CPMS_Detail!B341="","",CPMS_Detail!B341)</f>
        <v/>
      </c>
      <c r="AI319" s="118" t="str">
        <f>IF(CPMS_Detail!C341="","",CPMS_Detail!C341)</f>
        <v/>
      </c>
      <c r="AJ319" s="118" t="str">
        <f>IF(CPMS_Detail!D341="","",CPMS_Detail!D341)</f>
        <v/>
      </c>
      <c r="AK319" s="118" t="str">
        <f t="shared" si="91"/>
        <v/>
      </c>
      <c r="AL319" s="119" t="str">
        <f>IF(COUNTIF(AK$2:AK319,AK319)=1,AK319,"")</f>
        <v/>
      </c>
      <c r="AM319" s="118" t="str">
        <f t="shared" si="92"/>
        <v/>
      </c>
      <c r="AN319" s="118" t="str">
        <f t="shared" si="93"/>
        <v/>
      </c>
      <c r="AO319" s="118" t="str">
        <f t="shared" si="94"/>
        <v/>
      </c>
      <c r="AP319" s="118" t="str">
        <f t="shared" si="95"/>
        <v/>
      </c>
      <c r="AR319" s="118" t="str">
        <f>+IF(AW319="","",MAX(AR$1:AR318)+1)</f>
        <v/>
      </c>
      <c r="AS319" s="118" t="str">
        <f>IF(Regulated_Operation!B341="","",Regulated_Operation!B341)</f>
        <v/>
      </c>
      <c r="AT319" s="118" t="str">
        <f>IF(Regulated_Operation!C341="","",Regulated_Operation!C341)</f>
        <v/>
      </c>
      <c r="AU319" s="118" t="str">
        <f>IF(Regulated_Operation!D341="","",Regulated_Operation!D341)</f>
        <v/>
      </c>
      <c r="AV319" s="118" t="str">
        <f t="shared" si="96"/>
        <v/>
      </c>
      <c r="AW319" s="119" t="str">
        <f>IF(COUNTIF(AV$2:AV319,AV319)=1,AV319,"")</f>
        <v/>
      </c>
      <c r="AX319" s="118" t="str">
        <f t="shared" si="97"/>
        <v/>
      </c>
      <c r="AY319" s="118" t="str">
        <f t="shared" si="98"/>
        <v/>
      </c>
      <c r="AZ319" s="118" t="str">
        <f t="shared" si="99"/>
        <v/>
      </c>
      <c r="BA319" s="118" t="str">
        <f t="shared" si="100"/>
        <v/>
      </c>
    </row>
    <row r="320" spans="9:53" x14ac:dyDescent="0.35">
      <c r="I320" s="118" t="str">
        <f>+IF(N320="","",MAX(I$1:I319)+1)</f>
        <v/>
      </c>
      <c r="J320" s="118" t="str">
        <f>IF(Deviation_Detail!B342="","",Deviation_Detail!B342)</f>
        <v/>
      </c>
      <c r="K320" s="118" t="str">
        <f>IF(Deviation_Detail!C342="","",Deviation_Detail!C342)</f>
        <v/>
      </c>
      <c r="L320" s="118" t="str">
        <f>IF(Deviation_Detail!E342="","",Deviation_Detail!E342)</f>
        <v/>
      </c>
      <c r="M320" s="118" t="str">
        <f t="shared" si="83"/>
        <v/>
      </c>
      <c r="N320" s="119" t="str">
        <f>IF(COUNTIF(M$2:M320,M320)=1,M320,"")</f>
        <v/>
      </c>
      <c r="O320" s="118" t="str">
        <f t="shared" si="84"/>
        <v/>
      </c>
      <c r="P320" s="118" t="str">
        <f t="shared" si="85"/>
        <v/>
      </c>
      <c r="Q320" s="118" t="str">
        <f t="shared" si="86"/>
        <v/>
      </c>
      <c r="R320" s="118" t="str">
        <f t="shared" si="87"/>
        <v/>
      </c>
      <c r="T320" s="118" t="str">
        <f>+IF(Y320="","",MAX(T$1:T319)+1)</f>
        <v/>
      </c>
      <c r="U320" s="118" t="str">
        <f>IF(CPMS_Info!B342="","",CPMS_Info!B342)</f>
        <v/>
      </c>
      <c r="V320" s="118" t="str">
        <f>IF(CPMS_Info!C342="","",CPMS_Info!C342)</f>
        <v/>
      </c>
      <c r="W320" s="118" t="str">
        <f>IF(CPMS_Info!D342="","",CPMS_Info!D342)</f>
        <v/>
      </c>
      <c r="X320" s="118" t="str">
        <f t="shared" si="101"/>
        <v/>
      </c>
      <c r="Y320" s="119" t="str">
        <f>IF(COUNTIF(X$2:X320,X320)=1,X320,"")</f>
        <v/>
      </c>
      <c r="Z320" s="118" t="str">
        <f t="shared" si="102"/>
        <v/>
      </c>
      <c r="AA320" s="118" t="str">
        <f t="shared" si="88"/>
        <v/>
      </c>
      <c r="AB320" s="118" t="str">
        <f t="shared" si="89"/>
        <v/>
      </c>
      <c r="AC320" s="118" t="str">
        <f t="shared" si="90"/>
        <v/>
      </c>
      <c r="AG320" s="118" t="str">
        <f>+IF(AL320="","",MAX(AG$1:AG319)+1)</f>
        <v/>
      </c>
      <c r="AH320" s="118" t="str">
        <f>IF(CPMS_Detail!B342="","",CPMS_Detail!B342)</f>
        <v/>
      </c>
      <c r="AI320" s="118" t="str">
        <f>IF(CPMS_Detail!C342="","",CPMS_Detail!C342)</f>
        <v/>
      </c>
      <c r="AJ320" s="118" t="str">
        <f>IF(CPMS_Detail!D342="","",CPMS_Detail!D342)</f>
        <v/>
      </c>
      <c r="AK320" s="118" t="str">
        <f t="shared" si="91"/>
        <v/>
      </c>
      <c r="AL320" s="119" t="str">
        <f>IF(COUNTIF(AK$2:AK320,AK320)=1,AK320,"")</f>
        <v/>
      </c>
      <c r="AM320" s="118" t="str">
        <f t="shared" si="92"/>
        <v/>
      </c>
      <c r="AN320" s="118" t="str">
        <f t="shared" si="93"/>
        <v/>
      </c>
      <c r="AO320" s="118" t="str">
        <f t="shared" si="94"/>
        <v/>
      </c>
      <c r="AP320" s="118" t="str">
        <f t="shared" si="95"/>
        <v/>
      </c>
      <c r="AR320" s="118" t="str">
        <f>+IF(AW320="","",MAX(AR$1:AR319)+1)</f>
        <v/>
      </c>
      <c r="AS320" s="118" t="str">
        <f>IF(Regulated_Operation!B342="","",Regulated_Operation!B342)</f>
        <v/>
      </c>
      <c r="AT320" s="118" t="str">
        <f>IF(Regulated_Operation!C342="","",Regulated_Operation!C342)</f>
        <v/>
      </c>
      <c r="AU320" s="118" t="str">
        <f>IF(Regulated_Operation!D342="","",Regulated_Operation!D342)</f>
        <v/>
      </c>
      <c r="AV320" s="118" t="str">
        <f t="shared" si="96"/>
        <v/>
      </c>
      <c r="AW320" s="119" t="str">
        <f>IF(COUNTIF(AV$2:AV320,AV320)=1,AV320,"")</f>
        <v/>
      </c>
      <c r="AX320" s="118" t="str">
        <f t="shared" si="97"/>
        <v/>
      </c>
      <c r="AY320" s="118" t="str">
        <f t="shared" si="98"/>
        <v/>
      </c>
      <c r="AZ320" s="118" t="str">
        <f t="shared" si="99"/>
        <v/>
      </c>
      <c r="BA320" s="118" t="str">
        <f t="shared" si="100"/>
        <v/>
      </c>
    </row>
    <row r="321" spans="9:53" x14ac:dyDescent="0.35">
      <c r="I321" s="118" t="str">
        <f>+IF(N321="","",MAX(I$1:I320)+1)</f>
        <v/>
      </c>
      <c r="J321" s="118" t="str">
        <f>IF(Deviation_Detail!B343="","",Deviation_Detail!B343)</f>
        <v/>
      </c>
      <c r="K321" s="118" t="str">
        <f>IF(Deviation_Detail!C343="","",Deviation_Detail!C343)</f>
        <v/>
      </c>
      <c r="L321" s="118" t="str">
        <f>IF(Deviation_Detail!E343="","",Deviation_Detail!E343)</f>
        <v/>
      </c>
      <c r="M321" s="118" t="str">
        <f t="shared" si="83"/>
        <v/>
      </c>
      <c r="N321" s="119" t="str">
        <f>IF(COUNTIF(M$2:M321,M321)=1,M321,"")</f>
        <v/>
      </c>
      <c r="O321" s="118" t="str">
        <f t="shared" si="84"/>
        <v/>
      </c>
      <c r="P321" s="118" t="str">
        <f t="shared" si="85"/>
        <v/>
      </c>
      <c r="Q321" s="118" t="str">
        <f t="shared" si="86"/>
        <v/>
      </c>
      <c r="R321" s="118" t="str">
        <f t="shared" si="87"/>
        <v/>
      </c>
      <c r="T321" s="118" t="str">
        <f>+IF(Y321="","",MAX(T$1:T320)+1)</f>
        <v/>
      </c>
      <c r="U321" s="118" t="str">
        <f>IF(CPMS_Info!B343="","",CPMS_Info!B343)</f>
        <v/>
      </c>
      <c r="V321" s="118" t="str">
        <f>IF(CPMS_Info!C343="","",CPMS_Info!C343)</f>
        <v/>
      </c>
      <c r="W321" s="118" t="str">
        <f>IF(CPMS_Info!D343="","",CPMS_Info!D343)</f>
        <v/>
      </c>
      <c r="X321" s="118" t="str">
        <f t="shared" si="101"/>
        <v/>
      </c>
      <c r="Y321" s="119" t="str">
        <f>IF(COUNTIF(X$2:X321,X321)=1,X321,"")</f>
        <v/>
      </c>
      <c r="Z321" s="118" t="str">
        <f t="shared" si="102"/>
        <v/>
      </c>
      <c r="AA321" s="118" t="str">
        <f t="shared" si="88"/>
        <v/>
      </c>
      <c r="AB321" s="118" t="str">
        <f t="shared" si="89"/>
        <v/>
      </c>
      <c r="AC321" s="118" t="str">
        <f t="shared" si="90"/>
        <v/>
      </c>
      <c r="AG321" s="118" t="str">
        <f>+IF(AL321="","",MAX(AG$1:AG320)+1)</f>
        <v/>
      </c>
      <c r="AH321" s="118" t="str">
        <f>IF(CPMS_Detail!B343="","",CPMS_Detail!B343)</f>
        <v/>
      </c>
      <c r="AI321" s="118" t="str">
        <f>IF(CPMS_Detail!C343="","",CPMS_Detail!C343)</f>
        <v/>
      </c>
      <c r="AJ321" s="118" t="str">
        <f>IF(CPMS_Detail!D343="","",CPMS_Detail!D343)</f>
        <v/>
      </c>
      <c r="AK321" s="118" t="str">
        <f t="shared" si="91"/>
        <v/>
      </c>
      <c r="AL321" s="119" t="str">
        <f>IF(COUNTIF(AK$2:AK321,AK321)=1,AK321,"")</f>
        <v/>
      </c>
      <c r="AM321" s="118" t="str">
        <f t="shared" si="92"/>
        <v/>
      </c>
      <c r="AN321" s="118" t="str">
        <f t="shared" si="93"/>
        <v/>
      </c>
      <c r="AO321" s="118" t="str">
        <f t="shared" si="94"/>
        <v/>
      </c>
      <c r="AP321" s="118" t="str">
        <f t="shared" si="95"/>
        <v/>
      </c>
      <c r="AR321" s="118" t="str">
        <f>+IF(AW321="","",MAX(AR$1:AR320)+1)</f>
        <v/>
      </c>
      <c r="AS321" s="118" t="str">
        <f>IF(Regulated_Operation!B343="","",Regulated_Operation!B343)</f>
        <v/>
      </c>
      <c r="AT321" s="118" t="str">
        <f>IF(Regulated_Operation!C343="","",Regulated_Operation!C343)</f>
        <v/>
      </c>
      <c r="AU321" s="118" t="str">
        <f>IF(Regulated_Operation!D343="","",Regulated_Operation!D343)</f>
        <v/>
      </c>
      <c r="AV321" s="118" t="str">
        <f t="shared" si="96"/>
        <v/>
      </c>
      <c r="AW321" s="119" t="str">
        <f>IF(COUNTIF(AV$2:AV321,AV321)=1,AV321,"")</f>
        <v/>
      </c>
      <c r="AX321" s="118" t="str">
        <f t="shared" si="97"/>
        <v/>
      </c>
      <c r="AY321" s="118" t="str">
        <f t="shared" si="98"/>
        <v/>
      </c>
      <c r="AZ321" s="118" t="str">
        <f t="shared" si="99"/>
        <v/>
      </c>
      <c r="BA321" s="118" t="str">
        <f t="shared" si="100"/>
        <v/>
      </c>
    </row>
    <row r="322" spans="9:53" x14ac:dyDescent="0.35">
      <c r="I322" s="118" t="str">
        <f>+IF(N322="","",MAX(I$1:I321)+1)</f>
        <v/>
      </c>
      <c r="J322" s="118" t="str">
        <f>IF(Deviation_Detail!B344="","",Deviation_Detail!B344)</f>
        <v/>
      </c>
      <c r="K322" s="118" t="str">
        <f>IF(Deviation_Detail!C344="","",Deviation_Detail!C344)</f>
        <v/>
      </c>
      <c r="L322" s="118" t="str">
        <f>IF(Deviation_Detail!E344="","",Deviation_Detail!E344)</f>
        <v/>
      </c>
      <c r="M322" s="118" t="str">
        <f t="shared" si="83"/>
        <v/>
      </c>
      <c r="N322" s="119" t="str">
        <f>IF(COUNTIF(M$2:M322,M322)=1,M322,"")</f>
        <v/>
      </c>
      <c r="O322" s="118" t="str">
        <f t="shared" si="84"/>
        <v/>
      </c>
      <c r="P322" s="118" t="str">
        <f t="shared" si="85"/>
        <v/>
      </c>
      <c r="Q322" s="118" t="str">
        <f t="shared" si="86"/>
        <v/>
      </c>
      <c r="R322" s="118" t="str">
        <f t="shared" si="87"/>
        <v/>
      </c>
      <c r="T322" s="118" t="str">
        <f>+IF(Y322="","",MAX(T$1:T321)+1)</f>
        <v/>
      </c>
      <c r="U322" s="118" t="str">
        <f>IF(CPMS_Info!B344="","",CPMS_Info!B344)</f>
        <v/>
      </c>
      <c r="V322" s="118" t="str">
        <f>IF(CPMS_Info!C344="","",CPMS_Info!C344)</f>
        <v/>
      </c>
      <c r="W322" s="118" t="str">
        <f>IF(CPMS_Info!D344="","",CPMS_Info!D344)</f>
        <v/>
      </c>
      <c r="X322" s="118" t="str">
        <f t="shared" si="101"/>
        <v/>
      </c>
      <c r="Y322" s="119" t="str">
        <f>IF(COUNTIF(X$2:X322,X322)=1,X322,"")</f>
        <v/>
      </c>
      <c r="Z322" s="118" t="str">
        <f t="shared" si="102"/>
        <v/>
      </c>
      <c r="AA322" s="118" t="str">
        <f t="shared" si="88"/>
        <v/>
      </c>
      <c r="AB322" s="118" t="str">
        <f t="shared" si="89"/>
        <v/>
      </c>
      <c r="AC322" s="118" t="str">
        <f t="shared" si="90"/>
        <v/>
      </c>
      <c r="AG322" s="118" t="str">
        <f>+IF(AL322="","",MAX(AG$1:AG321)+1)</f>
        <v/>
      </c>
      <c r="AH322" s="118" t="str">
        <f>IF(CPMS_Detail!B344="","",CPMS_Detail!B344)</f>
        <v/>
      </c>
      <c r="AI322" s="118" t="str">
        <f>IF(CPMS_Detail!C344="","",CPMS_Detail!C344)</f>
        <v/>
      </c>
      <c r="AJ322" s="118" t="str">
        <f>IF(CPMS_Detail!D344="","",CPMS_Detail!D344)</f>
        <v/>
      </c>
      <c r="AK322" s="118" t="str">
        <f t="shared" si="91"/>
        <v/>
      </c>
      <c r="AL322" s="119" t="str">
        <f>IF(COUNTIF(AK$2:AK322,AK322)=1,AK322,"")</f>
        <v/>
      </c>
      <c r="AM322" s="118" t="str">
        <f t="shared" si="92"/>
        <v/>
      </c>
      <c r="AN322" s="118" t="str">
        <f t="shared" si="93"/>
        <v/>
      </c>
      <c r="AO322" s="118" t="str">
        <f t="shared" si="94"/>
        <v/>
      </c>
      <c r="AP322" s="118" t="str">
        <f t="shared" si="95"/>
        <v/>
      </c>
      <c r="AR322" s="118" t="str">
        <f>+IF(AW322="","",MAX(AR$1:AR321)+1)</f>
        <v/>
      </c>
      <c r="AS322" s="118" t="str">
        <f>IF(Regulated_Operation!B344="","",Regulated_Operation!B344)</f>
        <v/>
      </c>
      <c r="AT322" s="118" t="str">
        <f>IF(Regulated_Operation!C344="","",Regulated_Operation!C344)</f>
        <v/>
      </c>
      <c r="AU322" s="118" t="str">
        <f>IF(Regulated_Operation!D344="","",Regulated_Operation!D344)</f>
        <v/>
      </c>
      <c r="AV322" s="118" t="str">
        <f t="shared" si="96"/>
        <v/>
      </c>
      <c r="AW322" s="119" t="str">
        <f>IF(COUNTIF(AV$2:AV322,AV322)=1,AV322,"")</f>
        <v/>
      </c>
      <c r="AX322" s="118" t="str">
        <f t="shared" si="97"/>
        <v/>
      </c>
      <c r="AY322" s="118" t="str">
        <f t="shared" si="98"/>
        <v/>
      </c>
      <c r="AZ322" s="118" t="str">
        <f t="shared" si="99"/>
        <v/>
      </c>
      <c r="BA322" s="118" t="str">
        <f t="shared" si="100"/>
        <v/>
      </c>
    </row>
    <row r="323" spans="9:53" x14ac:dyDescent="0.35">
      <c r="I323" s="118" t="str">
        <f>+IF(N323="","",MAX(I$1:I322)+1)</f>
        <v/>
      </c>
      <c r="J323" s="118" t="str">
        <f>IF(Deviation_Detail!B345="","",Deviation_Detail!B345)</f>
        <v/>
      </c>
      <c r="K323" s="118" t="str">
        <f>IF(Deviation_Detail!C345="","",Deviation_Detail!C345)</f>
        <v/>
      </c>
      <c r="L323" s="118" t="str">
        <f>IF(Deviation_Detail!E345="","",Deviation_Detail!E345)</f>
        <v/>
      </c>
      <c r="M323" s="118" t="str">
        <f t="shared" ref="M323:M386" si="103">J323&amp;K323&amp;L323</f>
        <v/>
      </c>
      <c r="N323" s="119" t="str">
        <f>IF(COUNTIF(M$2:M323,M323)=1,M323,"")</f>
        <v/>
      </c>
      <c r="O323" s="118" t="str">
        <f t="shared" ref="O323:O386" si="104">IF(P323="","",P323&amp;" "&amp;Q323)</f>
        <v/>
      </c>
      <c r="P323" s="118" t="str">
        <f t="shared" ref="P323:P386" si="105">+IFERROR(INDEX($J$2:$J$478,MATCH(ROW()-ROW($O$1),$I$2:$I$478,0)),"")</f>
        <v/>
      </c>
      <c r="Q323" s="118" t="str">
        <f t="shared" ref="Q323:Q386" si="106">+IFERROR(INDEX($K$2:$K$478,MATCH(ROW()-ROW($O$1),$I$2:$I$478,0)),"")</f>
        <v/>
      </c>
      <c r="R323" s="118" t="str">
        <f t="shared" ref="R323:R386" si="107">+IFERROR(INDEX($L$2:$L$478,MATCH(ROW()-ROW($O$1),$I$2:$I$478,0)),"")</f>
        <v/>
      </c>
      <c r="T323" s="118" t="str">
        <f>+IF(Y323="","",MAX(T$1:T322)+1)</f>
        <v/>
      </c>
      <c r="U323" s="118" t="str">
        <f>IF(CPMS_Info!B345="","",CPMS_Info!B345)</f>
        <v/>
      </c>
      <c r="V323" s="118" t="str">
        <f>IF(CPMS_Info!C345="","",CPMS_Info!C345)</f>
        <v/>
      </c>
      <c r="W323" s="118" t="str">
        <f>IF(CPMS_Info!D345="","",CPMS_Info!D345)</f>
        <v/>
      </c>
      <c r="X323" s="118" t="str">
        <f t="shared" si="101"/>
        <v/>
      </c>
      <c r="Y323" s="119" t="str">
        <f>IF(COUNTIF(X$2:X323,X323)=1,X323,"")</f>
        <v/>
      </c>
      <c r="Z323" s="118" t="str">
        <f t="shared" si="102"/>
        <v/>
      </c>
      <c r="AA323" s="118" t="str">
        <f t="shared" ref="AA323:AA386" si="108">+IFERROR(INDEX($U$2:$U$478,MATCH(ROW()-ROW($Z$1),$T$2:$T$478,0)),"")</f>
        <v/>
      </c>
      <c r="AB323" s="118" t="str">
        <f t="shared" ref="AB323:AB354" si="109">+IFERROR(INDEX($V$2:$V$478,MATCH(ROW()-ROW($Z$1),$T$2:$T$478,0)),"")</f>
        <v/>
      </c>
      <c r="AC323" s="118" t="str">
        <f t="shared" ref="AC323:AC386" si="110">+IFERROR(INDEX($W$2:$W$478,MATCH(ROW()-ROW($Z$1),$T$2:$T$478,0)),"")</f>
        <v/>
      </c>
      <c r="AG323" s="118" t="str">
        <f>+IF(AL323="","",MAX(AG$1:AG322)+1)</f>
        <v/>
      </c>
      <c r="AH323" s="118" t="str">
        <f>IF(CPMS_Detail!B345="","",CPMS_Detail!B345)</f>
        <v/>
      </c>
      <c r="AI323" s="118" t="str">
        <f>IF(CPMS_Detail!C345="","",CPMS_Detail!C345)</f>
        <v/>
      </c>
      <c r="AJ323" s="118" t="str">
        <f>IF(CPMS_Detail!D345="","",CPMS_Detail!D345)</f>
        <v/>
      </c>
      <c r="AK323" s="118" t="str">
        <f t="shared" ref="AK323:AK386" si="111">AH323&amp;AI323&amp;AJ323</f>
        <v/>
      </c>
      <c r="AL323" s="119" t="str">
        <f>IF(COUNTIF(AK$2:AK323,AK323)=1,AK323,"")</f>
        <v/>
      </c>
      <c r="AM323" s="118" t="str">
        <f t="shared" ref="AM323:AM386" si="112">IF(AN323="","",AN323&amp;" "&amp;AO323&amp;" "&amp;AP323)</f>
        <v/>
      </c>
      <c r="AN323" s="118" t="str">
        <f t="shared" ref="AN323:AN386" si="113">+IFERROR(INDEX($AH$2:$AH$478,MATCH(ROW()-ROW($AM$1),$AG$2:$AG$478,0)),"")</f>
        <v/>
      </c>
      <c r="AO323" s="118" t="str">
        <f t="shared" ref="AO323:AO386" si="114">+IFERROR(INDEX($AI$2:$AI$478,MATCH(ROW()-ROW($AM$1),$AG$2:$AG$478,0)),"")</f>
        <v/>
      </c>
      <c r="AP323" s="118" t="str">
        <f t="shared" ref="AP323:AP386" si="115">+IFERROR(INDEX($AJ$2:$AJ$478,MATCH(ROW()-ROW($AM$1),$AG$2:$AG$478,0)),"")</f>
        <v/>
      </c>
      <c r="AR323" s="118" t="str">
        <f>+IF(AW323="","",MAX(AR$1:AR322)+1)</f>
        <v/>
      </c>
      <c r="AS323" s="118" t="str">
        <f>IF(Regulated_Operation!B345="","",Regulated_Operation!B345)</f>
        <v/>
      </c>
      <c r="AT323" s="118" t="str">
        <f>IF(Regulated_Operation!C345="","",Regulated_Operation!C345)</f>
        <v/>
      </c>
      <c r="AU323" s="118" t="str">
        <f>IF(Regulated_Operation!D345="","",Regulated_Operation!D345)</f>
        <v/>
      </c>
      <c r="AV323" s="118" t="str">
        <f t="shared" ref="AV323:AV386" si="116">AS323&amp;AT323</f>
        <v/>
      </c>
      <c r="AW323" s="119" t="str">
        <f>IF(COUNTIF(AV$2:AV323,AV323)=1,AV323,"")</f>
        <v/>
      </c>
      <c r="AX323" s="118" t="str">
        <f t="shared" ref="AX323:AX386" si="117">IF(AY323="","",AY323&amp;" "&amp;AZ323)</f>
        <v/>
      </c>
      <c r="AY323" s="118" t="str">
        <f t="shared" ref="AY323:AY386" si="118">+IFERROR(INDEX(AS$2:AS$477,MATCH(ROW()-ROW($AX$1),$AR$2:$AR$477,0)),"")</f>
        <v/>
      </c>
      <c r="AZ323" s="118" t="str">
        <f t="shared" ref="AZ323:AZ386" si="119">+IFERROR(INDEX(AT$2:AT$477,MATCH(ROW()-ROW($AX$1),$AR$2:$AR$477,0)),"")</f>
        <v/>
      </c>
      <c r="BA323" s="118" t="str">
        <f t="shared" ref="BA323:BA386" si="120">+IFERROR(INDEX(AU$2:AU$477,MATCH(ROW()-ROW($AX$1),$AR$2:$AR$477,0)),"")</f>
        <v/>
      </c>
    </row>
    <row r="324" spans="9:53" x14ac:dyDescent="0.35">
      <c r="I324" s="118" t="str">
        <f>+IF(N324="","",MAX(I$1:I323)+1)</f>
        <v/>
      </c>
      <c r="J324" s="118" t="str">
        <f>IF(Deviation_Detail!B346="","",Deviation_Detail!B346)</f>
        <v/>
      </c>
      <c r="K324" s="118" t="str">
        <f>IF(Deviation_Detail!C346="","",Deviation_Detail!C346)</f>
        <v/>
      </c>
      <c r="L324" s="118" t="str">
        <f>IF(Deviation_Detail!E346="","",Deviation_Detail!E346)</f>
        <v/>
      </c>
      <c r="M324" s="118" t="str">
        <f t="shared" si="103"/>
        <v/>
      </c>
      <c r="N324" s="119" t="str">
        <f>IF(COUNTIF(M$2:M324,M324)=1,M324,"")</f>
        <v/>
      </c>
      <c r="O324" s="118" t="str">
        <f t="shared" si="104"/>
        <v/>
      </c>
      <c r="P324" s="118" t="str">
        <f t="shared" si="105"/>
        <v/>
      </c>
      <c r="Q324" s="118" t="str">
        <f t="shared" si="106"/>
        <v/>
      </c>
      <c r="R324" s="118" t="str">
        <f t="shared" si="107"/>
        <v/>
      </c>
      <c r="T324" s="118" t="str">
        <f>+IF(Y324="","",MAX(T$1:T323)+1)</f>
        <v/>
      </c>
      <c r="U324" s="118" t="str">
        <f>IF(CPMS_Info!B346="","",CPMS_Info!B346)</f>
        <v/>
      </c>
      <c r="V324" s="118" t="str">
        <f>IF(CPMS_Info!C346="","",CPMS_Info!C346)</f>
        <v/>
      </c>
      <c r="W324" s="118" t="str">
        <f>IF(CPMS_Info!D346="","",CPMS_Info!D346)</f>
        <v/>
      </c>
      <c r="X324" s="118" t="str">
        <f t="shared" si="101"/>
        <v/>
      </c>
      <c r="Y324" s="119" t="str">
        <f>IF(COUNTIF(X$2:X324,X324)=1,X324,"")</f>
        <v/>
      </c>
      <c r="Z324" s="118" t="str">
        <f t="shared" si="102"/>
        <v/>
      </c>
      <c r="AA324" s="118" t="str">
        <f t="shared" si="108"/>
        <v/>
      </c>
      <c r="AB324" s="118" t="str">
        <f t="shared" si="109"/>
        <v/>
      </c>
      <c r="AC324" s="118" t="str">
        <f t="shared" si="110"/>
        <v/>
      </c>
      <c r="AG324" s="118" t="str">
        <f>+IF(AL324="","",MAX(AG$1:AG323)+1)</f>
        <v/>
      </c>
      <c r="AH324" s="118" t="str">
        <f>IF(CPMS_Detail!B346="","",CPMS_Detail!B346)</f>
        <v/>
      </c>
      <c r="AI324" s="118" t="str">
        <f>IF(CPMS_Detail!C346="","",CPMS_Detail!C346)</f>
        <v/>
      </c>
      <c r="AJ324" s="118" t="str">
        <f>IF(CPMS_Detail!D346="","",CPMS_Detail!D346)</f>
        <v/>
      </c>
      <c r="AK324" s="118" t="str">
        <f t="shared" si="111"/>
        <v/>
      </c>
      <c r="AL324" s="119" t="str">
        <f>IF(COUNTIF(AK$2:AK324,AK324)=1,AK324,"")</f>
        <v/>
      </c>
      <c r="AM324" s="118" t="str">
        <f t="shared" si="112"/>
        <v/>
      </c>
      <c r="AN324" s="118" t="str">
        <f t="shared" si="113"/>
        <v/>
      </c>
      <c r="AO324" s="118" t="str">
        <f t="shared" si="114"/>
        <v/>
      </c>
      <c r="AP324" s="118" t="str">
        <f t="shared" si="115"/>
        <v/>
      </c>
      <c r="AR324" s="118" t="str">
        <f>+IF(AW324="","",MAX(AR$1:AR323)+1)</f>
        <v/>
      </c>
      <c r="AS324" s="118" t="str">
        <f>IF(Regulated_Operation!B346="","",Regulated_Operation!B346)</f>
        <v/>
      </c>
      <c r="AT324" s="118" t="str">
        <f>IF(Regulated_Operation!C346="","",Regulated_Operation!C346)</f>
        <v/>
      </c>
      <c r="AU324" s="118" t="str">
        <f>IF(Regulated_Operation!D346="","",Regulated_Operation!D346)</f>
        <v/>
      </c>
      <c r="AV324" s="118" t="str">
        <f t="shared" si="116"/>
        <v/>
      </c>
      <c r="AW324" s="119" t="str">
        <f>IF(COUNTIF(AV$2:AV324,AV324)=1,AV324,"")</f>
        <v/>
      </c>
      <c r="AX324" s="118" t="str">
        <f t="shared" si="117"/>
        <v/>
      </c>
      <c r="AY324" s="118" t="str">
        <f t="shared" si="118"/>
        <v/>
      </c>
      <c r="AZ324" s="118" t="str">
        <f t="shared" si="119"/>
        <v/>
      </c>
      <c r="BA324" s="118" t="str">
        <f t="shared" si="120"/>
        <v/>
      </c>
    </row>
    <row r="325" spans="9:53" x14ac:dyDescent="0.35">
      <c r="I325" s="118" t="str">
        <f>+IF(N325="","",MAX(I$1:I324)+1)</f>
        <v/>
      </c>
      <c r="J325" s="118" t="str">
        <f>IF(Deviation_Detail!B347="","",Deviation_Detail!B347)</f>
        <v/>
      </c>
      <c r="K325" s="118" t="str">
        <f>IF(Deviation_Detail!C347="","",Deviation_Detail!C347)</f>
        <v/>
      </c>
      <c r="L325" s="118" t="str">
        <f>IF(Deviation_Detail!E347="","",Deviation_Detail!E347)</f>
        <v/>
      </c>
      <c r="M325" s="118" t="str">
        <f t="shared" si="103"/>
        <v/>
      </c>
      <c r="N325" s="119" t="str">
        <f>IF(COUNTIF(M$2:M325,M325)=1,M325,"")</f>
        <v/>
      </c>
      <c r="O325" s="118" t="str">
        <f t="shared" si="104"/>
        <v/>
      </c>
      <c r="P325" s="118" t="str">
        <f t="shared" si="105"/>
        <v/>
      </c>
      <c r="Q325" s="118" t="str">
        <f t="shared" si="106"/>
        <v/>
      </c>
      <c r="R325" s="118" t="str">
        <f t="shared" si="107"/>
        <v/>
      </c>
      <c r="T325" s="118" t="str">
        <f>+IF(Y325="","",MAX(T$1:T324)+1)</f>
        <v/>
      </c>
      <c r="U325" s="118" t="str">
        <f>IF(CPMS_Info!B347="","",CPMS_Info!B347)</f>
        <v/>
      </c>
      <c r="V325" s="118" t="str">
        <f>IF(CPMS_Info!C347="","",CPMS_Info!C347)</f>
        <v/>
      </c>
      <c r="W325" s="118" t="str">
        <f>IF(CPMS_Info!D347="","",CPMS_Info!D347)</f>
        <v/>
      </c>
      <c r="X325" s="118" t="str">
        <f t="shared" si="101"/>
        <v/>
      </c>
      <c r="Y325" s="119" t="str">
        <f>IF(COUNTIF(X$2:X325,X325)=1,X325,"")</f>
        <v/>
      </c>
      <c r="Z325" s="118" t="str">
        <f t="shared" si="102"/>
        <v/>
      </c>
      <c r="AA325" s="118" t="str">
        <f t="shared" si="108"/>
        <v/>
      </c>
      <c r="AB325" s="118" t="str">
        <f t="shared" si="109"/>
        <v/>
      </c>
      <c r="AC325" s="118" t="str">
        <f t="shared" si="110"/>
        <v/>
      </c>
      <c r="AG325" s="118" t="str">
        <f>+IF(AL325="","",MAX(AG$1:AG324)+1)</f>
        <v/>
      </c>
      <c r="AH325" s="118" t="str">
        <f>IF(CPMS_Detail!B347="","",CPMS_Detail!B347)</f>
        <v/>
      </c>
      <c r="AI325" s="118" t="str">
        <f>IF(CPMS_Detail!C347="","",CPMS_Detail!C347)</f>
        <v/>
      </c>
      <c r="AJ325" s="118" t="str">
        <f>IF(CPMS_Detail!D347="","",CPMS_Detail!D347)</f>
        <v/>
      </c>
      <c r="AK325" s="118" t="str">
        <f t="shared" si="111"/>
        <v/>
      </c>
      <c r="AL325" s="119" t="str">
        <f>IF(COUNTIF(AK$2:AK325,AK325)=1,AK325,"")</f>
        <v/>
      </c>
      <c r="AM325" s="118" t="str">
        <f t="shared" si="112"/>
        <v/>
      </c>
      <c r="AN325" s="118" t="str">
        <f t="shared" si="113"/>
        <v/>
      </c>
      <c r="AO325" s="118" t="str">
        <f t="shared" si="114"/>
        <v/>
      </c>
      <c r="AP325" s="118" t="str">
        <f t="shared" si="115"/>
        <v/>
      </c>
      <c r="AR325" s="118" t="str">
        <f>+IF(AW325="","",MAX(AR$1:AR324)+1)</f>
        <v/>
      </c>
      <c r="AS325" s="118" t="str">
        <f>IF(Regulated_Operation!B347="","",Regulated_Operation!B347)</f>
        <v/>
      </c>
      <c r="AT325" s="118" t="str">
        <f>IF(Regulated_Operation!C347="","",Regulated_Operation!C347)</f>
        <v/>
      </c>
      <c r="AU325" s="118" t="str">
        <f>IF(Regulated_Operation!D347="","",Regulated_Operation!D347)</f>
        <v/>
      </c>
      <c r="AV325" s="118" t="str">
        <f t="shared" si="116"/>
        <v/>
      </c>
      <c r="AW325" s="119" t="str">
        <f>IF(COUNTIF(AV$2:AV325,AV325)=1,AV325,"")</f>
        <v/>
      </c>
      <c r="AX325" s="118" t="str">
        <f t="shared" si="117"/>
        <v/>
      </c>
      <c r="AY325" s="118" t="str">
        <f t="shared" si="118"/>
        <v/>
      </c>
      <c r="AZ325" s="118" t="str">
        <f t="shared" si="119"/>
        <v/>
      </c>
      <c r="BA325" s="118" t="str">
        <f t="shared" si="120"/>
        <v/>
      </c>
    </row>
    <row r="326" spans="9:53" x14ac:dyDescent="0.35">
      <c r="I326" s="118" t="str">
        <f>+IF(N326="","",MAX(I$1:I325)+1)</f>
        <v/>
      </c>
      <c r="J326" s="118" t="str">
        <f>IF(Deviation_Detail!B348="","",Deviation_Detail!B348)</f>
        <v/>
      </c>
      <c r="K326" s="118" t="str">
        <f>IF(Deviation_Detail!C348="","",Deviation_Detail!C348)</f>
        <v/>
      </c>
      <c r="L326" s="118" t="str">
        <f>IF(Deviation_Detail!E348="","",Deviation_Detail!E348)</f>
        <v/>
      </c>
      <c r="M326" s="118" t="str">
        <f t="shared" si="103"/>
        <v/>
      </c>
      <c r="N326" s="119" t="str">
        <f>IF(COUNTIF(M$2:M326,M326)=1,M326,"")</f>
        <v/>
      </c>
      <c r="O326" s="118" t="str">
        <f t="shared" si="104"/>
        <v/>
      </c>
      <c r="P326" s="118" t="str">
        <f t="shared" si="105"/>
        <v/>
      </c>
      <c r="Q326" s="118" t="str">
        <f t="shared" si="106"/>
        <v/>
      </c>
      <c r="R326" s="118" t="str">
        <f t="shared" si="107"/>
        <v/>
      </c>
      <c r="T326" s="118" t="str">
        <f>+IF(Y326="","",MAX(T$1:T325)+1)</f>
        <v/>
      </c>
      <c r="U326" s="118" t="str">
        <f>IF(CPMS_Info!B348="","",CPMS_Info!B348)</f>
        <v/>
      </c>
      <c r="V326" s="118" t="str">
        <f>IF(CPMS_Info!C348="","",CPMS_Info!C348)</f>
        <v/>
      </c>
      <c r="W326" s="118" t="str">
        <f>IF(CPMS_Info!D348="","",CPMS_Info!D348)</f>
        <v/>
      </c>
      <c r="X326" s="118" t="str">
        <f t="shared" si="101"/>
        <v/>
      </c>
      <c r="Y326" s="119" t="str">
        <f>IF(COUNTIF(X$2:X326,X326)=1,X326,"")</f>
        <v/>
      </c>
      <c r="Z326" s="118" t="str">
        <f t="shared" si="102"/>
        <v/>
      </c>
      <c r="AA326" s="118" t="str">
        <f t="shared" si="108"/>
        <v/>
      </c>
      <c r="AB326" s="118" t="str">
        <f t="shared" si="109"/>
        <v/>
      </c>
      <c r="AC326" s="118" t="str">
        <f t="shared" si="110"/>
        <v/>
      </c>
      <c r="AG326" s="118" t="str">
        <f>+IF(AL326="","",MAX(AG$1:AG325)+1)</f>
        <v/>
      </c>
      <c r="AH326" s="118" t="str">
        <f>IF(CPMS_Detail!B348="","",CPMS_Detail!B348)</f>
        <v/>
      </c>
      <c r="AI326" s="118" t="str">
        <f>IF(CPMS_Detail!C348="","",CPMS_Detail!C348)</f>
        <v/>
      </c>
      <c r="AJ326" s="118" t="str">
        <f>IF(CPMS_Detail!D348="","",CPMS_Detail!D348)</f>
        <v/>
      </c>
      <c r="AK326" s="118" t="str">
        <f t="shared" si="111"/>
        <v/>
      </c>
      <c r="AL326" s="119" t="str">
        <f>IF(COUNTIF(AK$2:AK326,AK326)=1,AK326,"")</f>
        <v/>
      </c>
      <c r="AM326" s="118" t="str">
        <f t="shared" si="112"/>
        <v/>
      </c>
      <c r="AN326" s="118" t="str">
        <f t="shared" si="113"/>
        <v/>
      </c>
      <c r="AO326" s="118" t="str">
        <f t="shared" si="114"/>
        <v/>
      </c>
      <c r="AP326" s="118" t="str">
        <f t="shared" si="115"/>
        <v/>
      </c>
      <c r="AR326" s="118" t="str">
        <f>+IF(AW326="","",MAX(AR$1:AR325)+1)</f>
        <v/>
      </c>
      <c r="AS326" s="118" t="str">
        <f>IF(Regulated_Operation!B348="","",Regulated_Operation!B348)</f>
        <v/>
      </c>
      <c r="AT326" s="118" t="str">
        <f>IF(Regulated_Operation!C348="","",Regulated_Operation!C348)</f>
        <v/>
      </c>
      <c r="AU326" s="118" t="str">
        <f>IF(Regulated_Operation!D348="","",Regulated_Operation!D348)</f>
        <v/>
      </c>
      <c r="AV326" s="118" t="str">
        <f t="shared" si="116"/>
        <v/>
      </c>
      <c r="AW326" s="119" t="str">
        <f>IF(COUNTIF(AV$2:AV326,AV326)=1,AV326,"")</f>
        <v/>
      </c>
      <c r="AX326" s="118" t="str">
        <f t="shared" si="117"/>
        <v/>
      </c>
      <c r="AY326" s="118" t="str">
        <f t="shared" si="118"/>
        <v/>
      </c>
      <c r="AZ326" s="118" t="str">
        <f t="shared" si="119"/>
        <v/>
      </c>
      <c r="BA326" s="118" t="str">
        <f t="shared" si="120"/>
        <v/>
      </c>
    </row>
    <row r="327" spans="9:53" x14ac:dyDescent="0.35">
      <c r="I327" s="118" t="str">
        <f>+IF(N327="","",MAX(I$1:I326)+1)</f>
        <v/>
      </c>
      <c r="J327" s="118" t="str">
        <f>IF(Deviation_Detail!B349="","",Deviation_Detail!B349)</f>
        <v/>
      </c>
      <c r="K327" s="118" t="str">
        <f>IF(Deviation_Detail!C349="","",Deviation_Detail!C349)</f>
        <v/>
      </c>
      <c r="L327" s="118" t="str">
        <f>IF(Deviation_Detail!E349="","",Deviation_Detail!E349)</f>
        <v/>
      </c>
      <c r="M327" s="118" t="str">
        <f t="shared" si="103"/>
        <v/>
      </c>
      <c r="N327" s="119" t="str">
        <f>IF(COUNTIF(M$2:M327,M327)=1,M327,"")</f>
        <v/>
      </c>
      <c r="O327" s="118" t="str">
        <f t="shared" si="104"/>
        <v/>
      </c>
      <c r="P327" s="118" t="str">
        <f t="shared" si="105"/>
        <v/>
      </c>
      <c r="Q327" s="118" t="str">
        <f t="shared" si="106"/>
        <v/>
      </c>
      <c r="R327" s="118" t="str">
        <f t="shared" si="107"/>
        <v/>
      </c>
      <c r="T327" s="118" t="str">
        <f>+IF(Y327="","",MAX(T$1:T326)+1)</f>
        <v/>
      </c>
      <c r="U327" s="118" t="str">
        <f>IF(CPMS_Info!B349="","",CPMS_Info!B349)</f>
        <v/>
      </c>
      <c r="V327" s="118" t="str">
        <f>IF(CPMS_Info!C349="","",CPMS_Info!C349)</f>
        <v/>
      </c>
      <c r="W327" s="118" t="str">
        <f>IF(CPMS_Info!D349="","",CPMS_Info!D349)</f>
        <v/>
      </c>
      <c r="X327" s="118" t="str">
        <f t="shared" si="101"/>
        <v/>
      </c>
      <c r="Y327" s="119" t="str">
        <f>IF(COUNTIF(X$2:X327,X327)=1,X327,"")</f>
        <v/>
      </c>
      <c r="Z327" s="118" t="str">
        <f t="shared" si="102"/>
        <v/>
      </c>
      <c r="AA327" s="118" t="str">
        <f t="shared" si="108"/>
        <v/>
      </c>
      <c r="AB327" s="118" t="str">
        <f t="shared" si="109"/>
        <v/>
      </c>
      <c r="AC327" s="118" t="str">
        <f t="shared" si="110"/>
        <v/>
      </c>
      <c r="AG327" s="118" t="str">
        <f>+IF(AL327="","",MAX(AG$1:AG326)+1)</f>
        <v/>
      </c>
      <c r="AH327" s="118" t="str">
        <f>IF(CPMS_Detail!B349="","",CPMS_Detail!B349)</f>
        <v/>
      </c>
      <c r="AI327" s="118" t="str">
        <f>IF(CPMS_Detail!C349="","",CPMS_Detail!C349)</f>
        <v/>
      </c>
      <c r="AJ327" s="118" t="str">
        <f>IF(CPMS_Detail!D349="","",CPMS_Detail!D349)</f>
        <v/>
      </c>
      <c r="AK327" s="118" t="str">
        <f t="shared" si="111"/>
        <v/>
      </c>
      <c r="AL327" s="119" t="str">
        <f>IF(COUNTIF(AK$2:AK327,AK327)=1,AK327,"")</f>
        <v/>
      </c>
      <c r="AM327" s="118" t="str">
        <f t="shared" si="112"/>
        <v/>
      </c>
      <c r="AN327" s="118" t="str">
        <f t="shared" si="113"/>
        <v/>
      </c>
      <c r="AO327" s="118" t="str">
        <f t="shared" si="114"/>
        <v/>
      </c>
      <c r="AP327" s="118" t="str">
        <f t="shared" si="115"/>
        <v/>
      </c>
      <c r="AR327" s="118" t="str">
        <f>+IF(AW327="","",MAX(AR$1:AR326)+1)</f>
        <v/>
      </c>
      <c r="AS327" s="118" t="str">
        <f>IF(Regulated_Operation!B349="","",Regulated_Operation!B349)</f>
        <v/>
      </c>
      <c r="AT327" s="118" t="str">
        <f>IF(Regulated_Operation!C349="","",Regulated_Operation!C349)</f>
        <v/>
      </c>
      <c r="AU327" s="118" t="str">
        <f>IF(Regulated_Operation!D349="","",Regulated_Operation!D349)</f>
        <v/>
      </c>
      <c r="AV327" s="118" t="str">
        <f t="shared" si="116"/>
        <v/>
      </c>
      <c r="AW327" s="119" t="str">
        <f>IF(COUNTIF(AV$2:AV327,AV327)=1,AV327,"")</f>
        <v/>
      </c>
      <c r="AX327" s="118" t="str">
        <f t="shared" si="117"/>
        <v/>
      </c>
      <c r="AY327" s="118" t="str">
        <f t="shared" si="118"/>
        <v/>
      </c>
      <c r="AZ327" s="118" t="str">
        <f t="shared" si="119"/>
        <v/>
      </c>
      <c r="BA327" s="118" t="str">
        <f t="shared" si="120"/>
        <v/>
      </c>
    </row>
    <row r="328" spans="9:53" x14ac:dyDescent="0.35">
      <c r="I328" s="118" t="str">
        <f>+IF(N328="","",MAX(I$1:I327)+1)</f>
        <v/>
      </c>
      <c r="J328" s="118" t="str">
        <f>IF(Deviation_Detail!B350="","",Deviation_Detail!B350)</f>
        <v/>
      </c>
      <c r="K328" s="118" t="str">
        <f>IF(Deviation_Detail!C350="","",Deviation_Detail!C350)</f>
        <v/>
      </c>
      <c r="L328" s="118" t="str">
        <f>IF(Deviation_Detail!E350="","",Deviation_Detail!E350)</f>
        <v/>
      </c>
      <c r="M328" s="118" t="str">
        <f t="shared" si="103"/>
        <v/>
      </c>
      <c r="N328" s="119" t="str">
        <f>IF(COUNTIF(M$2:M328,M328)=1,M328,"")</f>
        <v/>
      </c>
      <c r="O328" s="118" t="str">
        <f t="shared" si="104"/>
        <v/>
      </c>
      <c r="P328" s="118" t="str">
        <f t="shared" si="105"/>
        <v/>
      </c>
      <c r="Q328" s="118" t="str">
        <f t="shared" si="106"/>
        <v/>
      </c>
      <c r="R328" s="118" t="str">
        <f t="shared" si="107"/>
        <v/>
      </c>
      <c r="T328" s="118" t="str">
        <f>+IF(Y328="","",MAX(T$1:T327)+1)</f>
        <v/>
      </c>
      <c r="U328" s="118" t="str">
        <f>IF(CPMS_Info!B350="","",CPMS_Info!B350)</f>
        <v/>
      </c>
      <c r="V328" s="118" t="str">
        <f>IF(CPMS_Info!C350="","",CPMS_Info!C350)</f>
        <v/>
      </c>
      <c r="W328" s="118" t="str">
        <f>IF(CPMS_Info!D350="","",CPMS_Info!D350)</f>
        <v/>
      </c>
      <c r="X328" s="118" t="str">
        <f t="shared" si="101"/>
        <v/>
      </c>
      <c r="Y328" s="119" t="str">
        <f>IF(COUNTIF(X$2:X328,X328)=1,X328,"")</f>
        <v/>
      </c>
      <c r="Z328" s="118" t="str">
        <f t="shared" si="102"/>
        <v/>
      </c>
      <c r="AA328" s="118" t="str">
        <f t="shared" si="108"/>
        <v/>
      </c>
      <c r="AB328" s="118" t="str">
        <f t="shared" si="109"/>
        <v/>
      </c>
      <c r="AC328" s="118" t="str">
        <f t="shared" si="110"/>
        <v/>
      </c>
      <c r="AG328" s="118" t="str">
        <f>+IF(AL328="","",MAX(AG$1:AG327)+1)</f>
        <v/>
      </c>
      <c r="AH328" s="118" t="str">
        <f>IF(CPMS_Detail!B350="","",CPMS_Detail!B350)</f>
        <v/>
      </c>
      <c r="AI328" s="118" t="str">
        <f>IF(CPMS_Detail!C350="","",CPMS_Detail!C350)</f>
        <v/>
      </c>
      <c r="AJ328" s="118" t="str">
        <f>IF(CPMS_Detail!D350="","",CPMS_Detail!D350)</f>
        <v/>
      </c>
      <c r="AK328" s="118" t="str">
        <f t="shared" si="111"/>
        <v/>
      </c>
      <c r="AL328" s="119" t="str">
        <f>IF(COUNTIF(AK$2:AK328,AK328)=1,AK328,"")</f>
        <v/>
      </c>
      <c r="AM328" s="118" t="str">
        <f t="shared" si="112"/>
        <v/>
      </c>
      <c r="AN328" s="118" t="str">
        <f t="shared" si="113"/>
        <v/>
      </c>
      <c r="AO328" s="118" t="str">
        <f t="shared" si="114"/>
        <v/>
      </c>
      <c r="AP328" s="118" t="str">
        <f t="shared" si="115"/>
        <v/>
      </c>
      <c r="AR328" s="118" t="str">
        <f>+IF(AW328="","",MAX(AR$1:AR327)+1)</f>
        <v/>
      </c>
      <c r="AS328" s="118" t="str">
        <f>IF(Regulated_Operation!B350="","",Regulated_Operation!B350)</f>
        <v/>
      </c>
      <c r="AT328" s="118" t="str">
        <f>IF(Regulated_Operation!C350="","",Regulated_Operation!C350)</f>
        <v/>
      </c>
      <c r="AU328" s="118" t="str">
        <f>IF(Regulated_Operation!D350="","",Regulated_Operation!D350)</f>
        <v/>
      </c>
      <c r="AV328" s="118" t="str">
        <f t="shared" si="116"/>
        <v/>
      </c>
      <c r="AW328" s="119" t="str">
        <f>IF(COUNTIF(AV$2:AV328,AV328)=1,AV328,"")</f>
        <v/>
      </c>
      <c r="AX328" s="118" t="str">
        <f t="shared" si="117"/>
        <v/>
      </c>
      <c r="AY328" s="118" t="str">
        <f t="shared" si="118"/>
        <v/>
      </c>
      <c r="AZ328" s="118" t="str">
        <f t="shared" si="119"/>
        <v/>
      </c>
      <c r="BA328" s="118" t="str">
        <f t="shared" si="120"/>
        <v/>
      </c>
    </row>
    <row r="329" spans="9:53" x14ac:dyDescent="0.35">
      <c r="I329" s="118" t="str">
        <f>+IF(N329="","",MAX(I$1:I328)+1)</f>
        <v/>
      </c>
      <c r="J329" s="118" t="str">
        <f>IF(Deviation_Detail!B351="","",Deviation_Detail!B351)</f>
        <v/>
      </c>
      <c r="K329" s="118" t="str">
        <f>IF(Deviation_Detail!C351="","",Deviation_Detail!C351)</f>
        <v/>
      </c>
      <c r="L329" s="118" t="str">
        <f>IF(Deviation_Detail!E351="","",Deviation_Detail!E351)</f>
        <v/>
      </c>
      <c r="M329" s="118" t="str">
        <f t="shared" si="103"/>
        <v/>
      </c>
      <c r="N329" s="119" t="str">
        <f>IF(COUNTIF(M$2:M329,M329)=1,M329,"")</f>
        <v/>
      </c>
      <c r="O329" s="118" t="str">
        <f t="shared" si="104"/>
        <v/>
      </c>
      <c r="P329" s="118" t="str">
        <f t="shared" si="105"/>
        <v/>
      </c>
      <c r="Q329" s="118" t="str">
        <f t="shared" si="106"/>
        <v/>
      </c>
      <c r="R329" s="118" t="str">
        <f t="shared" si="107"/>
        <v/>
      </c>
      <c r="T329" s="118" t="str">
        <f>+IF(Y329="","",MAX(T$1:T328)+1)</f>
        <v/>
      </c>
      <c r="U329" s="118" t="str">
        <f>IF(CPMS_Info!B351="","",CPMS_Info!B351)</f>
        <v/>
      </c>
      <c r="V329" s="118" t="str">
        <f>IF(CPMS_Info!C351="","",CPMS_Info!C351)</f>
        <v/>
      </c>
      <c r="W329" s="118" t="str">
        <f>IF(CPMS_Info!D351="","",CPMS_Info!D351)</f>
        <v/>
      </c>
      <c r="X329" s="118" t="str">
        <f t="shared" si="101"/>
        <v/>
      </c>
      <c r="Y329" s="119" t="str">
        <f>IF(COUNTIF(X$2:X329,X329)=1,X329,"")</f>
        <v/>
      </c>
      <c r="Z329" s="118" t="str">
        <f t="shared" si="102"/>
        <v/>
      </c>
      <c r="AA329" s="118" t="str">
        <f t="shared" si="108"/>
        <v/>
      </c>
      <c r="AB329" s="118" t="str">
        <f t="shared" si="109"/>
        <v/>
      </c>
      <c r="AC329" s="118" t="str">
        <f t="shared" si="110"/>
        <v/>
      </c>
      <c r="AG329" s="118" t="str">
        <f>+IF(AL329="","",MAX(AG$1:AG328)+1)</f>
        <v/>
      </c>
      <c r="AH329" s="118" t="str">
        <f>IF(CPMS_Detail!B351="","",CPMS_Detail!B351)</f>
        <v/>
      </c>
      <c r="AI329" s="118" t="str">
        <f>IF(CPMS_Detail!C351="","",CPMS_Detail!C351)</f>
        <v/>
      </c>
      <c r="AJ329" s="118" t="str">
        <f>IF(CPMS_Detail!D351="","",CPMS_Detail!D351)</f>
        <v/>
      </c>
      <c r="AK329" s="118" t="str">
        <f t="shared" si="111"/>
        <v/>
      </c>
      <c r="AL329" s="119" t="str">
        <f>IF(COUNTIF(AK$2:AK329,AK329)=1,AK329,"")</f>
        <v/>
      </c>
      <c r="AM329" s="118" t="str">
        <f t="shared" si="112"/>
        <v/>
      </c>
      <c r="AN329" s="118" t="str">
        <f t="shared" si="113"/>
        <v/>
      </c>
      <c r="AO329" s="118" t="str">
        <f t="shared" si="114"/>
        <v/>
      </c>
      <c r="AP329" s="118" t="str">
        <f t="shared" si="115"/>
        <v/>
      </c>
      <c r="AR329" s="118" t="str">
        <f>+IF(AW329="","",MAX(AR$1:AR328)+1)</f>
        <v/>
      </c>
      <c r="AS329" s="118" t="str">
        <f>IF(Regulated_Operation!B351="","",Regulated_Operation!B351)</f>
        <v/>
      </c>
      <c r="AT329" s="118" t="str">
        <f>IF(Regulated_Operation!C351="","",Regulated_Operation!C351)</f>
        <v/>
      </c>
      <c r="AU329" s="118" t="str">
        <f>IF(Regulated_Operation!D351="","",Regulated_Operation!D351)</f>
        <v/>
      </c>
      <c r="AV329" s="118" t="str">
        <f t="shared" si="116"/>
        <v/>
      </c>
      <c r="AW329" s="119" t="str">
        <f>IF(COUNTIF(AV$2:AV329,AV329)=1,AV329,"")</f>
        <v/>
      </c>
      <c r="AX329" s="118" t="str">
        <f t="shared" si="117"/>
        <v/>
      </c>
      <c r="AY329" s="118" t="str">
        <f t="shared" si="118"/>
        <v/>
      </c>
      <c r="AZ329" s="118" t="str">
        <f t="shared" si="119"/>
        <v/>
      </c>
      <c r="BA329" s="118" t="str">
        <f t="shared" si="120"/>
        <v/>
      </c>
    </row>
    <row r="330" spans="9:53" x14ac:dyDescent="0.35">
      <c r="I330" s="118" t="str">
        <f>+IF(N330="","",MAX(I$1:I329)+1)</f>
        <v/>
      </c>
      <c r="J330" s="118" t="str">
        <f>IF(Deviation_Detail!B352="","",Deviation_Detail!B352)</f>
        <v/>
      </c>
      <c r="K330" s="118" t="str">
        <f>IF(Deviation_Detail!C352="","",Deviation_Detail!C352)</f>
        <v/>
      </c>
      <c r="L330" s="118" t="str">
        <f>IF(Deviation_Detail!E352="","",Deviation_Detail!E352)</f>
        <v/>
      </c>
      <c r="M330" s="118" t="str">
        <f t="shared" si="103"/>
        <v/>
      </c>
      <c r="N330" s="119" t="str">
        <f>IF(COUNTIF(M$2:M330,M330)=1,M330,"")</f>
        <v/>
      </c>
      <c r="O330" s="118" t="str">
        <f t="shared" si="104"/>
        <v/>
      </c>
      <c r="P330" s="118" t="str">
        <f t="shared" si="105"/>
        <v/>
      </c>
      <c r="Q330" s="118" t="str">
        <f t="shared" si="106"/>
        <v/>
      </c>
      <c r="R330" s="118" t="str">
        <f t="shared" si="107"/>
        <v/>
      </c>
      <c r="T330" s="118" t="str">
        <f>+IF(Y330="","",MAX(T$1:T329)+1)</f>
        <v/>
      </c>
      <c r="U330" s="118" t="str">
        <f>IF(CPMS_Info!B352="","",CPMS_Info!B352)</f>
        <v/>
      </c>
      <c r="V330" s="118" t="str">
        <f>IF(CPMS_Info!C352="","",CPMS_Info!C352)</f>
        <v/>
      </c>
      <c r="W330" s="118" t="str">
        <f>IF(CPMS_Info!D352="","",CPMS_Info!D352)</f>
        <v/>
      </c>
      <c r="X330" s="118" t="str">
        <f t="shared" si="101"/>
        <v/>
      </c>
      <c r="Y330" s="119" t="str">
        <f>IF(COUNTIF(X$2:X330,X330)=1,X330,"")</f>
        <v/>
      </c>
      <c r="Z330" s="118" t="str">
        <f t="shared" si="102"/>
        <v/>
      </c>
      <c r="AA330" s="118" t="str">
        <f t="shared" si="108"/>
        <v/>
      </c>
      <c r="AB330" s="118" t="str">
        <f t="shared" si="109"/>
        <v/>
      </c>
      <c r="AC330" s="118" t="str">
        <f t="shared" si="110"/>
        <v/>
      </c>
      <c r="AG330" s="118" t="str">
        <f>+IF(AL330="","",MAX(AG$1:AG329)+1)</f>
        <v/>
      </c>
      <c r="AH330" s="118" t="str">
        <f>IF(CPMS_Detail!B352="","",CPMS_Detail!B352)</f>
        <v/>
      </c>
      <c r="AI330" s="118" t="str">
        <f>IF(CPMS_Detail!C352="","",CPMS_Detail!C352)</f>
        <v/>
      </c>
      <c r="AJ330" s="118" t="str">
        <f>IF(CPMS_Detail!D352="","",CPMS_Detail!D352)</f>
        <v/>
      </c>
      <c r="AK330" s="118" t="str">
        <f t="shared" si="111"/>
        <v/>
      </c>
      <c r="AL330" s="119" t="str">
        <f>IF(COUNTIF(AK$2:AK330,AK330)=1,AK330,"")</f>
        <v/>
      </c>
      <c r="AM330" s="118" t="str">
        <f t="shared" si="112"/>
        <v/>
      </c>
      <c r="AN330" s="118" t="str">
        <f t="shared" si="113"/>
        <v/>
      </c>
      <c r="AO330" s="118" t="str">
        <f t="shared" si="114"/>
        <v/>
      </c>
      <c r="AP330" s="118" t="str">
        <f t="shared" si="115"/>
        <v/>
      </c>
      <c r="AR330" s="118" t="str">
        <f>+IF(AW330="","",MAX(AR$1:AR329)+1)</f>
        <v/>
      </c>
      <c r="AS330" s="118" t="str">
        <f>IF(Regulated_Operation!B352="","",Regulated_Operation!B352)</f>
        <v/>
      </c>
      <c r="AT330" s="118" t="str">
        <f>IF(Regulated_Operation!C352="","",Regulated_Operation!C352)</f>
        <v/>
      </c>
      <c r="AU330" s="118" t="str">
        <f>IF(Regulated_Operation!D352="","",Regulated_Operation!D352)</f>
        <v/>
      </c>
      <c r="AV330" s="118" t="str">
        <f t="shared" si="116"/>
        <v/>
      </c>
      <c r="AW330" s="119" t="str">
        <f>IF(COUNTIF(AV$2:AV330,AV330)=1,AV330,"")</f>
        <v/>
      </c>
      <c r="AX330" s="118" t="str">
        <f t="shared" si="117"/>
        <v/>
      </c>
      <c r="AY330" s="118" t="str">
        <f t="shared" si="118"/>
        <v/>
      </c>
      <c r="AZ330" s="118" t="str">
        <f t="shared" si="119"/>
        <v/>
      </c>
      <c r="BA330" s="118" t="str">
        <f t="shared" si="120"/>
        <v/>
      </c>
    </row>
    <row r="331" spans="9:53" x14ac:dyDescent="0.35">
      <c r="I331" s="118" t="str">
        <f>+IF(N331="","",MAX(I$1:I330)+1)</f>
        <v/>
      </c>
      <c r="J331" s="118" t="str">
        <f>IF(Deviation_Detail!B353="","",Deviation_Detail!B353)</f>
        <v/>
      </c>
      <c r="K331" s="118" t="str">
        <f>IF(Deviation_Detail!C353="","",Deviation_Detail!C353)</f>
        <v/>
      </c>
      <c r="L331" s="118" t="str">
        <f>IF(Deviation_Detail!E353="","",Deviation_Detail!E353)</f>
        <v/>
      </c>
      <c r="M331" s="118" t="str">
        <f t="shared" si="103"/>
        <v/>
      </c>
      <c r="N331" s="119" t="str">
        <f>IF(COUNTIF(M$2:M331,M331)=1,M331,"")</f>
        <v/>
      </c>
      <c r="O331" s="118" t="str">
        <f t="shared" si="104"/>
        <v/>
      </c>
      <c r="P331" s="118" t="str">
        <f t="shared" si="105"/>
        <v/>
      </c>
      <c r="Q331" s="118" t="str">
        <f t="shared" si="106"/>
        <v/>
      </c>
      <c r="R331" s="118" t="str">
        <f t="shared" si="107"/>
        <v/>
      </c>
      <c r="T331" s="118" t="str">
        <f>+IF(Y331="","",MAX(T$1:T330)+1)</f>
        <v/>
      </c>
      <c r="U331" s="118" t="str">
        <f>IF(CPMS_Info!B353="","",CPMS_Info!B353)</f>
        <v/>
      </c>
      <c r="V331" s="118" t="str">
        <f>IF(CPMS_Info!C353="","",CPMS_Info!C353)</f>
        <v/>
      </c>
      <c r="W331" s="118" t="str">
        <f>IF(CPMS_Info!D353="","",CPMS_Info!D353)</f>
        <v/>
      </c>
      <c r="X331" s="118" t="str">
        <f t="shared" si="101"/>
        <v/>
      </c>
      <c r="Y331" s="119" t="str">
        <f>IF(COUNTIF(X$2:X331,X331)=1,X331,"")</f>
        <v/>
      </c>
      <c r="Z331" s="118" t="str">
        <f t="shared" si="102"/>
        <v/>
      </c>
      <c r="AA331" s="118" t="str">
        <f t="shared" si="108"/>
        <v/>
      </c>
      <c r="AB331" s="118" t="str">
        <f t="shared" si="109"/>
        <v/>
      </c>
      <c r="AC331" s="118" t="str">
        <f t="shared" si="110"/>
        <v/>
      </c>
      <c r="AG331" s="118" t="str">
        <f>+IF(AL331="","",MAX(AG$1:AG330)+1)</f>
        <v/>
      </c>
      <c r="AH331" s="118" t="str">
        <f>IF(CPMS_Detail!B353="","",CPMS_Detail!B353)</f>
        <v/>
      </c>
      <c r="AI331" s="118" t="str">
        <f>IF(CPMS_Detail!C353="","",CPMS_Detail!C353)</f>
        <v/>
      </c>
      <c r="AJ331" s="118" t="str">
        <f>IF(CPMS_Detail!D353="","",CPMS_Detail!D353)</f>
        <v/>
      </c>
      <c r="AK331" s="118" t="str">
        <f t="shared" si="111"/>
        <v/>
      </c>
      <c r="AL331" s="119" t="str">
        <f>IF(COUNTIF(AK$2:AK331,AK331)=1,AK331,"")</f>
        <v/>
      </c>
      <c r="AM331" s="118" t="str">
        <f t="shared" si="112"/>
        <v/>
      </c>
      <c r="AN331" s="118" t="str">
        <f t="shared" si="113"/>
        <v/>
      </c>
      <c r="AO331" s="118" t="str">
        <f t="shared" si="114"/>
        <v/>
      </c>
      <c r="AP331" s="118" t="str">
        <f t="shared" si="115"/>
        <v/>
      </c>
      <c r="AR331" s="118" t="str">
        <f>+IF(AW331="","",MAX(AR$1:AR330)+1)</f>
        <v/>
      </c>
      <c r="AS331" s="118" t="str">
        <f>IF(Regulated_Operation!B353="","",Regulated_Operation!B353)</f>
        <v/>
      </c>
      <c r="AT331" s="118" t="str">
        <f>IF(Regulated_Operation!C353="","",Regulated_Operation!C353)</f>
        <v/>
      </c>
      <c r="AU331" s="118" t="str">
        <f>IF(Regulated_Operation!D353="","",Regulated_Operation!D353)</f>
        <v/>
      </c>
      <c r="AV331" s="118" t="str">
        <f t="shared" si="116"/>
        <v/>
      </c>
      <c r="AW331" s="119" t="str">
        <f>IF(COUNTIF(AV$2:AV331,AV331)=1,AV331,"")</f>
        <v/>
      </c>
      <c r="AX331" s="118" t="str">
        <f t="shared" si="117"/>
        <v/>
      </c>
      <c r="AY331" s="118" t="str">
        <f t="shared" si="118"/>
        <v/>
      </c>
      <c r="AZ331" s="118" t="str">
        <f t="shared" si="119"/>
        <v/>
      </c>
      <c r="BA331" s="118" t="str">
        <f t="shared" si="120"/>
        <v/>
      </c>
    </row>
    <row r="332" spans="9:53" x14ac:dyDescent="0.35">
      <c r="I332" s="118" t="str">
        <f>+IF(N332="","",MAX(I$1:I331)+1)</f>
        <v/>
      </c>
      <c r="J332" s="118" t="str">
        <f>IF(Deviation_Detail!B354="","",Deviation_Detail!B354)</f>
        <v/>
      </c>
      <c r="K332" s="118" t="str">
        <f>IF(Deviation_Detail!C354="","",Deviation_Detail!C354)</f>
        <v/>
      </c>
      <c r="L332" s="118" t="str">
        <f>IF(Deviation_Detail!E354="","",Deviation_Detail!E354)</f>
        <v/>
      </c>
      <c r="M332" s="118" t="str">
        <f t="shared" si="103"/>
        <v/>
      </c>
      <c r="N332" s="119" t="str">
        <f>IF(COUNTIF(M$2:M332,M332)=1,M332,"")</f>
        <v/>
      </c>
      <c r="O332" s="118" t="str">
        <f t="shared" si="104"/>
        <v/>
      </c>
      <c r="P332" s="118" t="str">
        <f t="shared" si="105"/>
        <v/>
      </c>
      <c r="Q332" s="118" t="str">
        <f t="shared" si="106"/>
        <v/>
      </c>
      <c r="R332" s="118" t="str">
        <f t="shared" si="107"/>
        <v/>
      </c>
      <c r="T332" s="118" t="str">
        <f>+IF(Y332="","",MAX(T$1:T331)+1)</f>
        <v/>
      </c>
      <c r="U332" s="118" t="str">
        <f>IF(CPMS_Info!B354="","",CPMS_Info!B354)</f>
        <v/>
      </c>
      <c r="V332" s="118" t="str">
        <f>IF(CPMS_Info!C354="","",CPMS_Info!C354)</f>
        <v/>
      </c>
      <c r="W332" s="118" t="str">
        <f>IF(CPMS_Info!D354="","",CPMS_Info!D354)</f>
        <v/>
      </c>
      <c r="X332" s="118" t="str">
        <f t="shared" si="101"/>
        <v/>
      </c>
      <c r="Y332" s="119" t="str">
        <f>IF(COUNTIF(X$2:X332,X332)=1,X332,"")</f>
        <v/>
      </c>
      <c r="Z332" s="118" t="str">
        <f t="shared" si="102"/>
        <v/>
      </c>
      <c r="AA332" s="118" t="str">
        <f t="shared" si="108"/>
        <v/>
      </c>
      <c r="AB332" s="118" t="str">
        <f t="shared" si="109"/>
        <v/>
      </c>
      <c r="AC332" s="118" t="str">
        <f t="shared" si="110"/>
        <v/>
      </c>
      <c r="AG332" s="118" t="str">
        <f>+IF(AL332="","",MAX(AG$1:AG331)+1)</f>
        <v/>
      </c>
      <c r="AH332" s="118" t="str">
        <f>IF(CPMS_Detail!B354="","",CPMS_Detail!B354)</f>
        <v/>
      </c>
      <c r="AI332" s="118" t="str">
        <f>IF(CPMS_Detail!C354="","",CPMS_Detail!C354)</f>
        <v/>
      </c>
      <c r="AJ332" s="118" t="str">
        <f>IF(CPMS_Detail!D354="","",CPMS_Detail!D354)</f>
        <v/>
      </c>
      <c r="AK332" s="118" t="str">
        <f t="shared" si="111"/>
        <v/>
      </c>
      <c r="AL332" s="119" t="str">
        <f>IF(COUNTIF(AK$2:AK332,AK332)=1,AK332,"")</f>
        <v/>
      </c>
      <c r="AM332" s="118" t="str">
        <f t="shared" si="112"/>
        <v/>
      </c>
      <c r="AN332" s="118" t="str">
        <f t="shared" si="113"/>
        <v/>
      </c>
      <c r="AO332" s="118" t="str">
        <f t="shared" si="114"/>
        <v/>
      </c>
      <c r="AP332" s="118" t="str">
        <f t="shared" si="115"/>
        <v/>
      </c>
      <c r="AR332" s="118" t="str">
        <f>+IF(AW332="","",MAX(AR$1:AR331)+1)</f>
        <v/>
      </c>
      <c r="AS332" s="118" t="str">
        <f>IF(Regulated_Operation!B354="","",Regulated_Operation!B354)</f>
        <v/>
      </c>
      <c r="AT332" s="118" t="str">
        <f>IF(Regulated_Operation!C354="","",Regulated_Operation!C354)</f>
        <v/>
      </c>
      <c r="AU332" s="118" t="str">
        <f>IF(Regulated_Operation!D354="","",Regulated_Operation!D354)</f>
        <v/>
      </c>
      <c r="AV332" s="118" t="str">
        <f t="shared" si="116"/>
        <v/>
      </c>
      <c r="AW332" s="119" t="str">
        <f>IF(COUNTIF(AV$2:AV332,AV332)=1,AV332,"")</f>
        <v/>
      </c>
      <c r="AX332" s="118" t="str">
        <f t="shared" si="117"/>
        <v/>
      </c>
      <c r="AY332" s="118" t="str">
        <f t="shared" si="118"/>
        <v/>
      </c>
      <c r="AZ332" s="118" t="str">
        <f t="shared" si="119"/>
        <v/>
      </c>
      <c r="BA332" s="118" t="str">
        <f t="shared" si="120"/>
        <v/>
      </c>
    </row>
    <row r="333" spans="9:53" x14ac:dyDescent="0.35">
      <c r="I333" s="118" t="str">
        <f>+IF(N333="","",MAX(I$1:I332)+1)</f>
        <v/>
      </c>
      <c r="J333" s="118" t="str">
        <f>IF(Deviation_Detail!B355="","",Deviation_Detail!B355)</f>
        <v/>
      </c>
      <c r="K333" s="118" t="str">
        <f>IF(Deviation_Detail!C355="","",Deviation_Detail!C355)</f>
        <v/>
      </c>
      <c r="L333" s="118" t="str">
        <f>IF(Deviation_Detail!E355="","",Deviation_Detail!E355)</f>
        <v/>
      </c>
      <c r="M333" s="118" t="str">
        <f t="shared" si="103"/>
        <v/>
      </c>
      <c r="N333" s="119" t="str">
        <f>IF(COUNTIF(M$2:M333,M333)=1,M333,"")</f>
        <v/>
      </c>
      <c r="O333" s="118" t="str">
        <f t="shared" si="104"/>
        <v/>
      </c>
      <c r="P333" s="118" t="str">
        <f t="shared" si="105"/>
        <v/>
      </c>
      <c r="Q333" s="118" t="str">
        <f t="shared" si="106"/>
        <v/>
      </c>
      <c r="R333" s="118" t="str">
        <f t="shared" si="107"/>
        <v/>
      </c>
      <c r="T333" s="118" t="str">
        <f>+IF(Y333="","",MAX(T$1:T332)+1)</f>
        <v/>
      </c>
      <c r="U333" s="118" t="str">
        <f>IF(CPMS_Info!B355="","",CPMS_Info!B355)</f>
        <v/>
      </c>
      <c r="V333" s="118" t="str">
        <f>IF(CPMS_Info!C355="","",CPMS_Info!C355)</f>
        <v/>
      </c>
      <c r="W333" s="118" t="str">
        <f>IF(CPMS_Info!D355="","",CPMS_Info!D355)</f>
        <v/>
      </c>
      <c r="X333" s="118" t="str">
        <f t="shared" si="101"/>
        <v/>
      </c>
      <c r="Y333" s="119" t="str">
        <f>IF(COUNTIF(X$2:X333,X333)=1,X333,"")</f>
        <v/>
      </c>
      <c r="Z333" s="118" t="str">
        <f t="shared" si="102"/>
        <v/>
      </c>
      <c r="AA333" s="118" t="str">
        <f t="shared" si="108"/>
        <v/>
      </c>
      <c r="AB333" s="118" t="str">
        <f t="shared" si="109"/>
        <v/>
      </c>
      <c r="AC333" s="118" t="str">
        <f t="shared" si="110"/>
        <v/>
      </c>
      <c r="AG333" s="118" t="str">
        <f>+IF(AL333="","",MAX(AG$1:AG332)+1)</f>
        <v/>
      </c>
      <c r="AH333" s="118" t="str">
        <f>IF(CPMS_Detail!B355="","",CPMS_Detail!B355)</f>
        <v/>
      </c>
      <c r="AI333" s="118" t="str">
        <f>IF(CPMS_Detail!C355="","",CPMS_Detail!C355)</f>
        <v/>
      </c>
      <c r="AJ333" s="118" t="str">
        <f>IF(CPMS_Detail!D355="","",CPMS_Detail!D355)</f>
        <v/>
      </c>
      <c r="AK333" s="118" t="str">
        <f t="shared" si="111"/>
        <v/>
      </c>
      <c r="AL333" s="119" t="str">
        <f>IF(COUNTIF(AK$2:AK333,AK333)=1,AK333,"")</f>
        <v/>
      </c>
      <c r="AM333" s="118" t="str">
        <f t="shared" si="112"/>
        <v/>
      </c>
      <c r="AN333" s="118" t="str">
        <f t="shared" si="113"/>
        <v/>
      </c>
      <c r="AO333" s="118" t="str">
        <f t="shared" si="114"/>
        <v/>
      </c>
      <c r="AP333" s="118" t="str">
        <f t="shared" si="115"/>
        <v/>
      </c>
      <c r="AR333" s="118" t="str">
        <f>+IF(AW333="","",MAX(AR$1:AR332)+1)</f>
        <v/>
      </c>
      <c r="AS333" s="118" t="str">
        <f>IF(Regulated_Operation!B355="","",Regulated_Operation!B355)</f>
        <v/>
      </c>
      <c r="AT333" s="118" t="str">
        <f>IF(Regulated_Operation!C355="","",Regulated_Operation!C355)</f>
        <v/>
      </c>
      <c r="AU333" s="118" t="str">
        <f>IF(Regulated_Operation!D355="","",Regulated_Operation!D355)</f>
        <v/>
      </c>
      <c r="AV333" s="118" t="str">
        <f t="shared" si="116"/>
        <v/>
      </c>
      <c r="AW333" s="119" t="str">
        <f>IF(COUNTIF(AV$2:AV333,AV333)=1,AV333,"")</f>
        <v/>
      </c>
      <c r="AX333" s="118" t="str">
        <f t="shared" si="117"/>
        <v/>
      </c>
      <c r="AY333" s="118" t="str">
        <f t="shared" si="118"/>
        <v/>
      </c>
      <c r="AZ333" s="118" t="str">
        <f t="shared" si="119"/>
        <v/>
      </c>
      <c r="BA333" s="118" t="str">
        <f t="shared" si="120"/>
        <v/>
      </c>
    </row>
    <row r="334" spans="9:53" x14ac:dyDescent="0.35">
      <c r="I334" s="118" t="str">
        <f>+IF(N334="","",MAX(I$1:I333)+1)</f>
        <v/>
      </c>
      <c r="J334" s="118" t="str">
        <f>IF(Deviation_Detail!B356="","",Deviation_Detail!B356)</f>
        <v/>
      </c>
      <c r="K334" s="118" t="str">
        <f>IF(Deviation_Detail!C356="","",Deviation_Detail!C356)</f>
        <v/>
      </c>
      <c r="L334" s="118" t="str">
        <f>IF(Deviation_Detail!E356="","",Deviation_Detail!E356)</f>
        <v/>
      </c>
      <c r="M334" s="118" t="str">
        <f t="shared" si="103"/>
        <v/>
      </c>
      <c r="N334" s="119" t="str">
        <f>IF(COUNTIF(M$2:M334,M334)=1,M334,"")</f>
        <v/>
      </c>
      <c r="O334" s="118" t="str">
        <f t="shared" si="104"/>
        <v/>
      </c>
      <c r="P334" s="118" t="str">
        <f t="shared" si="105"/>
        <v/>
      </c>
      <c r="Q334" s="118" t="str">
        <f t="shared" si="106"/>
        <v/>
      </c>
      <c r="R334" s="118" t="str">
        <f t="shared" si="107"/>
        <v/>
      </c>
      <c r="T334" s="118" t="str">
        <f>+IF(Y334="","",MAX(T$1:T333)+1)</f>
        <v/>
      </c>
      <c r="U334" s="118" t="str">
        <f>IF(CPMS_Info!B356="","",CPMS_Info!B356)</f>
        <v/>
      </c>
      <c r="V334" s="118" t="str">
        <f>IF(CPMS_Info!C356="","",CPMS_Info!C356)</f>
        <v/>
      </c>
      <c r="W334" s="118" t="str">
        <f>IF(CPMS_Info!D356="","",CPMS_Info!D356)</f>
        <v/>
      </c>
      <c r="X334" s="118" t="str">
        <f t="shared" si="101"/>
        <v/>
      </c>
      <c r="Y334" s="119" t="str">
        <f>IF(COUNTIF(X$2:X334,X334)=1,X334,"")</f>
        <v/>
      </c>
      <c r="Z334" s="118" t="str">
        <f t="shared" si="102"/>
        <v/>
      </c>
      <c r="AA334" s="118" t="str">
        <f t="shared" si="108"/>
        <v/>
      </c>
      <c r="AB334" s="118" t="str">
        <f t="shared" si="109"/>
        <v/>
      </c>
      <c r="AC334" s="118" t="str">
        <f t="shared" si="110"/>
        <v/>
      </c>
      <c r="AG334" s="118" t="str">
        <f>+IF(AL334="","",MAX(AG$1:AG333)+1)</f>
        <v/>
      </c>
      <c r="AH334" s="118" t="str">
        <f>IF(CPMS_Detail!B356="","",CPMS_Detail!B356)</f>
        <v/>
      </c>
      <c r="AI334" s="118" t="str">
        <f>IF(CPMS_Detail!C356="","",CPMS_Detail!C356)</f>
        <v/>
      </c>
      <c r="AJ334" s="118" t="str">
        <f>IF(CPMS_Detail!D356="","",CPMS_Detail!D356)</f>
        <v/>
      </c>
      <c r="AK334" s="118" t="str">
        <f t="shared" si="111"/>
        <v/>
      </c>
      <c r="AL334" s="119" t="str">
        <f>IF(COUNTIF(AK$2:AK334,AK334)=1,AK334,"")</f>
        <v/>
      </c>
      <c r="AM334" s="118" t="str">
        <f t="shared" si="112"/>
        <v/>
      </c>
      <c r="AN334" s="118" t="str">
        <f t="shared" si="113"/>
        <v/>
      </c>
      <c r="AO334" s="118" t="str">
        <f t="shared" si="114"/>
        <v/>
      </c>
      <c r="AP334" s="118" t="str">
        <f t="shared" si="115"/>
        <v/>
      </c>
      <c r="AR334" s="118" t="str">
        <f>+IF(AW334="","",MAX(AR$1:AR333)+1)</f>
        <v/>
      </c>
      <c r="AS334" s="118" t="str">
        <f>IF(Regulated_Operation!B356="","",Regulated_Operation!B356)</f>
        <v/>
      </c>
      <c r="AT334" s="118" t="str">
        <f>IF(Regulated_Operation!C356="","",Regulated_Operation!C356)</f>
        <v/>
      </c>
      <c r="AU334" s="118" t="str">
        <f>IF(Regulated_Operation!D356="","",Regulated_Operation!D356)</f>
        <v/>
      </c>
      <c r="AV334" s="118" t="str">
        <f t="shared" si="116"/>
        <v/>
      </c>
      <c r="AW334" s="119" t="str">
        <f>IF(COUNTIF(AV$2:AV334,AV334)=1,AV334,"")</f>
        <v/>
      </c>
      <c r="AX334" s="118" t="str">
        <f t="shared" si="117"/>
        <v/>
      </c>
      <c r="AY334" s="118" t="str">
        <f t="shared" si="118"/>
        <v/>
      </c>
      <c r="AZ334" s="118" t="str">
        <f t="shared" si="119"/>
        <v/>
      </c>
      <c r="BA334" s="118" t="str">
        <f t="shared" si="120"/>
        <v/>
      </c>
    </row>
    <row r="335" spans="9:53" x14ac:dyDescent="0.35">
      <c r="I335" s="118" t="str">
        <f>+IF(N335="","",MAX(I$1:I334)+1)</f>
        <v/>
      </c>
      <c r="J335" s="118" t="str">
        <f>IF(Deviation_Detail!B357="","",Deviation_Detail!B357)</f>
        <v/>
      </c>
      <c r="K335" s="118" t="str">
        <f>IF(Deviation_Detail!C357="","",Deviation_Detail!C357)</f>
        <v/>
      </c>
      <c r="L335" s="118" t="str">
        <f>IF(Deviation_Detail!E357="","",Deviation_Detail!E357)</f>
        <v/>
      </c>
      <c r="M335" s="118" t="str">
        <f t="shared" si="103"/>
        <v/>
      </c>
      <c r="N335" s="119" t="str">
        <f>IF(COUNTIF(M$2:M335,M335)=1,M335,"")</f>
        <v/>
      </c>
      <c r="O335" s="118" t="str">
        <f t="shared" si="104"/>
        <v/>
      </c>
      <c r="P335" s="118" t="str">
        <f t="shared" si="105"/>
        <v/>
      </c>
      <c r="Q335" s="118" t="str">
        <f t="shared" si="106"/>
        <v/>
      </c>
      <c r="R335" s="118" t="str">
        <f t="shared" si="107"/>
        <v/>
      </c>
      <c r="T335" s="118" t="str">
        <f>+IF(Y335="","",MAX(T$1:T334)+1)</f>
        <v/>
      </c>
      <c r="U335" s="118" t="str">
        <f>IF(CPMS_Info!B357="","",CPMS_Info!B357)</f>
        <v/>
      </c>
      <c r="V335" s="118" t="str">
        <f>IF(CPMS_Info!C357="","",CPMS_Info!C357)</f>
        <v/>
      </c>
      <c r="W335" s="118" t="str">
        <f>IF(CPMS_Info!D357="","",CPMS_Info!D357)</f>
        <v/>
      </c>
      <c r="X335" s="118" t="str">
        <f t="shared" si="101"/>
        <v/>
      </c>
      <c r="Y335" s="119" t="str">
        <f>IF(COUNTIF(X$2:X335,X335)=1,X335,"")</f>
        <v/>
      </c>
      <c r="Z335" s="118" t="str">
        <f t="shared" si="102"/>
        <v/>
      </c>
      <c r="AA335" s="118" t="str">
        <f t="shared" si="108"/>
        <v/>
      </c>
      <c r="AB335" s="118" t="str">
        <f t="shared" si="109"/>
        <v/>
      </c>
      <c r="AC335" s="118" t="str">
        <f t="shared" si="110"/>
        <v/>
      </c>
      <c r="AG335" s="118" t="str">
        <f>+IF(AL335="","",MAX(AG$1:AG334)+1)</f>
        <v/>
      </c>
      <c r="AH335" s="118" t="str">
        <f>IF(CPMS_Detail!B357="","",CPMS_Detail!B357)</f>
        <v/>
      </c>
      <c r="AI335" s="118" t="str">
        <f>IF(CPMS_Detail!C357="","",CPMS_Detail!C357)</f>
        <v/>
      </c>
      <c r="AJ335" s="118" t="str">
        <f>IF(CPMS_Detail!D357="","",CPMS_Detail!D357)</f>
        <v/>
      </c>
      <c r="AK335" s="118" t="str">
        <f t="shared" si="111"/>
        <v/>
      </c>
      <c r="AL335" s="119" t="str">
        <f>IF(COUNTIF(AK$2:AK335,AK335)=1,AK335,"")</f>
        <v/>
      </c>
      <c r="AM335" s="118" t="str">
        <f t="shared" si="112"/>
        <v/>
      </c>
      <c r="AN335" s="118" t="str">
        <f t="shared" si="113"/>
        <v/>
      </c>
      <c r="AO335" s="118" t="str">
        <f t="shared" si="114"/>
        <v/>
      </c>
      <c r="AP335" s="118" t="str">
        <f t="shared" si="115"/>
        <v/>
      </c>
      <c r="AR335" s="118" t="str">
        <f>+IF(AW335="","",MAX(AR$1:AR334)+1)</f>
        <v/>
      </c>
      <c r="AS335" s="118" t="str">
        <f>IF(Regulated_Operation!B357="","",Regulated_Operation!B357)</f>
        <v/>
      </c>
      <c r="AT335" s="118" t="str">
        <f>IF(Regulated_Operation!C357="","",Regulated_Operation!C357)</f>
        <v/>
      </c>
      <c r="AU335" s="118" t="str">
        <f>IF(Regulated_Operation!D357="","",Regulated_Operation!D357)</f>
        <v/>
      </c>
      <c r="AV335" s="118" t="str">
        <f t="shared" si="116"/>
        <v/>
      </c>
      <c r="AW335" s="119" t="str">
        <f>IF(COUNTIF(AV$2:AV335,AV335)=1,AV335,"")</f>
        <v/>
      </c>
      <c r="AX335" s="118" t="str">
        <f t="shared" si="117"/>
        <v/>
      </c>
      <c r="AY335" s="118" t="str">
        <f t="shared" si="118"/>
        <v/>
      </c>
      <c r="AZ335" s="118" t="str">
        <f t="shared" si="119"/>
        <v/>
      </c>
      <c r="BA335" s="118" t="str">
        <f t="shared" si="120"/>
        <v/>
      </c>
    </row>
    <row r="336" spans="9:53" x14ac:dyDescent="0.35">
      <c r="I336" s="118" t="str">
        <f>+IF(N336="","",MAX(I$1:I335)+1)</f>
        <v/>
      </c>
      <c r="J336" s="118" t="str">
        <f>IF(Deviation_Detail!B358="","",Deviation_Detail!B358)</f>
        <v/>
      </c>
      <c r="K336" s="118" t="str">
        <f>IF(Deviation_Detail!C358="","",Deviation_Detail!C358)</f>
        <v/>
      </c>
      <c r="L336" s="118" t="str">
        <f>IF(Deviation_Detail!E358="","",Deviation_Detail!E358)</f>
        <v/>
      </c>
      <c r="M336" s="118" t="str">
        <f t="shared" si="103"/>
        <v/>
      </c>
      <c r="N336" s="119" t="str">
        <f>IF(COUNTIF(M$2:M336,M336)=1,M336,"")</f>
        <v/>
      </c>
      <c r="O336" s="118" t="str">
        <f t="shared" si="104"/>
        <v/>
      </c>
      <c r="P336" s="118" t="str">
        <f t="shared" si="105"/>
        <v/>
      </c>
      <c r="Q336" s="118" t="str">
        <f t="shared" si="106"/>
        <v/>
      </c>
      <c r="R336" s="118" t="str">
        <f t="shared" si="107"/>
        <v/>
      </c>
      <c r="T336" s="118" t="str">
        <f>+IF(Y336="","",MAX(T$1:T335)+1)</f>
        <v/>
      </c>
      <c r="U336" s="118" t="str">
        <f>IF(CPMS_Info!B358="","",CPMS_Info!B358)</f>
        <v/>
      </c>
      <c r="V336" s="118" t="str">
        <f>IF(CPMS_Info!C358="","",CPMS_Info!C358)</f>
        <v/>
      </c>
      <c r="W336" s="118" t="str">
        <f>IF(CPMS_Info!D358="","",CPMS_Info!D358)</f>
        <v/>
      </c>
      <c r="X336" s="118" t="str">
        <f t="shared" si="101"/>
        <v/>
      </c>
      <c r="Y336" s="119" t="str">
        <f>IF(COUNTIF(X$2:X336,X336)=1,X336,"")</f>
        <v/>
      </c>
      <c r="Z336" s="118" t="str">
        <f t="shared" si="102"/>
        <v/>
      </c>
      <c r="AA336" s="118" t="str">
        <f t="shared" si="108"/>
        <v/>
      </c>
      <c r="AB336" s="118" t="str">
        <f t="shared" si="109"/>
        <v/>
      </c>
      <c r="AC336" s="118" t="str">
        <f t="shared" si="110"/>
        <v/>
      </c>
      <c r="AG336" s="118" t="str">
        <f>+IF(AL336="","",MAX(AG$1:AG335)+1)</f>
        <v/>
      </c>
      <c r="AH336" s="118" t="str">
        <f>IF(CPMS_Detail!B358="","",CPMS_Detail!B358)</f>
        <v/>
      </c>
      <c r="AI336" s="118" t="str">
        <f>IF(CPMS_Detail!C358="","",CPMS_Detail!C358)</f>
        <v/>
      </c>
      <c r="AJ336" s="118" t="str">
        <f>IF(CPMS_Detail!D358="","",CPMS_Detail!D358)</f>
        <v/>
      </c>
      <c r="AK336" s="118" t="str">
        <f t="shared" si="111"/>
        <v/>
      </c>
      <c r="AL336" s="119" t="str">
        <f>IF(COUNTIF(AK$2:AK336,AK336)=1,AK336,"")</f>
        <v/>
      </c>
      <c r="AM336" s="118" t="str">
        <f t="shared" si="112"/>
        <v/>
      </c>
      <c r="AN336" s="118" t="str">
        <f t="shared" si="113"/>
        <v/>
      </c>
      <c r="AO336" s="118" t="str">
        <f t="shared" si="114"/>
        <v/>
      </c>
      <c r="AP336" s="118" t="str">
        <f t="shared" si="115"/>
        <v/>
      </c>
      <c r="AR336" s="118" t="str">
        <f>+IF(AW336="","",MAX(AR$1:AR335)+1)</f>
        <v/>
      </c>
      <c r="AS336" s="118" t="str">
        <f>IF(Regulated_Operation!B358="","",Regulated_Operation!B358)</f>
        <v/>
      </c>
      <c r="AT336" s="118" t="str">
        <f>IF(Regulated_Operation!C358="","",Regulated_Operation!C358)</f>
        <v/>
      </c>
      <c r="AU336" s="118" t="str">
        <f>IF(Regulated_Operation!D358="","",Regulated_Operation!D358)</f>
        <v/>
      </c>
      <c r="AV336" s="118" t="str">
        <f t="shared" si="116"/>
        <v/>
      </c>
      <c r="AW336" s="119" t="str">
        <f>IF(COUNTIF(AV$2:AV336,AV336)=1,AV336,"")</f>
        <v/>
      </c>
      <c r="AX336" s="118" t="str">
        <f t="shared" si="117"/>
        <v/>
      </c>
      <c r="AY336" s="118" t="str">
        <f t="shared" si="118"/>
        <v/>
      </c>
      <c r="AZ336" s="118" t="str">
        <f t="shared" si="119"/>
        <v/>
      </c>
      <c r="BA336" s="118" t="str">
        <f t="shared" si="120"/>
        <v/>
      </c>
    </row>
    <row r="337" spans="9:53" x14ac:dyDescent="0.35">
      <c r="I337" s="118" t="str">
        <f>+IF(N337="","",MAX(I$1:I336)+1)</f>
        <v/>
      </c>
      <c r="J337" s="118" t="str">
        <f>IF(Deviation_Detail!B359="","",Deviation_Detail!B359)</f>
        <v/>
      </c>
      <c r="K337" s="118" t="str">
        <f>IF(Deviation_Detail!C359="","",Deviation_Detail!C359)</f>
        <v/>
      </c>
      <c r="L337" s="118" t="str">
        <f>IF(Deviation_Detail!E359="","",Deviation_Detail!E359)</f>
        <v/>
      </c>
      <c r="M337" s="118" t="str">
        <f t="shared" si="103"/>
        <v/>
      </c>
      <c r="N337" s="119" t="str">
        <f>IF(COUNTIF(M$2:M337,M337)=1,M337,"")</f>
        <v/>
      </c>
      <c r="O337" s="118" t="str">
        <f t="shared" si="104"/>
        <v/>
      </c>
      <c r="P337" s="118" t="str">
        <f t="shared" si="105"/>
        <v/>
      </c>
      <c r="Q337" s="118" t="str">
        <f t="shared" si="106"/>
        <v/>
      </c>
      <c r="R337" s="118" t="str">
        <f t="shared" si="107"/>
        <v/>
      </c>
      <c r="T337" s="118" t="str">
        <f>+IF(Y337="","",MAX(T$1:T336)+1)</f>
        <v/>
      </c>
      <c r="U337" s="118" t="str">
        <f>IF(CPMS_Info!B359="","",CPMS_Info!B359)</f>
        <v/>
      </c>
      <c r="V337" s="118" t="str">
        <f>IF(CPMS_Info!C359="","",CPMS_Info!C359)</f>
        <v/>
      </c>
      <c r="W337" s="118" t="str">
        <f>IF(CPMS_Info!D359="","",CPMS_Info!D359)</f>
        <v/>
      </c>
      <c r="X337" s="118" t="str">
        <f t="shared" si="101"/>
        <v/>
      </c>
      <c r="Y337" s="119" t="str">
        <f>IF(COUNTIF(X$2:X337,X337)=1,X337,"")</f>
        <v/>
      </c>
      <c r="Z337" s="118" t="str">
        <f t="shared" si="102"/>
        <v/>
      </c>
      <c r="AA337" s="118" t="str">
        <f t="shared" si="108"/>
        <v/>
      </c>
      <c r="AB337" s="118" t="str">
        <f t="shared" si="109"/>
        <v/>
      </c>
      <c r="AC337" s="118" t="str">
        <f t="shared" si="110"/>
        <v/>
      </c>
      <c r="AG337" s="118" t="str">
        <f>+IF(AL337="","",MAX(AG$1:AG336)+1)</f>
        <v/>
      </c>
      <c r="AH337" s="118" t="str">
        <f>IF(CPMS_Detail!B359="","",CPMS_Detail!B359)</f>
        <v/>
      </c>
      <c r="AI337" s="118" t="str">
        <f>IF(CPMS_Detail!C359="","",CPMS_Detail!C359)</f>
        <v/>
      </c>
      <c r="AJ337" s="118" t="str">
        <f>IF(CPMS_Detail!D359="","",CPMS_Detail!D359)</f>
        <v/>
      </c>
      <c r="AK337" s="118" t="str">
        <f t="shared" si="111"/>
        <v/>
      </c>
      <c r="AL337" s="119" t="str">
        <f>IF(COUNTIF(AK$2:AK337,AK337)=1,AK337,"")</f>
        <v/>
      </c>
      <c r="AM337" s="118" t="str">
        <f t="shared" si="112"/>
        <v/>
      </c>
      <c r="AN337" s="118" t="str">
        <f t="shared" si="113"/>
        <v/>
      </c>
      <c r="AO337" s="118" t="str">
        <f t="shared" si="114"/>
        <v/>
      </c>
      <c r="AP337" s="118" t="str">
        <f t="shared" si="115"/>
        <v/>
      </c>
      <c r="AR337" s="118" t="str">
        <f>+IF(AW337="","",MAX(AR$1:AR336)+1)</f>
        <v/>
      </c>
      <c r="AS337" s="118" t="str">
        <f>IF(Regulated_Operation!B359="","",Regulated_Operation!B359)</f>
        <v/>
      </c>
      <c r="AT337" s="118" t="str">
        <f>IF(Regulated_Operation!C359="","",Regulated_Operation!C359)</f>
        <v/>
      </c>
      <c r="AU337" s="118" t="str">
        <f>IF(Regulated_Operation!D359="","",Regulated_Operation!D359)</f>
        <v/>
      </c>
      <c r="AV337" s="118" t="str">
        <f t="shared" si="116"/>
        <v/>
      </c>
      <c r="AW337" s="119" t="str">
        <f>IF(COUNTIF(AV$2:AV337,AV337)=1,AV337,"")</f>
        <v/>
      </c>
      <c r="AX337" s="118" t="str">
        <f t="shared" si="117"/>
        <v/>
      </c>
      <c r="AY337" s="118" t="str">
        <f t="shared" si="118"/>
        <v/>
      </c>
      <c r="AZ337" s="118" t="str">
        <f t="shared" si="119"/>
        <v/>
      </c>
      <c r="BA337" s="118" t="str">
        <f t="shared" si="120"/>
        <v/>
      </c>
    </row>
    <row r="338" spans="9:53" x14ac:dyDescent="0.35">
      <c r="I338" s="118" t="str">
        <f>+IF(N338="","",MAX(I$1:I337)+1)</f>
        <v/>
      </c>
      <c r="J338" s="118" t="str">
        <f>IF(Deviation_Detail!B360="","",Deviation_Detail!B360)</f>
        <v/>
      </c>
      <c r="K338" s="118" t="str">
        <f>IF(Deviation_Detail!C360="","",Deviation_Detail!C360)</f>
        <v/>
      </c>
      <c r="L338" s="118" t="str">
        <f>IF(Deviation_Detail!E360="","",Deviation_Detail!E360)</f>
        <v/>
      </c>
      <c r="M338" s="118" t="str">
        <f t="shared" si="103"/>
        <v/>
      </c>
      <c r="N338" s="119" t="str">
        <f>IF(COUNTIF(M$2:M338,M338)=1,M338,"")</f>
        <v/>
      </c>
      <c r="O338" s="118" t="str">
        <f t="shared" si="104"/>
        <v/>
      </c>
      <c r="P338" s="118" t="str">
        <f t="shared" si="105"/>
        <v/>
      </c>
      <c r="Q338" s="118" t="str">
        <f t="shared" si="106"/>
        <v/>
      </c>
      <c r="R338" s="118" t="str">
        <f t="shared" si="107"/>
        <v/>
      </c>
      <c r="T338" s="118" t="str">
        <f>+IF(Y338="","",MAX(T$1:T337)+1)</f>
        <v/>
      </c>
      <c r="U338" s="118" t="str">
        <f>IF(CPMS_Info!B360="","",CPMS_Info!B360)</f>
        <v/>
      </c>
      <c r="V338" s="118" t="str">
        <f>IF(CPMS_Info!C360="","",CPMS_Info!C360)</f>
        <v/>
      </c>
      <c r="W338" s="118" t="str">
        <f>IF(CPMS_Info!D360="","",CPMS_Info!D360)</f>
        <v/>
      </c>
      <c r="X338" s="118" t="str">
        <f t="shared" si="101"/>
        <v/>
      </c>
      <c r="Y338" s="119" t="str">
        <f>IF(COUNTIF(X$2:X338,X338)=1,X338,"")</f>
        <v/>
      </c>
      <c r="Z338" s="118" t="str">
        <f t="shared" si="102"/>
        <v/>
      </c>
      <c r="AA338" s="118" t="str">
        <f t="shared" si="108"/>
        <v/>
      </c>
      <c r="AB338" s="118" t="str">
        <f t="shared" si="109"/>
        <v/>
      </c>
      <c r="AC338" s="118" t="str">
        <f t="shared" si="110"/>
        <v/>
      </c>
      <c r="AG338" s="118" t="str">
        <f>+IF(AL338="","",MAX(AG$1:AG337)+1)</f>
        <v/>
      </c>
      <c r="AH338" s="118" t="str">
        <f>IF(CPMS_Detail!B360="","",CPMS_Detail!B360)</f>
        <v/>
      </c>
      <c r="AI338" s="118" t="str">
        <f>IF(CPMS_Detail!C360="","",CPMS_Detail!C360)</f>
        <v/>
      </c>
      <c r="AJ338" s="118" t="str">
        <f>IF(CPMS_Detail!D360="","",CPMS_Detail!D360)</f>
        <v/>
      </c>
      <c r="AK338" s="118" t="str">
        <f t="shared" si="111"/>
        <v/>
      </c>
      <c r="AL338" s="119" t="str">
        <f>IF(COUNTIF(AK$2:AK338,AK338)=1,AK338,"")</f>
        <v/>
      </c>
      <c r="AM338" s="118" t="str">
        <f t="shared" si="112"/>
        <v/>
      </c>
      <c r="AN338" s="118" t="str">
        <f t="shared" si="113"/>
        <v/>
      </c>
      <c r="AO338" s="118" t="str">
        <f t="shared" si="114"/>
        <v/>
      </c>
      <c r="AP338" s="118" t="str">
        <f t="shared" si="115"/>
        <v/>
      </c>
      <c r="AR338" s="118" t="str">
        <f>+IF(AW338="","",MAX(AR$1:AR337)+1)</f>
        <v/>
      </c>
      <c r="AS338" s="118" t="str">
        <f>IF(Regulated_Operation!B360="","",Regulated_Operation!B360)</f>
        <v/>
      </c>
      <c r="AT338" s="118" t="str">
        <f>IF(Regulated_Operation!C360="","",Regulated_Operation!C360)</f>
        <v/>
      </c>
      <c r="AU338" s="118" t="str">
        <f>IF(Regulated_Operation!D360="","",Regulated_Operation!D360)</f>
        <v/>
      </c>
      <c r="AV338" s="118" t="str">
        <f t="shared" si="116"/>
        <v/>
      </c>
      <c r="AW338" s="119" t="str">
        <f>IF(COUNTIF(AV$2:AV338,AV338)=1,AV338,"")</f>
        <v/>
      </c>
      <c r="AX338" s="118" t="str">
        <f t="shared" si="117"/>
        <v/>
      </c>
      <c r="AY338" s="118" t="str">
        <f t="shared" si="118"/>
        <v/>
      </c>
      <c r="AZ338" s="118" t="str">
        <f t="shared" si="119"/>
        <v/>
      </c>
      <c r="BA338" s="118" t="str">
        <f t="shared" si="120"/>
        <v/>
      </c>
    </row>
    <row r="339" spans="9:53" x14ac:dyDescent="0.35">
      <c r="I339" s="118" t="str">
        <f>+IF(N339="","",MAX(I$1:I338)+1)</f>
        <v/>
      </c>
      <c r="J339" s="118" t="str">
        <f>IF(Deviation_Detail!B361="","",Deviation_Detail!B361)</f>
        <v/>
      </c>
      <c r="K339" s="118" t="str">
        <f>IF(Deviation_Detail!C361="","",Deviation_Detail!C361)</f>
        <v/>
      </c>
      <c r="L339" s="118" t="str">
        <f>IF(Deviation_Detail!E361="","",Deviation_Detail!E361)</f>
        <v/>
      </c>
      <c r="M339" s="118" t="str">
        <f t="shared" si="103"/>
        <v/>
      </c>
      <c r="N339" s="119" t="str">
        <f>IF(COUNTIF(M$2:M339,M339)=1,M339,"")</f>
        <v/>
      </c>
      <c r="O339" s="118" t="str">
        <f t="shared" si="104"/>
        <v/>
      </c>
      <c r="P339" s="118" t="str">
        <f t="shared" si="105"/>
        <v/>
      </c>
      <c r="Q339" s="118" t="str">
        <f t="shared" si="106"/>
        <v/>
      </c>
      <c r="R339" s="118" t="str">
        <f t="shared" si="107"/>
        <v/>
      </c>
      <c r="T339" s="118" t="str">
        <f>+IF(Y339="","",MAX(T$1:T338)+1)</f>
        <v/>
      </c>
      <c r="U339" s="118" t="str">
        <f>IF(CPMS_Info!B361="","",CPMS_Info!B361)</f>
        <v/>
      </c>
      <c r="V339" s="118" t="str">
        <f>IF(CPMS_Info!C361="","",CPMS_Info!C361)</f>
        <v/>
      </c>
      <c r="W339" s="118" t="str">
        <f>IF(CPMS_Info!D361="","",CPMS_Info!D361)</f>
        <v/>
      </c>
      <c r="X339" s="118" t="str">
        <f t="shared" si="101"/>
        <v/>
      </c>
      <c r="Y339" s="119" t="str">
        <f>IF(COUNTIF(X$2:X339,X339)=1,X339,"")</f>
        <v/>
      </c>
      <c r="Z339" s="118" t="str">
        <f t="shared" si="102"/>
        <v/>
      </c>
      <c r="AA339" s="118" t="str">
        <f t="shared" si="108"/>
        <v/>
      </c>
      <c r="AB339" s="118" t="str">
        <f t="shared" si="109"/>
        <v/>
      </c>
      <c r="AC339" s="118" t="str">
        <f t="shared" si="110"/>
        <v/>
      </c>
      <c r="AG339" s="118" t="str">
        <f>+IF(AL339="","",MAX(AG$1:AG338)+1)</f>
        <v/>
      </c>
      <c r="AH339" s="118" t="str">
        <f>IF(CPMS_Detail!B361="","",CPMS_Detail!B361)</f>
        <v/>
      </c>
      <c r="AI339" s="118" t="str">
        <f>IF(CPMS_Detail!C361="","",CPMS_Detail!C361)</f>
        <v/>
      </c>
      <c r="AJ339" s="118" t="str">
        <f>IF(CPMS_Detail!D361="","",CPMS_Detail!D361)</f>
        <v/>
      </c>
      <c r="AK339" s="118" t="str">
        <f t="shared" si="111"/>
        <v/>
      </c>
      <c r="AL339" s="119" t="str">
        <f>IF(COUNTIF(AK$2:AK339,AK339)=1,AK339,"")</f>
        <v/>
      </c>
      <c r="AM339" s="118" t="str">
        <f t="shared" si="112"/>
        <v/>
      </c>
      <c r="AN339" s="118" t="str">
        <f t="shared" si="113"/>
        <v/>
      </c>
      <c r="AO339" s="118" t="str">
        <f t="shared" si="114"/>
        <v/>
      </c>
      <c r="AP339" s="118" t="str">
        <f t="shared" si="115"/>
        <v/>
      </c>
      <c r="AR339" s="118" t="str">
        <f>+IF(AW339="","",MAX(AR$1:AR338)+1)</f>
        <v/>
      </c>
      <c r="AS339" s="118" t="str">
        <f>IF(Regulated_Operation!B361="","",Regulated_Operation!B361)</f>
        <v/>
      </c>
      <c r="AT339" s="118" t="str">
        <f>IF(Regulated_Operation!C361="","",Regulated_Operation!C361)</f>
        <v/>
      </c>
      <c r="AU339" s="118" t="str">
        <f>IF(Regulated_Operation!D361="","",Regulated_Operation!D361)</f>
        <v/>
      </c>
      <c r="AV339" s="118" t="str">
        <f t="shared" si="116"/>
        <v/>
      </c>
      <c r="AW339" s="119" t="str">
        <f>IF(COUNTIF(AV$2:AV339,AV339)=1,AV339,"")</f>
        <v/>
      </c>
      <c r="AX339" s="118" t="str">
        <f t="shared" si="117"/>
        <v/>
      </c>
      <c r="AY339" s="118" t="str">
        <f t="shared" si="118"/>
        <v/>
      </c>
      <c r="AZ339" s="118" t="str">
        <f t="shared" si="119"/>
        <v/>
      </c>
      <c r="BA339" s="118" t="str">
        <f t="shared" si="120"/>
        <v/>
      </c>
    </row>
    <row r="340" spans="9:53" x14ac:dyDescent="0.35">
      <c r="I340" s="118" t="str">
        <f>+IF(N340="","",MAX(I$1:I339)+1)</f>
        <v/>
      </c>
      <c r="J340" s="118" t="str">
        <f>IF(Deviation_Detail!B362="","",Deviation_Detail!B362)</f>
        <v/>
      </c>
      <c r="K340" s="118" t="str">
        <f>IF(Deviation_Detail!C362="","",Deviation_Detail!C362)</f>
        <v/>
      </c>
      <c r="L340" s="118" t="str">
        <f>IF(Deviation_Detail!E362="","",Deviation_Detail!E362)</f>
        <v/>
      </c>
      <c r="M340" s="118" t="str">
        <f t="shared" si="103"/>
        <v/>
      </c>
      <c r="N340" s="119" t="str">
        <f>IF(COUNTIF(M$2:M340,M340)=1,M340,"")</f>
        <v/>
      </c>
      <c r="O340" s="118" t="str">
        <f t="shared" si="104"/>
        <v/>
      </c>
      <c r="P340" s="118" t="str">
        <f t="shared" si="105"/>
        <v/>
      </c>
      <c r="Q340" s="118" t="str">
        <f t="shared" si="106"/>
        <v/>
      </c>
      <c r="R340" s="118" t="str">
        <f t="shared" si="107"/>
        <v/>
      </c>
      <c r="T340" s="118" t="str">
        <f>+IF(Y340="","",MAX(T$1:T339)+1)</f>
        <v/>
      </c>
      <c r="U340" s="118" t="str">
        <f>IF(CPMS_Info!B362="","",CPMS_Info!B362)</f>
        <v/>
      </c>
      <c r="V340" s="118" t="str">
        <f>IF(CPMS_Info!C362="","",CPMS_Info!C362)</f>
        <v/>
      </c>
      <c r="W340" s="118" t="str">
        <f>IF(CPMS_Info!D362="","",CPMS_Info!D362)</f>
        <v/>
      </c>
      <c r="X340" s="118" t="str">
        <f t="shared" si="101"/>
        <v/>
      </c>
      <c r="Y340" s="119" t="str">
        <f>IF(COUNTIF(X$2:X340,X340)=1,X340,"")</f>
        <v/>
      </c>
      <c r="Z340" s="118" t="str">
        <f t="shared" si="102"/>
        <v/>
      </c>
      <c r="AA340" s="118" t="str">
        <f t="shared" si="108"/>
        <v/>
      </c>
      <c r="AB340" s="118" t="str">
        <f t="shared" si="109"/>
        <v/>
      </c>
      <c r="AC340" s="118" t="str">
        <f t="shared" si="110"/>
        <v/>
      </c>
      <c r="AG340" s="118" t="str">
        <f>+IF(AL340="","",MAX(AG$1:AG339)+1)</f>
        <v/>
      </c>
      <c r="AH340" s="118" t="str">
        <f>IF(CPMS_Detail!B362="","",CPMS_Detail!B362)</f>
        <v/>
      </c>
      <c r="AI340" s="118" t="str">
        <f>IF(CPMS_Detail!C362="","",CPMS_Detail!C362)</f>
        <v/>
      </c>
      <c r="AJ340" s="118" t="str">
        <f>IF(CPMS_Detail!D362="","",CPMS_Detail!D362)</f>
        <v/>
      </c>
      <c r="AK340" s="118" t="str">
        <f t="shared" si="111"/>
        <v/>
      </c>
      <c r="AL340" s="119" t="str">
        <f>IF(COUNTIF(AK$2:AK340,AK340)=1,AK340,"")</f>
        <v/>
      </c>
      <c r="AM340" s="118" t="str">
        <f t="shared" si="112"/>
        <v/>
      </c>
      <c r="AN340" s="118" t="str">
        <f t="shared" si="113"/>
        <v/>
      </c>
      <c r="AO340" s="118" t="str">
        <f t="shared" si="114"/>
        <v/>
      </c>
      <c r="AP340" s="118" t="str">
        <f t="shared" si="115"/>
        <v/>
      </c>
      <c r="AR340" s="118" t="str">
        <f>+IF(AW340="","",MAX(AR$1:AR339)+1)</f>
        <v/>
      </c>
      <c r="AS340" s="118" t="str">
        <f>IF(Regulated_Operation!B362="","",Regulated_Operation!B362)</f>
        <v/>
      </c>
      <c r="AT340" s="118" t="str">
        <f>IF(Regulated_Operation!C362="","",Regulated_Operation!C362)</f>
        <v/>
      </c>
      <c r="AU340" s="118" t="str">
        <f>IF(Regulated_Operation!D362="","",Regulated_Operation!D362)</f>
        <v/>
      </c>
      <c r="AV340" s="118" t="str">
        <f t="shared" si="116"/>
        <v/>
      </c>
      <c r="AW340" s="119" t="str">
        <f>IF(COUNTIF(AV$2:AV340,AV340)=1,AV340,"")</f>
        <v/>
      </c>
      <c r="AX340" s="118" t="str">
        <f t="shared" si="117"/>
        <v/>
      </c>
      <c r="AY340" s="118" t="str">
        <f t="shared" si="118"/>
        <v/>
      </c>
      <c r="AZ340" s="118" t="str">
        <f t="shared" si="119"/>
        <v/>
      </c>
      <c r="BA340" s="118" t="str">
        <f t="shared" si="120"/>
        <v/>
      </c>
    </row>
    <row r="341" spans="9:53" x14ac:dyDescent="0.35">
      <c r="I341" s="118" t="str">
        <f>+IF(N341="","",MAX(I$1:I340)+1)</f>
        <v/>
      </c>
      <c r="J341" s="118" t="str">
        <f>IF(Deviation_Detail!B363="","",Deviation_Detail!B363)</f>
        <v/>
      </c>
      <c r="K341" s="118" t="str">
        <f>IF(Deviation_Detail!C363="","",Deviation_Detail!C363)</f>
        <v/>
      </c>
      <c r="L341" s="118" t="str">
        <f>IF(Deviation_Detail!E363="","",Deviation_Detail!E363)</f>
        <v/>
      </c>
      <c r="M341" s="118" t="str">
        <f t="shared" si="103"/>
        <v/>
      </c>
      <c r="N341" s="119" t="str">
        <f>IF(COUNTIF(M$2:M341,M341)=1,M341,"")</f>
        <v/>
      </c>
      <c r="O341" s="118" t="str">
        <f t="shared" si="104"/>
        <v/>
      </c>
      <c r="P341" s="118" t="str">
        <f t="shared" si="105"/>
        <v/>
      </c>
      <c r="Q341" s="118" t="str">
        <f t="shared" si="106"/>
        <v/>
      </c>
      <c r="R341" s="118" t="str">
        <f t="shared" si="107"/>
        <v/>
      </c>
      <c r="T341" s="118" t="str">
        <f>+IF(Y341="","",MAX(T$1:T340)+1)</f>
        <v/>
      </c>
      <c r="U341" s="118" t="str">
        <f>IF(CPMS_Info!B363="","",CPMS_Info!B363)</f>
        <v/>
      </c>
      <c r="V341" s="118" t="str">
        <f>IF(CPMS_Info!C363="","",CPMS_Info!C363)</f>
        <v/>
      </c>
      <c r="W341" s="118" t="str">
        <f>IF(CPMS_Info!D363="","",CPMS_Info!D363)</f>
        <v/>
      </c>
      <c r="X341" s="118" t="str">
        <f t="shared" si="101"/>
        <v/>
      </c>
      <c r="Y341" s="119" t="str">
        <f>IF(COUNTIF(X$2:X341,X341)=1,X341,"")</f>
        <v/>
      </c>
      <c r="Z341" s="118" t="str">
        <f t="shared" si="102"/>
        <v/>
      </c>
      <c r="AA341" s="118" t="str">
        <f t="shared" si="108"/>
        <v/>
      </c>
      <c r="AB341" s="118" t="str">
        <f t="shared" si="109"/>
        <v/>
      </c>
      <c r="AC341" s="118" t="str">
        <f t="shared" si="110"/>
        <v/>
      </c>
      <c r="AG341" s="118" t="str">
        <f>+IF(AL341="","",MAX(AG$1:AG340)+1)</f>
        <v/>
      </c>
      <c r="AH341" s="118" t="str">
        <f>IF(CPMS_Detail!B363="","",CPMS_Detail!B363)</f>
        <v/>
      </c>
      <c r="AI341" s="118" t="str">
        <f>IF(CPMS_Detail!C363="","",CPMS_Detail!C363)</f>
        <v/>
      </c>
      <c r="AJ341" s="118" t="str">
        <f>IF(CPMS_Detail!D363="","",CPMS_Detail!D363)</f>
        <v/>
      </c>
      <c r="AK341" s="118" t="str">
        <f t="shared" si="111"/>
        <v/>
      </c>
      <c r="AL341" s="119" t="str">
        <f>IF(COUNTIF(AK$2:AK341,AK341)=1,AK341,"")</f>
        <v/>
      </c>
      <c r="AM341" s="118" t="str">
        <f t="shared" si="112"/>
        <v/>
      </c>
      <c r="AN341" s="118" t="str">
        <f t="shared" si="113"/>
        <v/>
      </c>
      <c r="AO341" s="118" t="str">
        <f t="shared" si="114"/>
        <v/>
      </c>
      <c r="AP341" s="118" t="str">
        <f t="shared" si="115"/>
        <v/>
      </c>
      <c r="AR341" s="118" t="str">
        <f>+IF(AW341="","",MAX(AR$1:AR340)+1)</f>
        <v/>
      </c>
      <c r="AS341" s="118" t="str">
        <f>IF(Regulated_Operation!B363="","",Regulated_Operation!B363)</f>
        <v/>
      </c>
      <c r="AT341" s="118" t="str">
        <f>IF(Regulated_Operation!C363="","",Regulated_Operation!C363)</f>
        <v/>
      </c>
      <c r="AU341" s="118" t="str">
        <f>IF(Regulated_Operation!D363="","",Regulated_Operation!D363)</f>
        <v/>
      </c>
      <c r="AV341" s="118" t="str">
        <f t="shared" si="116"/>
        <v/>
      </c>
      <c r="AW341" s="119" t="str">
        <f>IF(COUNTIF(AV$2:AV341,AV341)=1,AV341,"")</f>
        <v/>
      </c>
      <c r="AX341" s="118" t="str">
        <f t="shared" si="117"/>
        <v/>
      </c>
      <c r="AY341" s="118" t="str">
        <f t="shared" si="118"/>
        <v/>
      </c>
      <c r="AZ341" s="118" t="str">
        <f t="shared" si="119"/>
        <v/>
      </c>
      <c r="BA341" s="118" t="str">
        <f t="shared" si="120"/>
        <v/>
      </c>
    </row>
    <row r="342" spans="9:53" x14ac:dyDescent="0.35">
      <c r="I342" s="118" t="str">
        <f>+IF(N342="","",MAX(I$1:I341)+1)</f>
        <v/>
      </c>
      <c r="J342" s="118" t="str">
        <f>IF(Deviation_Detail!B364="","",Deviation_Detail!B364)</f>
        <v/>
      </c>
      <c r="K342" s="118" t="str">
        <f>IF(Deviation_Detail!C364="","",Deviation_Detail!C364)</f>
        <v/>
      </c>
      <c r="L342" s="118" t="str">
        <f>IF(Deviation_Detail!E364="","",Deviation_Detail!E364)</f>
        <v/>
      </c>
      <c r="M342" s="118" t="str">
        <f t="shared" si="103"/>
        <v/>
      </c>
      <c r="N342" s="119" t="str">
        <f>IF(COUNTIF(M$2:M342,M342)=1,M342,"")</f>
        <v/>
      </c>
      <c r="O342" s="118" t="str">
        <f t="shared" si="104"/>
        <v/>
      </c>
      <c r="P342" s="118" t="str">
        <f t="shared" si="105"/>
        <v/>
      </c>
      <c r="Q342" s="118" t="str">
        <f t="shared" si="106"/>
        <v/>
      </c>
      <c r="R342" s="118" t="str">
        <f t="shared" si="107"/>
        <v/>
      </c>
      <c r="T342" s="118" t="str">
        <f>+IF(Y342="","",MAX(T$1:T341)+1)</f>
        <v/>
      </c>
      <c r="U342" s="118" t="str">
        <f>IF(CPMS_Info!B364="","",CPMS_Info!B364)</f>
        <v/>
      </c>
      <c r="V342" s="118" t="str">
        <f>IF(CPMS_Info!C364="","",CPMS_Info!C364)</f>
        <v/>
      </c>
      <c r="W342" s="118" t="str">
        <f>IF(CPMS_Info!D364="","",CPMS_Info!D364)</f>
        <v/>
      </c>
      <c r="X342" s="118" t="str">
        <f t="shared" si="101"/>
        <v/>
      </c>
      <c r="Y342" s="119" t="str">
        <f>IF(COUNTIF(X$2:X342,X342)=1,X342,"")</f>
        <v/>
      </c>
      <c r="Z342" s="118" t="str">
        <f t="shared" si="102"/>
        <v/>
      </c>
      <c r="AA342" s="118" t="str">
        <f t="shared" si="108"/>
        <v/>
      </c>
      <c r="AB342" s="118" t="str">
        <f t="shared" si="109"/>
        <v/>
      </c>
      <c r="AC342" s="118" t="str">
        <f t="shared" si="110"/>
        <v/>
      </c>
      <c r="AG342" s="118" t="str">
        <f>+IF(AL342="","",MAX(AG$1:AG341)+1)</f>
        <v/>
      </c>
      <c r="AH342" s="118" t="str">
        <f>IF(CPMS_Detail!B364="","",CPMS_Detail!B364)</f>
        <v/>
      </c>
      <c r="AI342" s="118" t="str">
        <f>IF(CPMS_Detail!C364="","",CPMS_Detail!C364)</f>
        <v/>
      </c>
      <c r="AJ342" s="118" t="str">
        <f>IF(CPMS_Detail!D364="","",CPMS_Detail!D364)</f>
        <v/>
      </c>
      <c r="AK342" s="118" t="str">
        <f t="shared" si="111"/>
        <v/>
      </c>
      <c r="AL342" s="119" t="str">
        <f>IF(COUNTIF(AK$2:AK342,AK342)=1,AK342,"")</f>
        <v/>
      </c>
      <c r="AM342" s="118" t="str">
        <f t="shared" si="112"/>
        <v/>
      </c>
      <c r="AN342" s="118" t="str">
        <f t="shared" si="113"/>
        <v/>
      </c>
      <c r="AO342" s="118" t="str">
        <f t="shared" si="114"/>
        <v/>
      </c>
      <c r="AP342" s="118" t="str">
        <f t="shared" si="115"/>
        <v/>
      </c>
      <c r="AR342" s="118" t="str">
        <f>+IF(AW342="","",MAX(AR$1:AR341)+1)</f>
        <v/>
      </c>
      <c r="AS342" s="118" t="str">
        <f>IF(Regulated_Operation!B364="","",Regulated_Operation!B364)</f>
        <v/>
      </c>
      <c r="AT342" s="118" t="str">
        <f>IF(Regulated_Operation!C364="","",Regulated_Operation!C364)</f>
        <v/>
      </c>
      <c r="AU342" s="118" t="str">
        <f>IF(Regulated_Operation!D364="","",Regulated_Operation!D364)</f>
        <v/>
      </c>
      <c r="AV342" s="118" t="str">
        <f t="shared" si="116"/>
        <v/>
      </c>
      <c r="AW342" s="119" t="str">
        <f>IF(COUNTIF(AV$2:AV342,AV342)=1,AV342,"")</f>
        <v/>
      </c>
      <c r="AX342" s="118" t="str">
        <f t="shared" si="117"/>
        <v/>
      </c>
      <c r="AY342" s="118" t="str">
        <f t="shared" si="118"/>
        <v/>
      </c>
      <c r="AZ342" s="118" t="str">
        <f t="shared" si="119"/>
        <v/>
      </c>
      <c r="BA342" s="118" t="str">
        <f t="shared" si="120"/>
        <v/>
      </c>
    </row>
    <row r="343" spans="9:53" x14ac:dyDescent="0.35">
      <c r="I343" s="118" t="str">
        <f>+IF(N343="","",MAX(I$1:I342)+1)</f>
        <v/>
      </c>
      <c r="J343" s="118" t="str">
        <f>IF(Deviation_Detail!B365="","",Deviation_Detail!B365)</f>
        <v/>
      </c>
      <c r="K343" s="118" t="str">
        <f>IF(Deviation_Detail!C365="","",Deviation_Detail!C365)</f>
        <v/>
      </c>
      <c r="L343" s="118" t="str">
        <f>IF(Deviation_Detail!E365="","",Deviation_Detail!E365)</f>
        <v/>
      </c>
      <c r="M343" s="118" t="str">
        <f t="shared" si="103"/>
        <v/>
      </c>
      <c r="N343" s="119" t="str">
        <f>IF(COUNTIF(M$2:M343,M343)=1,M343,"")</f>
        <v/>
      </c>
      <c r="O343" s="118" t="str">
        <f t="shared" si="104"/>
        <v/>
      </c>
      <c r="P343" s="118" t="str">
        <f t="shared" si="105"/>
        <v/>
      </c>
      <c r="Q343" s="118" t="str">
        <f t="shared" si="106"/>
        <v/>
      </c>
      <c r="R343" s="118" t="str">
        <f t="shared" si="107"/>
        <v/>
      </c>
      <c r="T343" s="118" t="str">
        <f>+IF(Y343="","",MAX(T$1:T342)+1)</f>
        <v/>
      </c>
      <c r="U343" s="118" t="str">
        <f>IF(CPMS_Info!B365="","",CPMS_Info!B365)</f>
        <v/>
      </c>
      <c r="V343" s="118" t="str">
        <f>IF(CPMS_Info!C365="","",CPMS_Info!C365)</f>
        <v/>
      </c>
      <c r="W343" s="118" t="str">
        <f>IF(CPMS_Info!D365="","",CPMS_Info!D365)</f>
        <v/>
      </c>
      <c r="X343" s="118" t="str">
        <f t="shared" si="101"/>
        <v/>
      </c>
      <c r="Y343" s="119" t="str">
        <f>IF(COUNTIF(X$2:X343,X343)=1,X343,"")</f>
        <v/>
      </c>
      <c r="Z343" s="118" t="str">
        <f t="shared" si="102"/>
        <v/>
      </c>
      <c r="AA343" s="118" t="str">
        <f t="shared" si="108"/>
        <v/>
      </c>
      <c r="AB343" s="118" t="str">
        <f t="shared" si="109"/>
        <v/>
      </c>
      <c r="AC343" s="118" t="str">
        <f t="shared" si="110"/>
        <v/>
      </c>
      <c r="AG343" s="118" t="str">
        <f>+IF(AL343="","",MAX(AG$1:AG342)+1)</f>
        <v/>
      </c>
      <c r="AH343" s="118" t="str">
        <f>IF(CPMS_Detail!B365="","",CPMS_Detail!B365)</f>
        <v/>
      </c>
      <c r="AI343" s="118" t="str">
        <f>IF(CPMS_Detail!C365="","",CPMS_Detail!C365)</f>
        <v/>
      </c>
      <c r="AJ343" s="118" t="str">
        <f>IF(CPMS_Detail!D365="","",CPMS_Detail!D365)</f>
        <v/>
      </c>
      <c r="AK343" s="118" t="str">
        <f t="shared" si="111"/>
        <v/>
      </c>
      <c r="AL343" s="119" t="str">
        <f>IF(COUNTIF(AK$2:AK343,AK343)=1,AK343,"")</f>
        <v/>
      </c>
      <c r="AM343" s="118" t="str">
        <f t="shared" si="112"/>
        <v/>
      </c>
      <c r="AN343" s="118" t="str">
        <f t="shared" si="113"/>
        <v/>
      </c>
      <c r="AO343" s="118" t="str">
        <f t="shared" si="114"/>
        <v/>
      </c>
      <c r="AP343" s="118" t="str">
        <f t="shared" si="115"/>
        <v/>
      </c>
      <c r="AR343" s="118" t="str">
        <f>+IF(AW343="","",MAX(AR$1:AR342)+1)</f>
        <v/>
      </c>
      <c r="AS343" s="118" t="str">
        <f>IF(Regulated_Operation!B365="","",Regulated_Operation!B365)</f>
        <v/>
      </c>
      <c r="AT343" s="118" t="str">
        <f>IF(Regulated_Operation!C365="","",Regulated_Operation!C365)</f>
        <v/>
      </c>
      <c r="AU343" s="118" t="str">
        <f>IF(Regulated_Operation!D365="","",Regulated_Operation!D365)</f>
        <v/>
      </c>
      <c r="AV343" s="118" t="str">
        <f t="shared" si="116"/>
        <v/>
      </c>
      <c r="AW343" s="119" t="str">
        <f>IF(COUNTIF(AV$2:AV343,AV343)=1,AV343,"")</f>
        <v/>
      </c>
      <c r="AX343" s="118" t="str">
        <f t="shared" si="117"/>
        <v/>
      </c>
      <c r="AY343" s="118" t="str">
        <f t="shared" si="118"/>
        <v/>
      </c>
      <c r="AZ343" s="118" t="str">
        <f t="shared" si="119"/>
        <v/>
      </c>
      <c r="BA343" s="118" t="str">
        <f t="shared" si="120"/>
        <v/>
      </c>
    </row>
    <row r="344" spans="9:53" x14ac:dyDescent="0.35">
      <c r="I344" s="118" t="str">
        <f>+IF(N344="","",MAX(I$1:I343)+1)</f>
        <v/>
      </c>
      <c r="J344" s="118" t="str">
        <f>IF(Deviation_Detail!B366="","",Deviation_Detail!B366)</f>
        <v/>
      </c>
      <c r="K344" s="118" t="str">
        <f>IF(Deviation_Detail!C366="","",Deviation_Detail!C366)</f>
        <v/>
      </c>
      <c r="L344" s="118" t="str">
        <f>IF(Deviation_Detail!E366="","",Deviation_Detail!E366)</f>
        <v/>
      </c>
      <c r="M344" s="118" t="str">
        <f t="shared" si="103"/>
        <v/>
      </c>
      <c r="N344" s="119" t="str">
        <f>IF(COUNTIF(M$2:M344,M344)=1,M344,"")</f>
        <v/>
      </c>
      <c r="O344" s="118" t="str">
        <f t="shared" si="104"/>
        <v/>
      </c>
      <c r="P344" s="118" t="str">
        <f t="shared" si="105"/>
        <v/>
      </c>
      <c r="Q344" s="118" t="str">
        <f t="shared" si="106"/>
        <v/>
      </c>
      <c r="R344" s="118" t="str">
        <f t="shared" si="107"/>
        <v/>
      </c>
      <c r="T344" s="118" t="str">
        <f>+IF(Y344="","",MAX(T$1:T343)+1)</f>
        <v/>
      </c>
      <c r="U344" s="118" t="str">
        <f>IF(CPMS_Info!B366="","",CPMS_Info!B366)</f>
        <v/>
      </c>
      <c r="V344" s="118" t="str">
        <f>IF(CPMS_Info!C366="","",CPMS_Info!C366)</f>
        <v/>
      </c>
      <c r="W344" s="118" t="str">
        <f>IF(CPMS_Info!D366="","",CPMS_Info!D366)</f>
        <v/>
      </c>
      <c r="X344" s="118" t="str">
        <f t="shared" si="101"/>
        <v/>
      </c>
      <c r="Y344" s="119" t="str">
        <f>IF(COUNTIF(X$2:X344,X344)=1,X344,"")</f>
        <v/>
      </c>
      <c r="Z344" s="118" t="str">
        <f t="shared" si="102"/>
        <v/>
      </c>
      <c r="AA344" s="118" t="str">
        <f t="shared" si="108"/>
        <v/>
      </c>
      <c r="AB344" s="118" t="str">
        <f t="shared" si="109"/>
        <v/>
      </c>
      <c r="AC344" s="118" t="str">
        <f t="shared" si="110"/>
        <v/>
      </c>
      <c r="AG344" s="118" t="str">
        <f>+IF(AL344="","",MAX(AG$1:AG343)+1)</f>
        <v/>
      </c>
      <c r="AH344" s="118" t="str">
        <f>IF(CPMS_Detail!B366="","",CPMS_Detail!B366)</f>
        <v/>
      </c>
      <c r="AI344" s="118" t="str">
        <f>IF(CPMS_Detail!C366="","",CPMS_Detail!C366)</f>
        <v/>
      </c>
      <c r="AJ344" s="118" t="str">
        <f>IF(CPMS_Detail!D366="","",CPMS_Detail!D366)</f>
        <v/>
      </c>
      <c r="AK344" s="118" t="str">
        <f t="shared" si="111"/>
        <v/>
      </c>
      <c r="AL344" s="119" t="str">
        <f>IF(COUNTIF(AK$2:AK344,AK344)=1,AK344,"")</f>
        <v/>
      </c>
      <c r="AM344" s="118" t="str">
        <f t="shared" si="112"/>
        <v/>
      </c>
      <c r="AN344" s="118" t="str">
        <f t="shared" si="113"/>
        <v/>
      </c>
      <c r="AO344" s="118" t="str">
        <f t="shared" si="114"/>
        <v/>
      </c>
      <c r="AP344" s="118" t="str">
        <f t="shared" si="115"/>
        <v/>
      </c>
      <c r="AR344" s="118" t="str">
        <f>+IF(AW344="","",MAX(AR$1:AR343)+1)</f>
        <v/>
      </c>
      <c r="AS344" s="118" t="str">
        <f>IF(Regulated_Operation!B366="","",Regulated_Operation!B366)</f>
        <v/>
      </c>
      <c r="AT344" s="118" t="str">
        <f>IF(Regulated_Operation!C366="","",Regulated_Operation!C366)</f>
        <v/>
      </c>
      <c r="AU344" s="118" t="str">
        <f>IF(Regulated_Operation!D366="","",Regulated_Operation!D366)</f>
        <v/>
      </c>
      <c r="AV344" s="118" t="str">
        <f t="shared" si="116"/>
        <v/>
      </c>
      <c r="AW344" s="119" t="str">
        <f>IF(COUNTIF(AV$2:AV344,AV344)=1,AV344,"")</f>
        <v/>
      </c>
      <c r="AX344" s="118" t="str">
        <f t="shared" si="117"/>
        <v/>
      </c>
      <c r="AY344" s="118" t="str">
        <f t="shared" si="118"/>
        <v/>
      </c>
      <c r="AZ344" s="118" t="str">
        <f t="shared" si="119"/>
        <v/>
      </c>
      <c r="BA344" s="118" t="str">
        <f t="shared" si="120"/>
        <v/>
      </c>
    </row>
    <row r="345" spans="9:53" x14ac:dyDescent="0.35">
      <c r="I345" s="118" t="str">
        <f>+IF(N345="","",MAX(I$1:I344)+1)</f>
        <v/>
      </c>
      <c r="J345" s="118" t="str">
        <f>IF(Deviation_Detail!B367="","",Deviation_Detail!B367)</f>
        <v/>
      </c>
      <c r="K345" s="118" t="str">
        <f>IF(Deviation_Detail!C367="","",Deviation_Detail!C367)</f>
        <v/>
      </c>
      <c r="L345" s="118" t="str">
        <f>IF(Deviation_Detail!E367="","",Deviation_Detail!E367)</f>
        <v/>
      </c>
      <c r="M345" s="118" t="str">
        <f t="shared" si="103"/>
        <v/>
      </c>
      <c r="N345" s="119" t="str">
        <f>IF(COUNTIF(M$2:M345,M345)=1,M345,"")</f>
        <v/>
      </c>
      <c r="O345" s="118" t="str">
        <f t="shared" si="104"/>
        <v/>
      </c>
      <c r="P345" s="118" t="str">
        <f t="shared" si="105"/>
        <v/>
      </c>
      <c r="Q345" s="118" t="str">
        <f t="shared" si="106"/>
        <v/>
      </c>
      <c r="R345" s="118" t="str">
        <f t="shared" si="107"/>
        <v/>
      </c>
      <c r="T345" s="118" t="str">
        <f>+IF(Y345="","",MAX(T$1:T344)+1)</f>
        <v/>
      </c>
      <c r="U345" s="118" t="str">
        <f>IF(CPMS_Info!B367="","",CPMS_Info!B367)</f>
        <v/>
      </c>
      <c r="V345" s="118" t="str">
        <f>IF(CPMS_Info!C367="","",CPMS_Info!C367)</f>
        <v/>
      </c>
      <c r="W345" s="118" t="str">
        <f>IF(CPMS_Info!D367="","",CPMS_Info!D367)</f>
        <v/>
      </c>
      <c r="X345" s="118" t="str">
        <f t="shared" si="101"/>
        <v/>
      </c>
      <c r="Y345" s="119" t="str">
        <f>IF(COUNTIF(X$2:X345,X345)=1,X345,"")</f>
        <v/>
      </c>
      <c r="Z345" s="118" t="str">
        <f t="shared" si="102"/>
        <v/>
      </c>
      <c r="AA345" s="118" t="str">
        <f t="shared" si="108"/>
        <v/>
      </c>
      <c r="AB345" s="118" t="str">
        <f t="shared" si="109"/>
        <v/>
      </c>
      <c r="AC345" s="118" t="str">
        <f t="shared" si="110"/>
        <v/>
      </c>
      <c r="AG345" s="118" t="str">
        <f>+IF(AL345="","",MAX(AG$1:AG344)+1)</f>
        <v/>
      </c>
      <c r="AH345" s="118" t="str">
        <f>IF(CPMS_Detail!B367="","",CPMS_Detail!B367)</f>
        <v/>
      </c>
      <c r="AI345" s="118" t="str">
        <f>IF(CPMS_Detail!C367="","",CPMS_Detail!C367)</f>
        <v/>
      </c>
      <c r="AJ345" s="118" t="str">
        <f>IF(CPMS_Detail!D367="","",CPMS_Detail!D367)</f>
        <v/>
      </c>
      <c r="AK345" s="118" t="str">
        <f t="shared" si="111"/>
        <v/>
      </c>
      <c r="AL345" s="119" t="str">
        <f>IF(COUNTIF(AK$2:AK345,AK345)=1,AK345,"")</f>
        <v/>
      </c>
      <c r="AM345" s="118" t="str">
        <f t="shared" si="112"/>
        <v/>
      </c>
      <c r="AN345" s="118" t="str">
        <f t="shared" si="113"/>
        <v/>
      </c>
      <c r="AO345" s="118" t="str">
        <f t="shared" si="114"/>
        <v/>
      </c>
      <c r="AP345" s="118" t="str">
        <f t="shared" si="115"/>
        <v/>
      </c>
      <c r="AR345" s="118" t="str">
        <f>+IF(AW345="","",MAX(AR$1:AR344)+1)</f>
        <v/>
      </c>
      <c r="AS345" s="118" t="str">
        <f>IF(Regulated_Operation!B367="","",Regulated_Operation!B367)</f>
        <v/>
      </c>
      <c r="AT345" s="118" t="str">
        <f>IF(Regulated_Operation!C367="","",Regulated_Operation!C367)</f>
        <v/>
      </c>
      <c r="AU345" s="118" t="str">
        <f>IF(Regulated_Operation!D367="","",Regulated_Operation!D367)</f>
        <v/>
      </c>
      <c r="AV345" s="118" t="str">
        <f t="shared" si="116"/>
        <v/>
      </c>
      <c r="AW345" s="119" t="str">
        <f>IF(COUNTIF(AV$2:AV345,AV345)=1,AV345,"")</f>
        <v/>
      </c>
      <c r="AX345" s="118" t="str">
        <f t="shared" si="117"/>
        <v/>
      </c>
      <c r="AY345" s="118" t="str">
        <f t="shared" si="118"/>
        <v/>
      </c>
      <c r="AZ345" s="118" t="str">
        <f t="shared" si="119"/>
        <v/>
      </c>
      <c r="BA345" s="118" t="str">
        <f t="shared" si="120"/>
        <v/>
      </c>
    </row>
    <row r="346" spans="9:53" x14ac:dyDescent="0.35">
      <c r="I346" s="118" t="str">
        <f>+IF(N346="","",MAX(I$1:I345)+1)</f>
        <v/>
      </c>
      <c r="J346" s="118" t="str">
        <f>IF(Deviation_Detail!B368="","",Deviation_Detail!B368)</f>
        <v/>
      </c>
      <c r="K346" s="118" t="str">
        <f>IF(Deviation_Detail!C368="","",Deviation_Detail!C368)</f>
        <v/>
      </c>
      <c r="L346" s="118" t="str">
        <f>IF(Deviation_Detail!E368="","",Deviation_Detail!E368)</f>
        <v/>
      </c>
      <c r="M346" s="118" t="str">
        <f t="shared" si="103"/>
        <v/>
      </c>
      <c r="N346" s="119" t="str">
        <f>IF(COUNTIF(M$2:M346,M346)=1,M346,"")</f>
        <v/>
      </c>
      <c r="O346" s="118" t="str">
        <f t="shared" si="104"/>
        <v/>
      </c>
      <c r="P346" s="118" t="str">
        <f t="shared" si="105"/>
        <v/>
      </c>
      <c r="Q346" s="118" t="str">
        <f t="shared" si="106"/>
        <v/>
      </c>
      <c r="R346" s="118" t="str">
        <f t="shared" si="107"/>
        <v/>
      </c>
      <c r="T346" s="118" t="str">
        <f>+IF(Y346="","",MAX(T$1:T345)+1)</f>
        <v/>
      </c>
      <c r="U346" s="118" t="str">
        <f>IF(CPMS_Info!B368="","",CPMS_Info!B368)</f>
        <v/>
      </c>
      <c r="V346" s="118" t="str">
        <f>IF(CPMS_Info!C368="","",CPMS_Info!C368)</f>
        <v/>
      </c>
      <c r="W346" s="118" t="str">
        <f>IF(CPMS_Info!D368="","",CPMS_Info!D368)</f>
        <v/>
      </c>
      <c r="X346" s="118" t="str">
        <f t="shared" si="101"/>
        <v/>
      </c>
      <c r="Y346" s="119" t="str">
        <f>IF(COUNTIF(X$2:X346,X346)=1,X346,"")</f>
        <v/>
      </c>
      <c r="Z346" s="118" t="str">
        <f t="shared" si="102"/>
        <v/>
      </c>
      <c r="AA346" s="118" t="str">
        <f t="shared" si="108"/>
        <v/>
      </c>
      <c r="AB346" s="118" t="str">
        <f t="shared" si="109"/>
        <v/>
      </c>
      <c r="AC346" s="118" t="str">
        <f t="shared" si="110"/>
        <v/>
      </c>
      <c r="AG346" s="118" t="str">
        <f>+IF(AL346="","",MAX(AG$1:AG345)+1)</f>
        <v/>
      </c>
      <c r="AH346" s="118" t="str">
        <f>IF(CPMS_Detail!B368="","",CPMS_Detail!B368)</f>
        <v/>
      </c>
      <c r="AI346" s="118" t="str">
        <f>IF(CPMS_Detail!C368="","",CPMS_Detail!C368)</f>
        <v/>
      </c>
      <c r="AJ346" s="118" t="str">
        <f>IF(CPMS_Detail!D368="","",CPMS_Detail!D368)</f>
        <v/>
      </c>
      <c r="AK346" s="118" t="str">
        <f t="shared" si="111"/>
        <v/>
      </c>
      <c r="AL346" s="119" t="str">
        <f>IF(COUNTIF(AK$2:AK346,AK346)=1,AK346,"")</f>
        <v/>
      </c>
      <c r="AM346" s="118" t="str">
        <f t="shared" si="112"/>
        <v/>
      </c>
      <c r="AN346" s="118" t="str">
        <f t="shared" si="113"/>
        <v/>
      </c>
      <c r="AO346" s="118" t="str">
        <f t="shared" si="114"/>
        <v/>
      </c>
      <c r="AP346" s="118" t="str">
        <f t="shared" si="115"/>
        <v/>
      </c>
      <c r="AR346" s="118" t="str">
        <f>+IF(AW346="","",MAX(AR$1:AR345)+1)</f>
        <v/>
      </c>
      <c r="AS346" s="118" t="str">
        <f>IF(Regulated_Operation!B368="","",Regulated_Operation!B368)</f>
        <v/>
      </c>
      <c r="AT346" s="118" t="str">
        <f>IF(Regulated_Operation!C368="","",Regulated_Operation!C368)</f>
        <v/>
      </c>
      <c r="AU346" s="118" t="str">
        <f>IF(Regulated_Operation!D368="","",Regulated_Operation!D368)</f>
        <v/>
      </c>
      <c r="AV346" s="118" t="str">
        <f t="shared" si="116"/>
        <v/>
      </c>
      <c r="AW346" s="119" t="str">
        <f>IF(COUNTIF(AV$2:AV346,AV346)=1,AV346,"")</f>
        <v/>
      </c>
      <c r="AX346" s="118" t="str">
        <f t="shared" si="117"/>
        <v/>
      </c>
      <c r="AY346" s="118" t="str">
        <f t="shared" si="118"/>
        <v/>
      </c>
      <c r="AZ346" s="118" t="str">
        <f t="shared" si="119"/>
        <v/>
      </c>
      <c r="BA346" s="118" t="str">
        <f t="shared" si="120"/>
        <v/>
      </c>
    </row>
    <row r="347" spans="9:53" x14ac:dyDescent="0.35">
      <c r="I347" s="118" t="str">
        <f>+IF(N347="","",MAX(I$1:I346)+1)</f>
        <v/>
      </c>
      <c r="J347" s="118" t="str">
        <f>IF(Deviation_Detail!B369="","",Deviation_Detail!B369)</f>
        <v/>
      </c>
      <c r="K347" s="118" t="str">
        <f>IF(Deviation_Detail!C369="","",Deviation_Detail!C369)</f>
        <v/>
      </c>
      <c r="L347" s="118" t="str">
        <f>IF(Deviation_Detail!E369="","",Deviation_Detail!E369)</f>
        <v/>
      </c>
      <c r="M347" s="118" t="str">
        <f t="shared" si="103"/>
        <v/>
      </c>
      <c r="N347" s="119" t="str">
        <f>IF(COUNTIF(M$2:M347,M347)=1,M347,"")</f>
        <v/>
      </c>
      <c r="O347" s="118" t="str">
        <f t="shared" si="104"/>
        <v/>
      </c>
      <c r="P347" s="118" t="str">
        <f t="shared" si="105"/>
        <v/>
      </c>
      <c r="Q347" s="118" t="str">
        <f t="shared" si="106"/>
        <v/>
      </c>
      <c r="R347" s="118" t="str">
        <f t="shared" si="107"/>
        <v/>
      </c>
      <c r="T347" s="118" t="str">
        <f>+IF(Y347="","",MAX(T$1:T346)+1)</f>
        <v/>
      </c>
      <c r="U347" s="118" t="str">
        <f>IF(CPMS_Info!B369="","",CPMS_Info!B369)</f>
        <v/>
      </c>
      <c r="V347" s="118" t="str">
        <f>IF(CPMS_Info!C369="","",CPMS_Info!C369)</f>
        <v/>
      </c>
      <c r="W347" s="118" t="str">
        <f>IF(CPMS_Info!D369="","",CPMS_Info!D369)</f>
        <v/>
      </c>
      <c r="X347" s="118" t="str">
        <f t="shared" si="101"/>
        <v/>
      </c>
      <c r="Y347" s="119" t="str">
        <f>IF(COUNTIF(X$2:X347,X347)=1,X347,"")</f>
        <v/>
      </c>
      <c r="Z347" s="118" t="str">
        <f t="shared" si="102"/>
        <v/>
      </c>
      <c r="AA347" s="118" t="str">
        <f t="shared" si="108"/>
        <v/>
      </c>
      <c r="AB347" s="118" t="str">
        <f t="shared" si="109"/>
        <v/>
      </c>
      <c r="AC347" s="118" t="str">
        <f t="shared" si="110"/>
        <v/>
      </c>
      <c r="AG347" s="118" t="str">
        <f>+IF(AL347="","",MAX(AG$1:AG346)+1)</f>
        <v/>
      </c>
      <c r="AH347" s="118" t="str">
        <f>IF(CPMS_Detail!B369="","",CPMS_Detail!B369)</f>
        <v/>
      </c>
      <c r="AI347" s="118" t="str">
        <f>IF(CPMS_Detail!C369="","",CPMS_Detail!C369)</f>
        <v/>
      </c>
      <c r="AJ347" s="118" t="str">
        <f>IF(CPMS_Detail!D369="","",CPMS_Detail!D369)</f>
        <v/>
      </c>
      <c r="AK347" s="118" t="str">
        <f t="shared" si="111"/>
        <v/>
      </c>
      <c r="AL347" s="119" t="str">
        <f>IF(COUNTIF(AK$2:AK347,AK347)=1,AK347,"")</f>
        <v/>
      </c>
      <c r="AM347" s="118" t="str">
        <f t="shared" si="112"/>
        <v/>
      </c>
      <c r="AN347" s="118" t="str">
        <f t="shared" si="113"/>
        <v/>
      </c>
      <c r="AO347" s="118" t="str">
        <f t="shared" si="114"/>
        <v/>
      </c>
      <c r="AP347" s="118" t="str">
        <f t="shared" si="115"/>
        <v/>
      </c>
      <c r="AR347" s="118" t="str">
        <f>+IF(AW347="","",MAX(AR$1:AR346)+1)</f>
        <v/>
      </c>
      <c r="AS347" s="118" t="str">
        <f>IF(Regulated_Operation!B369="","",Regulated_Operation!B369)</f>
        <v/>
      </c>
      <c r="AT347" s="118" t="str">
        <f>IF(Regulated_Operation!C369="","",Regulated_Operation!C369)</f>
        <v/>
      </c>
      <c r="AU347" s="118" t="str">
        <f>IF(Regulated_Operation!D369="","",Regulated_Operation!D369)</f>
        <v/>
      </c>
      <c r="AV347" s="118" t="str">
        <f t="shared" si="116"/>
        <v/>
      </c>
      <c r="AW347" s="119" t="str">
        <f>IF(COUNTIF(AV$2:AV347,AV347)=1,AV347,"")</f>
        <v/>
      </c>
      <c r="AX347" s="118" t="str">
        <f t="shared" si="117"/>
        <v/>
      </c>
      <c r="AY347" s="118" t="str">
        <f t="shared" si="118"/>
        <v/>
      </c>
      <c r="AZ347" s="118" t="str">
        <f t="shared" si="119"/>
        <v/>
      </c>
      <c r="BA347" s="118" t="str">
        <f t="shared" si="120"/>
        <v/>
      </c>
    </row>
    <row r="348" spans="9:53" x14ac:dyDescent="0.35">
      <c r="I348" s="118" t="str">
        <f>+IF(N348="","",MAX(I$1:I347)+1)</f>
        <v/>
      </c>
      <c r="J348" s="118" t="str">
        <f>IF(Deviation_Detail!B370="","",Deviation_Detail!B370)</f>
        <v/>
      </c>
      <c r="K348" s="118" t="str">
        <f>IF(Deviation_Detail!C370="","",Deviation_Detail!C370)</f>
        <v/>
      </c>
      <c r="L348" s="118" t="str">
        <f>IF(Deviation_Detail!E370="","",Deviation_Detail!E370)</f>
        <v/>
      </c>
      <c r="M348" s="118" t="str">
        <f t="shared" si="103"/>
        <v/>
      </c>
      <c r="N348" s="119" t="str">
        <f>IF(COUNTIF(M$2:M348,M348)=1,M348,"")</f>
        <v/>
      </c>
      <c r="O348" s="118" t="str">
        <f t="shared" si="104"/>
        <v/>
      </c>
      <c r="P348" s="118" t="str">
        <f t="shared" si="105"/>
        <v/>
      </c>
      <c r="Q348" s="118" t="str">
        <f t="shared" si="106"/>
        <v/>
      </c>
      <c r="R348" s="118" t="str">
        <f t="shared" si="107"/>
        <v/>
      </c>
      <c r="T348" s="118" t="str">
        <f>+IF(Y348="","",MAX(T$1:T347)+1)</f>
        <v/>
      </c>
      <c r="U348" s="118" t="str">
        <f>IF(CPMS_Info!B370="","",CPMS_Info!B370)</f>
        <v/>
      </c>
      <c r="V348" s="118" t="str">
        <f>IF(CPMS_Info!C370="","",CPMS_Info!C370)</f>
        <v/>
      </c>
      <c r="W348" s="118" t="str">
        <f>IF(CPMS_Info!D370="","",CPMS_Info!D370)</f>
        <v/>
      </c>
      <c r="X348" s="118" t="str">
        <f t="shared" si="101"/>
        <v/>
      </c>
      <c r="Y348" s="119" t="str">
        <f>IF(COUNTIF(X$2:X348,X348)=1,X348,"")</f>
        <v/>
      </c>
      <c r="Z348" s="118" t="str">
        <f t="shared" si="102"/>
        <v/>
      </c>
      <c r="AA348" s="118" t="str">
        <f t="shared" si="108"/>
        <v/>
      </c>
      <c r="AB348" s="118" t="str">
        <f t="shared" si="109"/>
        <v/>
      </c>
      <c r="AC348" s="118" t="str">
        <f t="shared" si="110"/>
        <v/>
      </c>
      <c r="AG348" s="118" t="str">
        <f>+IF(AL348="","",MAX(AG$1:AG347)+1)</f>
        <v/>
      </c>
      <c r="AH348" s="118" t="str">
        <f>IF(CPMS_Detail!B370="","",CPMS_Detail!B370)</f>
        <v/>
      </c>
      <c r="AI348" s="118" t="str">
        <f>IF(CPMS_Detail!C370="","",CPMS_Detail!C370)</f>
        <v/>
      </c>
      <c r="AJ348" s="118" t="str">
        <f>IF(CPMS_Detail!D370="","",CPMS_Detail!D370)</f>
        <v/>
      </c>
      <c r="AK348" s="118" t="str">
        <f t="shared" si="111"/>
        <v/>
      </c>
      <c r="AL348" s="119" t="str">
        <f>IF(COUNTIF(AK$2:AK348,AK348)=1,AK348,"")</f>
        <v/>
      </c>
      <c r="AM348" s="118" t="str">
        <f t="shared" si="112"/>
        <v/>
      </c>
      <c r="AN348" s="118" t="str">
        <f t="shared" si="113"/>
        <v/>
      </c>
      <c r="AO348" s="118" t="str">
        <f t="shared" si="114"/>
        <v/>
      </c>
      <c r="AP348" s="118" t="str">
        <f t="shared" si="115"/>
        <v/>
      </c>
      <c r="AR348" s="118" t="str">
        <f>+IF(AW348="","",MAX(AR$1:AR347)+1)</f>
        <v/>
      </c>
      <c r="AS348" s="118" t="str">
        <f>IF(Regulated_Operation!B370="","",Regulated_Operation!B370)</f>
        <v/>
      </c>
      <c r="AT348" s="118" t="str">
        <f>IF(Regulated_Operation!C370="","",Regulated_Operation!C370)</f>
        <v/>
      </c>
      <c r="AU348" s="118" t="str">
        <f>IF(Regulated_Operation!D370="","",Regulated_Operation!D370)</f>
        <v/>
      </c>
      <c r="AV348" s="118" t="str">
        <f t="shared" si="116"/>
        <v/>
      </c>
      <c r="AW348" s="119" t="str">
        <f>IF(COUNTIF(AV$2:AV348,AV348)=1,AV348,"")</f>
        <v/>
      </c>
      <c r="AX348" s="118" t="str">
        <f t="shared" si="117"/>
        <v/>
      </c>
      <c r="AY348" s="118" t="str">
        <f t="shared" si="118"/>
        <v/>
      </c>
      <c r="AZ348" s="118" t="str">
        <f t="shared" si="119"/>
        <v/>
      </c>
      <c r="BA348" s="118" t="str">
        <f t="shared" si="120"/>
        <v/>
      </c>
    </row>
    <row r="349" spans="9:53" x14ac:dyDescent="0.35">
      <c r="I349" s="118" t="str">
        <f>+IF(N349="","",MAX(I$1:I348)+1)</f>
        <v/>
      </c>
      <c r="J349" s="118" t="str">
        <f>IF(Deviation_Detail!B371="","",Deviation_Detail!B371)</f>
        <v/>
      </c>
      <c r="K349" s="118" t="str">
        <f>IF(Deviation_Detail!C371="","",Deviation_Detail!C371)</f>
        <v/>
      </c>
      <c r="L349" s="118" t="str">
        <f>IF(Deviation_Detail!E371="","",Deviation_Detail!E371)</f>
        <v/>
      </c>
      <c r="M349" s="118" t="str">
        <f t="shared" si="103"/>
        <v/>
      </c>
      <c r="N349" s="119" t="str">
        <f>IF(COUNTIF(M$2:M349,M349)=1,M349,"")</f>
        <v/>
      </c>
      <c r="O349" s="118" t="str">
        <f t="shared" si="104"/>
        <v/>
      </c>
      <c r="P349" s="118" t="str">
        <f t="shared" si="105"/>
        <v/>
      </c>
      <c r="Q349" s="118" t="str">
        <f t="shared" si="106"/>
        <v/>
      </c>
      <c r="R349" s="118" t="str">
        <f t="shared" si="107"/>
        <v/>
      </c>
      <c r="T349" s="118" t="str">
        <f>+IF(Y349="","",MAX(T$1:T348)+1)</f>
        <v/>
      </c>
      <c r="U349" s="118" t="str">
        <f>IF(CPMS_Info!B371="","",CPMS_Info!B371)</f>
        <v/>
      </c>
      <c r="V349" s="118" t="str">
        <f>IF(CPMS_Info!C371="","",CPMS_Info!C371)</f>
        <v/>
      </c>
      <c r="W349" s="118" t="str">
        <f>IF(CPMS_Info!D371="","",CPMS_Info!D371)</f>
        <v/>
      </c>
      <c r="X349" s="118" t="str">
        <f t="shared" si="101"/>
        <v/>
      </c>
      <c r="Y349" s="119" t="str">
        <f>IF(COUNTIF(X$2:X349,X349)=1,X349,"")</f>
        <v/>
      </c>
      <c r="Z349" s="118" t="str">
        <f t="shared" si="102"/>
        <v/>
      </c>
      <c r="AA349" s="118" t="str">
        <f t="shared" si="108"/>
        <v/>
      </c>
      <c r="AB349" s="118" t="str">
        <f t="shared" si="109"/>
        <v/>
      </c>
      <c r="AC349" s="118" t="str">
        <f t="shared" si="110"/>
        <v/>
      </c>
      <c r="AG349" s="118" t="str">
        <f>+IF(AL349="","",MAX(AG$1:AG348)+1)</f>
        <v/>
      </c>
      <c r="AH349" s="118" t="str">
        <f>IF(CPMS_Detail!B371="","",CPMS_Detail!B371)</f>
        <v/>
      </c>
      <c r="AI349" s="118" t="str">
        <f>IF(CPMS_Detail!C371="","",CPMS_Detail!C371)</f>
        <v/>
      </c>
      <c r="AJ349" s="118" t="str">
        <f>IF(CPMS_Detail!D371="","",CPMS_Detail!D371)</f>
        <v/>
      </c>
      <c r="AK349" s="118" t="str">
        <f t="shared" si="111"/>
        <v/>
      </c>
      <c r="AL349" s="119" t="str">
        <f>IF(COUNTIF(AK$2:AK349,AK349)=1,AK349,"")</f>
        <v/>
      </c>
      <c r="AM349" s="118" t="str">
        <f t="shared" si="112"/>
        <v/>
      </c>
      <c r="AN349" s="118" t="str">
        <f t="shared" si="113"/>
        <v/>
      </c>
      <c r="AO349" s="118" t="str">
        <f t="shared" si="114"/>
        <v/>
      </c>
      <c r="AP349" s="118" t="str">
        <f t="shared" si="115"/>
        <v/>
      </c>
      <c r="AR349" s="118" t="str">
        <f>+IF(AW349="","",MAX(AR$1:AR348)+1)</f>
        <v/>
      </c>
      <c r="AS349" s="118" t="str">
        <f>IF(Regulated_Operation!B371="","",Regulated_Operation!B371)</f>
        <v/>
      </c>
      <c r="AT349" s="118" t="str">
        <f>IF(Regulated_Operation!C371="","",Regulated_Operation!C371)</f>
        <v/>
      </c>
      <c r="AU349" s="118" t="str">
        <f>IF(Regulated_Operation!D371="","",Regulated_Operation!D371)</f>
        <v/>
      </c>
      <c r="AV349" s="118" t="str">
        <f t="shared" si="116"/>
        <v/>
      </c>
      <c r="AW349" s="119" t="str">
        <f>IF(COUNTIF(AV$2:AV349,AV349)=1,AV349,"")</f>
        <v/>
      </c>
      <c r="AX349" s="118" t="str">
        <f t="shared" si="117"/>
        <v/>
      </c>
      <c r="AY349" s="118" t="str">
        <f t="shared" si="118"/>
        <v/>
      </c>
      <c r="AZ349" s="118" t="str">
        <f t="shared" si="119"/>
        <v/>
      </c>
      <c r="BA349" s="118" t="str">
        <f t="shared" si="120"/>
        <v/>
      </c>
    </row>
    <row r="350" spans="9:53" x14ac:dyDescent="0.35">
      <c r="I350" s="118" t="str">
        <f>+IF(N350="","",MAX(I$1:I349)+1)</f>
        <v/>
      </c>
      <c r="J350" s="118" t="str">
        <f>IF(Deviation_Detail!B372="","",Deviation_Detail!B372)</f>
        <v/>
      </c>
      <c r="K350" s="118" t="str">
        <f>IF(Deviation_Detail!C372="","",Deviation_Detail!C372)</f>
        <v/>
      </c>
      <c r="L350" s="118" t="str">
        <f>IF(Deviation_Detail!E372="","",Deviation_Detail!E372)</f>
        <v/>
      </c>
      <c r="M350" s="118" t="str">
        <f t="shared" si="103"/>
        <v/>
      </c>
      <c r="N350" s="119" t="str">
        <f>IF(COUNTIF(M$2:M350,M350)=1,M350,"")</f>
        <v/>
      </c>
      <c r="O350" s="118" t="str">
        <f t="shared" si="104"/>
        <v/>
      </c>
      <c r="P350" s="118" t="str">
        <f t="shared" si="105"/>
        <v/>
      </c>
      <c r="Q350" s="118" t="str">
        <f t="shared" si="106"/>
        <v/>
      </c>
      <c r="R350" s="118" t="str">
        <f t="shared" si="107"/>
        <v/>
      </c>
      <c r="T350" s="118" t="str">
        <f>+IF(Y350="","",MAX(T$1:T349)+1)</f>
        <v/>
      </c>
      <c r="U350" s="118" t="str">
        <f>IF(CPMS_Info!B372="","",CPMS_Info!B372)</f>
        <v/>
      </c>
      <c r="V350" s="118" t="str">
        <f>IF(CPMS_Info!C372="","",CPMS_Info!C372)</f>
        <v/>
      </c>
      <c r="W350" s="118" t="str">
        <f>IF(CPMS_Info!D372="","",CPMS_Info!D372)</f>
        <v/>
      </c>
      <c r="X350" s="118" t="str">
        <f t="shared" si="101"/>
        <v/>
      </c>
      <c r="Y350" s="119" t="str">
        <f>IF(COUNTIF(X$2:X350,X350)=1,X350,"")</f>
        <v/>
      </c>
      <c r="Z350" s="118" t="str">
        <f t="shared" si="102"/>
        <v/>
      </c>
      <c r="AA350" s="118" t="str">
        <f t="shared" si="108"/>
        <v/>
      </c>
      <c r="AB350" s="118" t="str">
        <f t="shared" si="109"/>
        <v/>
      </c>
      <c r="AC350" s="118" t="str">
        <f t="shared" si="110"/>
        <v/>
      </c>
      <c r="AG350" s="118" t="str">
        <f>+IF(AL350="","",MAX(AG$1:AG349)+1)</f>
        <v/>
      </c>
      <c r="AH350" s="118" t="str">
        <f>IF(CPMS_Detail!B372="","",CPMS_Detail!B372)</f>
        <v/>
      </c>
      <c r="AI350" s="118" t="str">
        <f>IF(CPMS_Detail!C372="","",CPMS_Detail!C372)</f>
        <v/>
      </c>
      <c r="AJ350" s="118" t="str">
        <f>IF(CPMS_Detail!D372="","",CPMS_Detail!D372)</f>
        <v/>
      </c>
      <c r="AK350" s="118" t="str">
        <f t="shared" si="111"/>
        <v/>
      </c>
      <c r="AL350" s="119" t="str">
        <f>IF(COUNTIF(AK$2:AK350,AK350)=1,AK350,"")</f>
        <v/>
      </c>
      <c r="AM350" s="118" t="str">
        <f t="shared" si="112"/>
        <v/>
      </c>
      <c r="AN350" s="118" t="str">
        <f t="shared" si="113"/>
        <v/>
      </c>
      <c r="AO350" s="118" t="str">
        <f t="shared" si="114"/>
        <v/>
      </c>
      <c r="AP350" s="118" t="str">
        <f t="shared" si="115"/>
        <v/>
      </c>
      <c r="AR350" s="118" t="str">
        <f>+IF(AW350="","",MAX(AR$1:AR349)+1)</f>
        <v/>
      </c>
      <c r="AS350" s="118" t="str">
        <f>IF(Regulated_Operation!B372="","",Regulated_Operation!B372)</f>
        <v/>
      </c>
      <c r="AT350" s="118" t="str">
        <f>IF(Regulated_Operation!C372="","",Regulated_Operation!C372)</f>
        <v/>
      </c>
      <c r="AU350" s="118" t="str">
        <f>IF(Regulated_Operation!D372="","",Regulated_Operation!D372)</f>
        <v/>
      </c>
      <c r="AV350" s="118" t="str">
        <f t="shared" si="116"/>
        <v/>
      </c>
      <c r="AW350" s="119" t="str">
        <f>IF(COUNTIF(AV$2:AV350,AV350)=1,AV350,"")</f>
        <v/>
      </c>
      <c r="AX350" s="118" t="str">
        <f t="shared" si="117"/>
        <v/>
      </c>
      <c r="AY350" s="118" t="str">
        <f t="shared" si="118"/>
        <v/>
      </c>
      <c r="AZ350" s="118" t="str">
        <f t="shared" si="119"/>
        <v/>
      </c>
      <c r="BA350" s="118" t="str">
        <f t="shared" si="120"/>
        <v/>
      </c>
    </row>
    <row r="351" spans="9:53" x14ac:dyDescent="0.35">
      <c r="I351" s="118" t="str">
        <f>+IF(N351="","",MAX(I$1:I350)+1)</f>
        <v/>
      </c>
      <c r="J351" s="118" t="str">
        <f>IF(Deviation_Detail!B373="","",Deviation_Detail!B373)</f>
        <v/>
      </c>
      <c r="K351" s="118" t="str">
        <f>IF(Deviation_Detail!C373="","",Deviation_Detail!C373)</f>
        <v/>
      </c>
      <c r="L351" s="118" t="str">
        <f>IF(Deviation_Detail!E373="","",Deviation_Detail!E373)</f>
        <v/>
      </c>
      <c r="M351" s="118" t="str">
        <f t="shared" si="103"/>
        <v/>
      </c>
      <c r="N351" s="119" t="str">
        <f>IF(COUNTIF(M$2:M351,M351)=1,M351,"")</f>
        <v/>
      </c>
      <c r="O351" s="118" t="str">
        <f t="shared" si="104"/>
        <v/>
      </c>
      <c r="P351" s="118" t="str">
        <f t="shared" si="105"/>
        <v/>
      </c>
      <c r="Q351" s="118" t="str">
        <f t="shared" si="106"/>
        <v/>
      </c>
      <c r="R351" s="118" t="str">
        <f t="shared" si="107"/>
        <v/>
      </c>
      <c r="T351" s="118" t="str">
        <f>+IF(Y351="","",MAX(T$1:T350)+1)</f>
        <v/>
      </c>
      <c r="U351" s="118" t="str">
        <f>IF(CPMS_Info!B373="","",CPMS_Info!B373)</f>
        <v/>
      </c>
      <c r="V351" s="118" t="str">
        <f>IF(CPMS_Info!C373="","",CPMS_Info!C373)</f>
        <v/>
      </c>
      <c r="W351" s="118" t="str">
        <f>IF(CPMS_Info!D373="","",CPMS_Info!D373)</f>
        <v/>
      </c>
      <c r="X351" s="118" t="str">
        <f t="shared" si="101"/>
        <v/>
      </c>
      <c r="Y351" s="119" t="str">
        <f>IF(COUNTIF(X$2:X351,X351)=1,X351,"")</f>
        <v/>
      </c>
      <c r="Z351" s="118" t="str">
        <f t="shared" si="102"/>
        <v/>
      </c>
      <c r="AA351" s="118" t="str">
        <f t="shared" si="108"/>
        <v/>
      </c>
      <c r="AB351" s="118" t="str">
        <f t="shared" si="109"/>
        <v/>
      </c>
      <c r="AC351" s="118" t="str">
        <f t="shared" si="110"/>
        <v/>
      </c>
      <c r="AG351" s="118" t="str">
        <f>+IF(AL351="","",MAX(AG$1:AG350)+1)</f>
        <v/>
      </c>
      <c r="AH351" s="118" t="str">
        <f>IF(CPMS_Detail!B373="","",CPMS_Detail!B373)</f>
        <v/>
      </c>
      <c r="AI351" s="118" t="str">
        <f>IF(CPMS_Detail!C373="","",CPMS_Detail!C373)</f>
        <v/>
      </c>
      <c r="AJ351" s="118" t="str">
        <f>IF(CPMS_Detail!D373="","",CPMS_Detail!D373)</f>
        <v/>
      </c>
      <c r="AK351" s="118" t="str">
        <f t="shared" si="111"/>
        <v/>
      </c>
      <c r="AL351" s="119" t="str">
        <f>IF(COUNTIF(AK$2:AK351,AK351)=1,AK351,"")</f>
        <v/>
      </c>
      <c r="AM351" s="118" t="str">
        <f t="shared" si="112"/>
        <v/>
      </c>
      <c r="AN351" s="118" t="str">
        <f t="shared" si="113"/>
        <v/>
      </c>
      <c r="AO351" s="118" t="str">
        <f t="shared" si="114"/>
        <v/>
      </c>
      <c r="AP351" s="118" t="str">
        <f t="shared" si="115"/>
        <v/>
      </c>
      <c r="AR351" s="118" t="str">
        <f>+IF(AW351="","",MAX(AR$1:AR350)+1)</f>
        <v/>
      </c>
      <c r="AS351" s="118" t="str">
        <f>IF(Regulated_Operation!B373="","",Regulated_Operation!B373)</f>
        <v/>
      </c>
      <c r="AT351" s="118" t="str">
        <f>IF(Regulated_Operation!C373="","",Regulated_Operation!C373)</f>
        <v/>
      </c>
      <c r="AU351" s="118" t="str">
        <f>IF(Regulated_Operation!D373="","",Regulated_Operation!D373)</f>
        <v/>
      </c>
      <c r="AV351" s="118" t="str">
        <f t="shared" si="116"/>
        <v/>
      </c>
      <c r="AW351" s="119" t="str">
        <f>IF(COUNTIF(AV$2:AV351,AV351)=1,AV351,"")</f>
        <v/>
      </c>
      <c r="AX351" s="118" t="str">
        <f t="shared" si="117"/>
        <v/>
      </c>
      <c r="AY351" s="118" t="str">
        <f t="shared" si="118"/>
        <v/>
      </c>
      <c r="AZ351" s="118" t="str">
        <f t="shared" si="119"/>
        <v/>
      </c>
      <c r="BA351" s="118" t="str">
        <f t="shared" si="120"/>
        <v/>
      </c>
    </row>
    <row r="352" spans="9:53" x14ac:dyDescent="0.35">
      <c r="I352" s="118" t="str">
        <f>+IF(N352="","",MAX(I$1:I351)+1)</f>
        <v/>
      </c>
      <c r="J352" s="118" t="str">
        <f>IF(Deviation_Detail!B374="","",Deviation_Detail!B374)</f>
        <v/>
      </c>
      <c r="K352" s="118" t="str">
        <f>IF(Deviation_Detail!C374="","",Deviation_Detail!C374)</f>
        <v/>
      </c>
      <c r="L352" s="118" t="str">
        <f>IF(Deviation_Detail!E374="","",Deviation_Detail!E374)</f>
        <v/>
      </c>
      <c r="M352" s="118" t="str">
        <f t="shared" si="103"/>
        <v/>
      </c>
      <c r="N352" s="119" t="str">
        <f>IF(COUNTIF(M$2:M352,M352)=1,M352,"")</f>
        <v/>
      </c>
      <c r="O352" s="118" t="str">
        <f t="shared" si="104"/>
        <v/>
      </c>
      <c r="P352" s="118" t="str">
        <f t="shared" si="105"/>
        <v/>
      </c>
      <c r="Q352" s="118" t="str">
        <f t="shared" si="106"/>
        <v/>
      </c>
      <c r="R352" s="118" t="str">
        <f t="shared" si="107"/>
        <v/>
      </c>
      <c r="T352" s="118" t="str">
        <f>+IF(Y352="","",MAX(T$1:T351)+1)</f>
        <v/>
      </c>
      <c r="U352" s="118" t="str">
        <f>IF(CPMS_Info!B374="","",CPMS_Info!B374)</f>
        <v/>
      </c>
      <c r="V352" s="118" t="str">
        <f>IF(CPMS_Info!C374="","",CPMS_Info!C374)</f>
        <v/>
      </c>
      <c r="W352" s="118" t="str">
        <f>IF(CPMS_Info!D374="","",CPMS_Info!D374)</f>
        <v/>
      </c>
      <c r="X352" s="118" t="str">
        <f t="shared" si="101"/>
        <v/>
      </c>
      <c r="Y352" s="119" t="str">
        <f>IF(COUNTIF(X$2:X352,X352)=1,X352,"")</f>
        <v/>
      </c>
      <c r="Z352" s="118" t="str">
        <f t="shared" si="102"/>
        <v/>
      </c>
      <c r="AA352" s="118" t="str">
        <f t="shared" si="108"/>
        <v/>
      </c>
      <c r="AB352" s="118" t="str">
        <f t="shared" si="109"/>
        <v/>
      </c>
      <c r="AC352" s="118" t="str">
        <f t="shared" si="110"/>
        <v/>
      </c>
      <c r="AG352" s="118" t="str">
        <f>+IF(AL352="","",MAX(AG$1:AG351)+1)</f>
        <v/>
      </c>
      <c r="AH352" s="118" t="str">
        <f>IF(CPMS_Detail!B374="","",CPMS_Detail!B374)</f>
        <v/>
      </c>
      <c r="AI352" s="118" t="str">
        <f>IF(CPMS_Detail!C374="","",CPMS_Detail!C374)</f>
        <v/>
      </c>
      <c r="AJ352" s="118" t="str">
        <f>IF(CPMS_Detail!D374="","",CPMS_Detail!D374)</f>
        <v/>
      </c>
      <c r="AK352" s="118" t="str">
        <f t="shared" si="111"/>
        <v/>
      </c>
      <c r="AL352" s="119" t="str">
        <f>IF(COUNTIF(AK$2:AK352,AK352)=1,AK352,"")</f>
        <v/>
      </c>
      <c r="AM352" s="118" t="str">
        <f t="shared" si="112"/>
        <v/>
      </c>
      <c r="AN352" s="118" t="str">
        <f t="shared" si="113"/>
        <v/>
      </c>
      <c r="AO352" s="118" t="str">
        <f t="shared" si="114"/>
        <v/>
      </c>
      <c r="AP352" s="118" t="str">
        <f t="shared" si="115"/>
        <v/>
      </c>
      <c r="AR352" s="118" t="str">
        <f>+IF(AW352="","",MAX(AR$1:AR351)+1)</f>
        <v/>
      </c>
      <c r="AS352" s="118" t="str">
        <f>IF(Regulated_Operation!B374="","",Regulated_Operation!B374)</f>
        <v/>
      </c>
      <c r="AT352" s="118" t="str">
        <f>IF(Regulated_Operation!C374="","",Regulated_Operation!C374)</f>
        <v/>
      </c>
      <c r="AU352" s="118" t="str">
        <f>IF(Regulated_Operation!D374="","",Regulated_Operation!D374)</f>
        <v/>
      </c>
      <c r="AV352" s="118" t="str">
        <f t="shared" si="116"/>
        <v/>
      </c>
      <c r="AW352" s="119" t="str">
        <f>IF(COUNTIF(AV$2:AV352,AV352)=1,AV352,"")</f>
        <v/>
      </c>
      <c r="AX352" s="118" t="str">
        <f t="shared" si="117"/>
        <v/>
      </c>
      <c r="AY352" s="118" t="str">
        <f t="shared" si="118"/>
        <v/>
      </c>
      <c r="AZ352" s="118" t="str">
        <f t="shared" si="119"/>
        <v/>
      </c>
      <c r="BA352" s="118" t="str">
        <f t="shared" si="120"/>
        <v/>
      </c>
    </row>
    <row r="353" spans="9:53" x14ac:dyDescent="0.35">
      <c r="I353" s="118" t="str">
        <f>+IF(N353="","",MAX(I$1:I352)+1)</f>
        <v/>
      </c>
      <c r="J353" s="118" t="str">
        <f>IF(Deviation_Detail!B375="","",Deviation_Detail!B375)</f>
        <v/>
      </c>
      <c r="K353" s="118" t="str">
        <f>IF(Deviation_Detail!C375="","",Deviation_Detail!C375)</f>
        <v/>
      </c>
      <c r="L353" s="118" t="str">
        <f>IF(Deviation_Detail!E375="","",Deviation_Detail!E375)</f>
        <v/>
      </c>
      <c r="M353" s="118" t="str">
        <f t="shared" si="103"/>
        <v/>
      </c>
      <c r="N353" s="119" t="str">
        <f>IF(COUNTIF(M$2:M353,M353)=1,M353,"")</f>
        <v/>
      </c>
      <c r="O353" s="118" t="str">
        <f t="shared" si="104"/>
        <v/>
      </c>
      <c r="P353" s="118" t="str">
        <f t="shared" si="105"/>
        <v/>
      </c>
      <c r="Q353" s="118" t="str">
        <f t="shared" si="106"/>
        <v/>
      </c>
      <c r="R353" s="118" t="str">
        <f t="shared" si="107"/>
        <v/>
      </c>
      <c r="T353" s="118" t="str">
        <f>+IF(Y353="","",MAX(T$1:T352)+1)</f>
        <v/>
      </c>
      <c r="U353" s="118" t="str">
        <f>IF(CPMS_Info!B375="","",CPMS_Info!B375)</f>
        <v/>
      </c>
      <c r="V353" s="118" t="str">
        <f>IF(CPMS_Info!C375="","",CPMS_Info!C375)</f>
        <v/>
      </c>
      <c r="W353" s="118" t="str">
        <f>IF(CPMS_Info!D375="","",CPMS_Info!D375)</f>
        <v/>
      </c>
      <c r="X353" s="118" t="str">
        <f t="shared" si="101"/>
        <v/>
      </c>
      <c r="Y353" s="119" t="str">
        <f>IF(COUNTIF(X$2:X353,X353)=1,X353,"")</f>
        <v/>
      </c>
      <c r="Z353" s="118" t="str">
        <f t="shared" si="102"/>
        <v/>
      </c>
      <c r="AA353" s="118" t="str">
        <f t="shared" si="108"/>
        <v/>
      </c>
      <c r="AB353" s="118" t="str">
        <f t="shared" si="109"/>
        <v/>
      </c>
      <c r="AC353" s="118" t="str">
        <f t="shared" si="110"/>
        <v/>
      </c>
      <c r="AG353" s="118" t="str">
        <f>+IF(AL353="","",MAX(AG$1:AG352)+1)</f>
        <v/>
      </c>
      <c r="AH353" s="118" t="str">
        <f>IF(CPMS_Detail!B375="","",CPMS_Detail!B375)</f>
        <v/>
      </c>
      <c r="AI353" s="118" t="str">
        <f>IF(CPMS_Detail!C375="","",CPMS_Detail!C375)</f>
        <v/>
      </c>
      <c r="AJ353" s="118" t="str">
        <f>IF(CPMS_Detail!D375="","",CPMS_Detail!D375)</f>
        <v/>
      </c>
      <c r="AK353" s="118" t="str">
        <f t="shared" si="111"/>
        <v/>
      </c>
      <c r="AL353" s="119" t="str">
        <f>IF(COUNTIF(AK$2:AK353,AK353)=1,AK353,"")</f>
        <v/>
      </c>
      <c r="AM353" s="118" t="str">
        <f t="shared" si="112"/>
        <v/>
      </c>
      <c r="AN353" s="118" t="str">
        <f t="shared" si="113"/>
        <v/>
      </c>
      <c r="AO353" s="118" t="str">
        <f t="shared" si="114"/>
        <v/>
      </c>
      <c r="AP353" s="118" t="str">
        <f t="shared" si="115"/>
        <v/>
      </c>
      <c r="AR353" s="118" t="str">
        <f>+IF(AW353="","",MAX(AR$1:AR352)+1)</f>
        <v/>
      </c>
      <c r="AS353" s="118" t="str">
        <f>IF(Regulated_Operation!B375="","",Regulated_Operation!B375)</f>
        <v/>
      </c>
      <c r="AT353" s="118" t="str">
        <f>IF(Regulated_Operation!C375="","",Regulated_Operation!C375)</f>
        <v/>
      </c>
      <c r="AU353" s="118" t="str">
        <f>IF(Regulated_Operation!D375="","",Regulated_Operation!D375)</f>
        <v/>
      </c>
      <c r="AV353" s="118" t="str">
        <f t="shared" si="116"/>
        <v/>
      </c>
      <c r="AW353" s="119" t="str">
        <f>IF(COUNTIF(AV$2:AV353,AV353)=1,AV353,"")</f>
        <v/>
      </c>
      <c r="AX353" s="118" t="str">
        <f t="shared" si="117"/>
        <v/>
      </c>
      <c r="AY353" s="118" t="str">
        <f t="shared" si="118"/>
        <v/>
      </c>
      <c r="AZ353" s="118" t="str">
        <f t="shared" si="119"/>
        <v/>
      </c>
      <c r="BA353" s="118" t="str">
        <f t="shared" si="120"/>
        <v/>
      </c>
    </row>
    <row r="354" spans="9:53" x14ac:dyDescent="0.35">
      <c r="I354" s="118" t="str">
        <f>+IF(N354="","",MAX(I$1:I353)+1)</f>
        <v/>
      </c>
      <c r="J354" s="118" t="str">
        <f>IF(Deviation_Detail!B376="","",Deviation_Detail!B376)</f>
        <v/>
      </c>
      <c r="K354" s="118" t="str">
        <f>IF(Deviation_Detail!C376="","",Deviation_Detail!C376)</f>
        <v/>
      </c>
      <c r="L354" s="118" t="str">
        <f>IF(Deviation_Detail!E376="","",Deviation_Detail!E376)</f>
        <v/>
      </c>
      <c r="M354" s="118" t="str">
        <f t="shared" si="103"/>
        <v/>
      </c>
      <c r="N354" s="119" t="str">
        <f>IF(COUNTIF(M$2:M354,M354)=1,M354,"")</f>
        <v/>
      </c>
      <c r="O354" s="118" t="str">
        <f t="shared" si="104"/>
        <v/>
      </c>
      <c r="P354" s="118" t="str">
        <f t="shared" si="105"/>
        <v/>
      </c>
      <c r="Q354" s="118" t="str">
        <f t="shared" si="106"/>
        <v/>
      </c>
      <c r="R354" s="118" t="str">
        <f t="shared" si="107"/>
        <v/>
      </c>
      <c r="T354" s="118" t="str">
        <f>+IF(Y354="","",MAX(T$1:T353)+1)</f>
        <v/>
      </c>
      <c r="U354" s="118" t="str">
        <f>IF(CPMS_Info!B376="","",CPMS_Info!B376)</f>
        <v/>
      </c>
      <c r="V354" s="118" t="str">
        <f>IF(CPMS_Info!C376="","",CPMS_Info!C376)</f>
        <v/>
      </c>
      <c r="W354" s="118" t="str">
        <f>IF(CPMS_Info!D376="","",CPMS_Info!D376)</f>
        <v/>
      </c>
      <c r="X354" s="118" t="str">
        <f t="shared" si="101"/>
        <v/>
      </c>
      <c r="Y354" s="119" t="str">
        <f>IF(COUNTIF(X$2:X354,X354)=1,X354,"")</f>
        <v/>
      </c>
      <c r="Z354" s="118" t="str">
        <f t="shared" si="102"/>
        <v/>
      </c>
      <c r="AA354" s="118" t="str">
        <f t="shared" si="108"/>
        <v/>
      </c>
      <c r="AB354" s="118" t="str">
        <f t="shared" si="109"/>
        <v/>
      </c>
      <c r="AC354" s="118" t="str">
        <f t="shared" si="110"/>
        <v/>
      </c>
      <c r="AG354" s="118" t="str">
        <f>+IF(AL354="","",MAX(AG$1:AG353)+1)</f>
        <v/>
      </c>
      <c r="AH354" s="118" t="str">
        <f>IF(CPMS_Detail!B376="","",CPMS_Detail!B376)</f>
        <v/>
      </c>
      <c r="AI354" s="118" t="str">
        <f>IF(CPMS_Detail!C376="","",CPMS_Detail!C376)</f>
        <v/>
      </c>
      <c r="AJ354" s="118" t="str">
        <f>IF(CPMS_Detail!D376="","",CPMS_Detail!D376)</f>
        <v/>
      </c>
      <c r="AK354" s="118" t="str">
        <f t="shared" si="111"/>
        <v/>
      </c>
      <c r="AL354" s="119" t="str">
        <f>IF(COUNTIF(AK$2:AK354,AK354)=1,AK354,"")</f>
        <v/>
      </c>
      <c r="AM354" s="118" t="str">
        <f t="shared" si="112"/>
        <v/>
      </c>
      <c r="AN354" s="118" t="str">
        <f t="shared" si="113"/>
        <v/>
      </c>
      <c r="AO354" s="118" t="str">
        <f t="shared" si="114"/>
        <v/>
      </c>
      <c r="AP354" s="118" t="str">
        <f t="shared" si="115"/>
        <v/>
      </c>
      <c r="AR354" s="118" t="str">
        <f>+IF(AW354="","",MAX(AR$1:AR353)+1)</f>
        <v/>
      </c>
      <c r="AS354" s="118" t="str">
        <f>IF(Regulated_Operation!B376="","",Regulated_Operation!B376)</f>
        <v/>
      </c>
      <c r="AT354" s="118" t="str">
        <f>IF(Regulated_Operation!C376="","",Regulated_Operation!C376)</f>
        <v/>
      </c>
      <c r="AU354" s="118" t="str">
        <f>IF(Regulated_Operation!D376="","",Regulated_Operation!D376)</f>
        <v/>
      </c>
      <c r="AV354" s="118" t="str">
        <f t="shared" si="116"/>
        <v/>
      </c>
      <c r="AW354" s="119" t="str">
        <f>IF(COUNTIF(AV$2:AV354,AV354)=1,AV354,"")</f>
        <v/>
      </c>
      <c r="AX354" s="118" t="str">
        <f t="shared" si="117"/>
        <v/>
      </c>
      <c r="AY354" s="118" t="str">
        <f t="shared" si="118"/>
        <v/>
      </c>
      <c r="AZ354" s="118" t="str">
        <f t="shared" si="119"/>
        <v/>
      </c>
      <c r="BA354" s="118" t="str">
        <f t="shared" si="120"/>
        <v/>
      </c>
    </row>
    <row r="355" spans="9:53" x14ac:dyDescent="0.35">
      <c r="I355" s="118" t="str">
        <f>+IF(N355="","",MAX(I$1:I354)+1)</f>
        <v/>
      </c>
      <c r="J355" s="118" t="str">
        <f>IF(Deviation_Detail!B377="","",Deviation_Detail!B377)</f>
        <v/>
      </c>
      <c r="K355" s="118" t="str">
        <f>IF(Deviation_Detail!C377="","",Deviation_Detail!C377)</f>
        <v/>
      </c>
      <c r="L355" s="118" t="str">
        <f>IF(Deviation_Detail!E377="","",Deviation_Detail!E377)</f>
        <v/>
      </c>
      <c r="M355" s="118" t="str">
        <f t="shared" si="103"/>
        <v/>
      </c>
      <c r="N355" s="119" t="str">
        <f>IF(COUNTIF(M$2:M355,M355)=1,M355,"")</f>
        <v/>
      </c>
      <c r="O355" s="118" t="str">
        <f t="shared" si="104"/>
        <v/>
      </c>
      <c r="P355" s="118" t="str">
        <f t="shared" si="105"/>
        <v/>
      </c>
      <c r="Q355" s="118" t="str">
        <f t="shared" si="106"/>
        <v/>
      </c>
      <c r="R355" s="118" t="str">
        <f t="shared" si="107"/>
        <v/>
      </c>
      <c r="T355" s="118" t="str">
        <f>+IF(Y355="","",MAX(T$1:T354)+1)</f>
        <v/>
      </c>
      <c r="U355" s="118" t="str">
        <f>IF(CPMS_Info!B377="","",CPMS_Info!B377)</f>
        <v/>
      </c>
      <c r="V355" s="118" t="str">
        <f>IF(CPMS_Info!C377="","",CPMS_Info!C377)</f>
        <v/>
      </c>
      <c r="W355" s="118" t="str">
        <f>IF(CPMS_Info!D377="","",CPMS_Info!D377)</f>
        <v/>
      </c>
      <c r="X355" s="118" t="str">
        <f t="shared" si="101"/>
        <v/>
      </c>
      <c r="Y355" s="119" t="str">
        <f>IF(COUNTIF(X$2:X355,X355)=1,X355,"")</f>
        <v/>
      </c>
      <c r="Z355" s="118" t="str">
        <f t="shared" si="102"/>
        <v/>
      </c>
      <c r="AA355" s="118" t="str">
        <f t="shared" si="108"/>
        <v/>
      </c>
      <c r="AB355" s="118" t="str">
        <f t="shared" ref="AB355:AB386" si="121">+IFERROR(INDEX($V$2:$V$478,MATCH(ROW()-ROW($Z$1),$T$2:$T$478,0)),"")</f>
        <v/>
      </c>
      <c r="AC355" s="118" t="str">
        <f t="shared" si="110"/>
        <v/>
      </c>
      <c r="AG355" s="118" t="str">
        <f>+IF(AL355="","",MAX(AG$1:AG354)+1)</f>
        <v/>
      </c>
      <c r="AH355" s="118" t="str">
        <f>IF(CPMS_Detail!B377="","",CPMS_Detail!B377)</f>
        <v/>
      </c>
      <c r="AI355" s="118" t="str">
        <f>IF(CPMS_Detail!C377="","",CPMS_Detail!C377)</f>
        <v/>
      </c>
      <c r="AJ355" s="118" t="str">
        <f>IF(CPMS_Detail!D377="","",CPMS_Detail!D377)</f>
        <v/>
      </c>
      <c r="AK355" s="118" t="str">
        <f t="shared" si="111"/>
        <v/>
      </c>
      <c r="AL355" s="119" t="str">
        <f>IF(COUNTIF(AK$2:AK355,AK355)=1,AK355,"")</f>
        <v/>
      </c>
      <c r="AM355" s="118" t="str">
        <f t="shared" si="112"/>
        <v/>
      </c>
      <c r="AN355" s="118" t="str">
        <f t="shared" si="113"/>
        <v/>
      </c>
      <c r="AO355" s="118" t="str">
        <f t="shared" si="114"/>
        <v/>
      </c>
      <c r="AP355" s="118" t="str">
        <f t="shared" si="115"/>
        <v/>
      </c>
      <c r="AR355" s="118" t="str">
        <f>+IF(AW355="","",MAX(AR$1:AR354)+1)</f>
        <v/>
      </c>
      <c r="AS355" s="118" t="str">
        <f>IF(Regulated_Operation!B377="","",Regulated_Operation!B377)</f>
        <v/>
      </c>
      <c r="AT355" s="118" t="str">
        <f>IF(Regulated_Operation!C377="","",Regulated_Operation!C377)</f>
        <v/>
      </c>
      <c r="AU355" s="118" t="str">
        <f>IF(Regulated_Operation!D377="","",Regulated_Operation!D377)</f>
        <v/>
      </c>
      <c r="AV355" s="118" t="str">
        <f t="shared" si="116"/>
        <v/>
      </c>
      <c r="AW355" s="119" t="str">
        <f>IF(COUNTIF(AV$2:AV355,AV355)=1,AV355,"")</f>
        <v/>
      </c>
      <c r="AX355" s="118" t="str">
        <f t="shared" si="117"/>
        <v/>
      </c>
      <c r="AY355" s="118" t="str">
        <f t="shared" si="118"/>
        <v/>
      </c>
      <c r="AZ355" s="118" t="str">
        <f t="shared" si="119"/>
        <v/>
      </c>
      <c r="BA355" s="118" t="str">
        <f t="shared" si="120"/>
        <v/>
      </c>
    </row>
    <row r="356" spans="9:53" x14ac:dyDescent="0.35">
      <c r="I356" s="118" t="str">
        <f>+IF(N356="","",MAX(I$1:I355)+1)</f>
        <v/>
      </c>
      <c r="J356" s="118" t="str">
        <f>IF(Deviation_Detail!B378="","",Deviation_Detail!B378)</f>
        <v/>
      </c>
      <c r="K356" s="118" t="str">
        <f>IF(Deviation_Detail!C378="","",Deviation_Detail!C378)</f>
        <v/>
      </c>
      <c r="L356" s="118" t="str">
        <f>IF(Deviation_Detail!E378="","",Deviation_Detail!E378)</f>
        <v/>
      </c>
      <c r="M356" s="118" t="str">
        <f t="shared" si="103"/>
        <v/>
      </c>
      <c r="N356" s="119" t="str">
        <f>IF(COUNTIF(M$2:M356,M356)=1,M356,"")</f>
        <v/>
      </c>
      <c r="O356" s="118" t="str">
        <f t="shared" si="104"/>
        <v/>
      </c>
      <c r="P356" s="118" t="str">
        <f t="shared" si="105"/>
        <v/>
      </c>
      <c r="Q356" s="118" t="str">
        <f t="shared" si="106"/>
        <v/>
      </c>
      <c r="R356" s="118" t="str">
        <f t="shared" si="107"/>
        <v/>
      </c>
      <c r="T356" s="118" t="str">
        <f>+IF(Y356="","",MAX(T$1:T355)+1)</f>
        <v/>
      </c>
      <c r="U356" s="118" t="str">
        <f>IF(CPMS_Info!B378="","",CPMS_Info!B378)</f>
        <v/>
      </c>
      <c r="V356" s="118" t="str">
        <f>IF(CPMS_Info!C378="","",CPMS_Info!C378)</f>
        <v/>
      </c>
      <c r="W356" s="118" t="str">
        <f>IF(CPMS_Info!D378="","",CPMS_Info!D378)</f>
        <v/>
      </c>
      <c r="X356" s="118" t="str">
        <f t="shared" si="101"/>
        <v/>
      </c>
      <c r="Y356" s="119" t="str">
        <f>IF(COUNTIF(X$2:X356,X356)=1,X356,"")</f>
        <v/>
      </c>
      <c r="Z356" s="118" t="str">
        <f t="shared" si="102"/>
        <v/>
      </c>
      <c r="AA356" s="118" t="str">
        <f t="shared" si="108"/>
        <v/>
      </c>
      <c r="AB356" s="118" t="str">
        <f t="shared" si="121"/>
        <v/>
      </c>
      <c r="AC356" s="118" t="str">
        <f t="shared" si="110"/>
        <v/>
      </c>
      <c r="AG356" s="118" t="str">
        <f>+IF(AL356="","",MAX(AG$1:AG355)+1)</f>
        <v/>
      </c>
      <c r="AH356" s="118" t="str">
        <f>IF(CPMS_Detail!B378="","",CPMS_Detail!B378)</f>
        <v/>
      </c>
      <c r="AI356" s="118" t="str">
        <f>IF(CPMS_Detail!C378="","",CPMS_Detail!C378)</f>
        <v/>
      </c>
      <c r="AJ356" s="118" t="str">
        <f>IF(CPMS_Detail!D378="","",CPMS_Detail!D378)</f>
        <v/>
      </c>
      <c r="AK356" s="118" t="str">
        <f t="shared" si="111"/>
        <v/>
      </c>
      <c r="AL356" s="119" t="str">
        <f>IF(COUNTIF(AK$2:AK356,AK356)=1,AK356,"")</f>
        <v/>
      </c>
      <c r="AM356" s="118" t="str">
        <f t="shared" si="112"/>
        <v/>
      </c>
      <c r="AN356" s="118" t="str">
        <f t="shared" si="113"/>
        <v/>
      </c>
      <c r="AO356" s="118" t="str">
        <f t="shared" si="114"/>
        <v/>
      </c>
      <c r="AP356" s="118" t="str">
        <f t="shared" si="115"/>
        <v/>
      </c>
      <c r="AR356" s="118" t="str">
        <f>+IF(AW356="","",MAX(AR$1:AR355)+1)</f>
        <v/>
      </c>
      <c r="AS356" s="118" t="str">
        <f>IF(Regulated_Operation!B378="","",Regulated_Operation!B378)</f>
        <v/>
      </c>
      <c r="AT356" s="118" t="str">
        <f>IF(Regulated_Operation!C378="","",Regulated_Operation!C378)</f>
        <v/>
      </c>
      <c r="AU356" s="118" t="str">
        <f>IF(Regulated_Operation!D378="","",Regulated_Operation!D378)</f>
        <v/>
      </c>
      <c r="AV356" s="118" t="str">
        <f t="shared" si="116"/>
        <v/>
      </c>
      <c r="AW356" s="119" t="str">
        <f>IF(COUNTIF(AV$2:AV356,AV356)=1,AV356,"")</f>
        <v/>
      </c>
      <c r="AX356" s="118" t="str">
        <f t="shared" si="117"/>
        <v/>
      </c>
      <c r="AY356" s="118" t="str">
        <f t="shared" si="118"/>
        <v/>
      </c>
      <c r="AZ356" s="118" t="str">
        <f t="shared" si="119"/>
        <v/>
      </c>
      <c r="BA356" s="118" t="str">
        <f t="shared" si="120"/>
        <v/>
      </c>
    </row>
    <row r="357" spans="9:53" x14ac:dyDescent="0.35">
      <c r="I357" s="118" t="str">
        <f>+IF(N357="","",MAX(I$1:I356)+1)</f>
        <v/>
      </c>
      <c r="J357" s="118" t="str">
        <f>IF(Deviation_Detail!B379="","",Deviation_Detail!B379)</f>
        <v/>
      </c>
      <c r="K357" s="118" t="str">
        <f>IF(Deviation_Detail!C379="","",Deviation_Detail!C379)</f>
        <v/>
      </c>
      <c r="L357" s="118" t="str">
        <f>IF(Deviation_Detail!E379="","",Deviation_Detail!E379)</f>
        <v/>
      </c>
      <c r="M357" s="118" t="str">
        <f t="shared" si="103"/>
        <v/>
      </c>
      <c r="N357" s="119" t="str">
        <f>IF(COUNTIF(M$2:M357,M357)=1,M357,"")</f>
        <v/>
      </c>
      <c r="O357" s="118" t="str">
        <f t="shared" si="104"/>
        <v/>
      </c>
      <c r="P357" s="118" t="str">
        <f t="shared" si="105"/>
        <v/>
      </c>
      <c r="Q357" s="118" t="str">
        <f t="shared" si="106"/>
        <v/>
      </c>
      <c r="R357" s="118" t="str">
        <f t="shared" si="107"/>
        <v/>
      </c>
      <c r="T357" s="118" t="str">
        <f>+IF(Y357="","",MAX(T$1:T356)+1)</f>
        <v/>
      </c>
      <c r="U357" s="118" t="str">
        <f>IF(CPMS_Info!B379="","",CPMS_Info!B379)</f>
        <v/>
      </c>
      <c r="V357" s="118" t="str">
        <f>IF(CPMS_Info!C379="","",CPMS_Info!C379)</f>
        <v/>
      </c>
      <c r="W357" s="118" t="str">
        <f>IF(CPMS_Info!D379="","",CPMS_Info!D379)</f>
        <v/>
      </c>
      <c r="X357" s="118" t="str">
        <f t="shared" si="101"/>
        <v/>
      </c>
      <c r="Y357" s="119" t="str">
        <f>IF(COUNTIF(X$2:X357,X357)=1,X357,"")</f>
        <v/>
      </c>
      <c r="Z357" s="118" t="str">
        <f t="shared" si="102"/>
        <v/>
      </c>
      <c r="AA357" s="118" t="str">
        <f t="shared" si="108"/>
        <v/>
      </c>
      <c r="AB357" s="118" t="str">
        <f t="shared" si="121"/>
        <v/>
      </c>
      <c r="AC357" s="118" t="str">
        <f t="shared" si="110"/>
        <v/>
      </c>
      <c r="AG357" s="118" t="str">
        <f>+IF(AL357="","",MAX(AG$1:AG356)+1)</f>
        <v/>
      </c>
      <c r="AH357" s="118" t="str">
        <f>IF(CPMS_Detail!B379="","",CPMS_Detail!B379)</f>
        <v/>
      </c>
      <c r="AI357" s="118" t="str">
        <f>IF(CPMS_Detail!C379="","",CPMS_Detail!C379)</f>
        <v/>
      </c>
      <c r="AJ357" s="118" t="str">
        <f>IF(CPMS_Detail!D379="","",CPMS_Detail!D379)</f>
        <v/>
      </c>
      <c r="AK357" s="118" t="str">
        <f t="shared" si="111"/>
        <v/>
      </c>
      <c r="AL357" s="119" t="str">
        <f>IF(COUNTIF(AK$2:AK357,AK357)=1,AK357,"")</f>
        <v/>
      </c>
      <c r="AM357" s="118" t="str">
        <f t="shared" si="112"/>
        <v/>
      </c>
      <c r="AN357" s="118" t="str">
        <f t="shared" si="113"/>
        <v/>
      </c>
      <c r="AO357" s="118" t="str">
        <f t="shared" si="114"/>
        <v/>
      </c>
      <c r="AP357" s="118" t="str">
        <f t="shared" si="115"/>
        <v/>
      </c>
      <c r="AR357" s="118" t="str">
        <f>+IF(AW357="","",MAX(AR$1:AR356)+1)</f>
        <v/>
      </c>
      <c r="AS357" s="118" t="str">
        <f>IF(Regulated_Operation!B379="","",Regulated_Operation!B379)</f>
        <v/>
      </c>
      <c r="AT357" s="118" t="str">
        <f>IF(Regulated_Operation!C379="","",Regulated_Operation!C379)</f>
        <v/>
      </c>
      <c r="AU357" s="118" t="str">
        <f>IF(Regulated_Operation!D379="","",Regulated_Operation!D379)</f>
        <v/>
      </c>
      <c r="AV357" s="118" t="str">
        <f t="shared" si="116"/>
        <v/>
      </c>
      <c r="AW357" s="119" t="str">
        <f>IF(COUNTIF(AV$2:AV357,AV357)=1,AV357,"")</f>
        <v/>
      </c>
      <c r="AX357" s="118" t="str">
        <f t="shared" si="117"/>
        <v/>
      </c>
      <c r="AY357" s="118" t="str">
        <f t="shared" si="118"/>
        <v/>
      </c>
      <c r="AZ357" s="118" t="str">
        <f t="shared" si="119"/>
        <v/>
      </c>
      <c r="BA357" s="118" t="str">
        <f t="shared" si="120"/>
        <v/>
      </c>
    </row>
    <row r="358" spans="9:53" x14ac:dyDescent="0.35">
      <c r="I358" s="118" t="str">
        <f>+IF(N358="","",MAX(I$1:I357)+1)</f>
        <v/>
      </c>
      <c r="J358" s="118" t="str">
        <f>IF(Deviation_Detail!B380="","",Deviation_Detail!B380)</f>
        <v/>
      </c>
      <c r="K358" s="118" t="str">
        <f>IF(Deviation_Detail!C380="","",Deviation_Detail!C380)</f>
        <v/>
      </c>
      <c r="L358" s="118" t="str">
        <f>IF(Deviation_Detail!E380="","",Deviation_Detail!E380)</f>
        <v/>
      </c>
      <c r="M358" s="118" t="str">
        <f t="shared" si="103"/>
        <v/>
      </c>
      <c r="N358" s="119" t="str">
        <f>IF(COUNTIF(M$2:M358,M358)=1,M358,"")</f>
        <v/>
      </c>
      <c r="O358" s="118" t="str">
        <f t="shared" si="104"/>
        <v/>
      </c>
      <c r="P358" s="118" t="str">
        <f t="shared" si="105"/>
        <v/>
      </c>
      <c r="Q358" s="118" t="str">
        <f t="shared" si="106"/>
        <v/>
      </c>
      <c r="R358" s="118" t="str">
        <f t="shared" si="107"/>
        <v/>
      </c>
      <c r="T358" s="118" t="str">
        <f>+IF(Y358="","",MAX(T$1:T357)+1)</f>
        <v/>
      </c>
      <c r="U358" s="118" t="str">
        <f>IF(CPMS_Info!B380="","",CPMS_Info!B380)</f>
        <v/>
      </c>
      <c r="V358" s="118" t="str">
        <f>IF(CPMS_Info!C380="","",CPMS_Info!C380)</f>
        <v/>
      </c>
      <c r="W358" s="118" t="str">
        <f>IF(CPMS_Info!D380="","",CPMS_Info!D380)</f>
        <v/>
      </c>
      <c r="X358" s="118" t="str">
        <f t="shared" si="101"/>
        <v/>
      </c>
      <c r="Y358" s="119" t="str">
        <f>IF(COUNTIF(X$2:X358,X358)=1,X358,"")</f>
        <v/>
      </c>
      <c r="Z358" s="118" t="str">
        <f t="shared" si="102"/>
        <v/>
      </c>
      <c r="AA358" s="118" t="str">
        <f t="shared" si="108"/>
        <v/>
      </c>
      <c r="AB358" s="118" t="str">
        <f t="shared" si="121"/>
        <v/>
      </c>
      <c r="AC358" s="118" t="str">
        <f t="shared" si="110"/>
        <v/>
      </c>
      <c r="AG358" s="118" t="str">
        <f>+IF(AL358="","",MAX(AG$1:AG357)+1)</f>
        <v/>
      </c>
      <c r="AH358" s="118" t="str">
        <f>IF(CPMS_Detail!B380="","",CPMS_Detail!B380)</f>
        <v/>
      </c>
      <c r="AI358" s="118" t="str">
        <f>IF(CPMS_Detail!C380="","",CPMS_Detail!C380)</f>
        <v/>
      </c>
      <c r="AJ358" s="118" t="str">
        <f>IF(CPMS_Detail!D380="","",CPMS_Detail!D380)</f>
        <v/>
      </c>
      <c r="AK358" s="118" t="str">
        <f t="shared" si="111"/>
        <v/>
      </c>
      <c r="AL358" s="119" t="str">
        <f>IF(COUNTIF(AK$2:AK358,AK358)=1,AK358,"")</f>
        <v/>
      </c>
      <c r="AM358" s="118" t="str">
        <f t="shared" si="112"/>
        <v/>
      </c>
      <c r="AN358" s="118" t="str">
        <f t="shared" si="113"/>
        <v/>
      </c>
      <c r="AO358" s="118" t="str">
        <f t="shared" si="114"/>
        <v/>
      </c>
      <c r="AP358" s="118" t="str">
        <f t="shared" si="115"/>
        <v/>
      </c>
      <c r="AR358" s="118" t="str">
        <f>+IF(AW358="","",MAX(AR$1:AR357)+1)</f>
        <v/>
      </c>
      <c r="AS358" s="118" t="str">
        <f>IF(Regulated_Operation!B380="","",Regulated_Operation!B380)</f>
        <v/>
      </c>
      <c r="AT358" s="118" t="str">
        <f>IF(Regulated_Operation!C380="","",Regulated_Operation!C380)</f>
        <v/>
      </c>
      <c r="AU358" s="118" t="str">
        <f>IF(Regulated_Operation!D380="","",Regulated_Operation!D380)</f>
        <v/>
      </c>
      <c r="AV358" s="118" t="str">
        <f t="shared" si="116"/>
        <v/>
      </c>
      <c r="AW358" s="119" t="str">
        <f>IF(COUNTIF(AV$2:AV358,AV358)=1,AV358,"")</f>
        <v/>
      </c>
      <c r="AX358" s="118" t="str">
        <f t="shared" si="117"/>
        <v/>
      </c>
      <c r="AY358" s="118" t="str">
        <f t="shared" si="118"/>
        <v/>
      </c>
      <c r="AZ358" s="118" t="str">
        <f t="shared" si="119"/>
        <v/>
      </c>
      <c r="BA358" s="118" t="str">
        <f t="shared" si="120"/>
        <v/>
      </c>
    </row>
    <row r="359" spans="9:53" x14ac:dyDescent="0.35">
      <c r="I359" s="118" t="str">
        <f>+IF(N359="","",MAX(I$1:I358)+1)</f>
        <v/>
      </c>
      <c r="J359" s="118" t="str">
        <f>IF(Deviation_Detail!B381="","",Deviation_Detail!B381)</f>
        <v/>
      </c>
      <c r="K359" s="118" t="str">
        <f>IF(Deviation_Detail!C381="","",Deviation_Detail!C381)</f>
        <v/>
      </c>
      <c r="L359" s="118" t="str">
        <f>IF(Deviation_Detail!E381="","",Deviation_Detail!E381)</f>
        <v/>
      </c>
      <c r="M359" s="118" t="str">
        <f t="shared" si="103"/>
        <v/>
      </c>
      <c r="N359" s="119" t="str">
        <f>IF(COUNTIF(M$2:M359,M359)=1,M359,"")</f>
        <v/>
      </c>
      <c r="O359" s="118" t="str">
        <f t="shared" si="104"/>
        <v/>
      </c>
      <c r="P359" s="118" t="str">
        <f t="shared" si="105"/>
        <v/>
      </c>
      <c r="Q359" s="118" t="str">
        <f t="shared" si="106"/>
        <v/>
      </c>
      <c r="R359" s="118" t="str">
        <f t="shared" si="107"/>
        <v/>
      </c>
      <c r="T359" s="118" t="str">
        <f>+IF(Y359="","",MAX(T$1:T358)+1)</f>
        <v/>
      </c>
      <c r="U359" s="118" t="str">
        <f>IF(CPMS_Info!B381="","",CPMS_Info!B381)</f>
        <v/>
      </c>
      <c r="V359" s="118" t="str">
        <f>IF(CPMS_Info!C381="","",CPMS_Info!C381)</f>
        <v/>
      </c>
      <c r="W359" s="118" t="str">
        <f>IF(CPMS_Info!D381="","",CPMS_Info!D381)</f>
        <v/>
      </c>
      <c r="X359" s="118" t="str">
        <f t="shared" si="101"/>
        <v/>
      </c>
      <c r="Y359" s="119" t="str">
        <f>IF(COUNTIF(X$2:X359,X359)=1,X359,"")</f>
        <v/>
      </c>
      <c r="Z359" s="118" t="str">
        <f t="shared" si="102"/>
        <v/>
      </c>
      <c r="AA359" s="118" t="str">
        <f t="shared" si="108"/>
        <v/>
      </c>
      <c r="AB359" s="118" t="str">
        <f t="shared" si="121"/>
        <v/>
      </c>
      <c r="AC359" s="118" t="str">
        <f t="shared" si="110"/>
        <v/>
      </c>
      <c r="AG359" s="118" t="str">
        <f>+IF(AL359="","",MAX(AG$1:AG358)+1)</f>
        <v/>
      </c>
      <c r="AH359" s="118" t="str">
        <f>IF(CPMS_Detail!B381="","",CPMS_Detail!B381)</f>
        <v/>
      </c>
      <c r="AI359" s="118" t="str">
        <f>IF(CPMS_Detail!C381="","",CPMS_Detail!C381)</f>
        <v/>
      </c>
      <c r="AJ359" s="118" t="str">
        <f>IF(CPMS_Detail!D381="","",CPMS_Detail!D381)</f>
        <v/>
      </c>
      <c r="AK359" s="118" t="str">
        <f t="shared" si="111"/>
        <v/>
      </c>
      <c r="AL359" s="119" t="str">
        <f>IF(COUNTIF(AK$2:AK359,AK359)=1,AK359,"")</f>
        <v/>
      </c>
      <c r="AM359" s="118" t="str">
        <f t="shared" si="112"/>
        <v/>
      </c>
      <c r="AN359" s="118" t="str">
        <f t="shared" si="113"/>
        <v/>
      </c>
      <c r="AO359" s="118" t="str">
        <f t="shared" si="114"/>
        <v/>
      </c>
      <c r="AP359" s="118" t="str">
        <f t="shared" si="115"/>
        <v/>
      </c>
      <c r="AR359" s="118" t="str">
        <f>+IF(AW359="","",MAX(AR$1:AR358)+1)</f>
        <v/>
      </c>
      <c r="AS359" s="118" t="str">
        <f>IF(Regulated_Operation!B381="","",Regulated_Operation!B381)</f>
        <v/>
      </c>
      <c r="AT359" s="118" t="str">
        <f>IF(Regulated_Operation!C381="","",Regulated_Operation!C381)</f>
        <v/>
      </c>
      <c r="AU359" s="118" t="str">
        <f>IF(Regulated_Operation!D381="","",Regulated_Operation!D381)</f>
        <v/>
      </c>
      <c r="AV359" s="118" t="str">
        <f t="shared" si="116"/>
        <v/>
      </c>
      <c r="AW359" s="119" t="str">
        <f>IF(COUNTIF(AV$2:AV359,AV359)=1,AV359,"")</f>
        <v/>
      </c>
      <c r="AX359" s="118" t="str">
        <f t="shared" si="117"/>
        <v/>
      </c>
      <c r="AY359" s="118" t="str">
        <f t="shared" si="118"/>
        <v/>
      </c>
      <c r="AZ359" s="118" t="str">
        <f t="shared" si="119"/>
        <v/>
      </c>
      <c r="BA359" s="118" t="str">
        <f t="shared" si="120"/>
        <v/>
      </c>
    </row>
    <row r="360" spans="9:53" x14ac:dyDescent="0.35">
      <c r="I360" s="118" t="str">
        <f>+IF(N360="","",MAX(I$1:I359)+1)</f>
        <v/>
      </c>
      <c r="J360" s="118" t="str">
        <f>IF(Deviation_Detail!B382="","",Deviation_Detail!B382)</f>
        <v/>
      </c>
      <c r="K360" s="118" t="str">
        <f>IF(Deviation_Detail!C382="","",Deviation_Detail!C382)</f>
        <v/>
      </c>
      <c r="L360" s="118" t="str">
        <f>IF(Deviation_Detail!E382="","",Deviation_Detail!E382)</f>
        <v/>
      </c>
      <c r="M360" s="118" t="str">
        <f t="shared" si="103"/>
        <v/>
      </c>
      <c r="N360" s="119" t="str">
        <f>IF(COUNTIF(M$2:M360,M360)=1,M360,"")</f>
        <v/>
      </c>
      <c r="O360" s="118" t="str">
        <f t="shared" si="104"/>
        <v/>
      </c>
      <c r="P360" s="118" t="str">
        <f t="shared" si="105"/>
        <v/>
      </c>
      <c r="Q360" s="118" t="str">
        <f t="shared" si="106"/>
        <v/>
      </c>
      <c r="R360" s="118" t="str">
        <f t="shared" si="107"/>
        <v/>
      </c>
      <c r="T360" s="118" t="str">
        <f>+IF(Y360="","",MAX(T$1:T359)+1)</f>
        <v/>
      </c>
      <c r="U360" s="118" t="str">
        <f>IF(CPMS_Info!B382="","",CPMS_Info!B382)</f>
        <v/>
      </c>
      <c r="V360" s="118" t="str">
        <f>IF(CPMS_Info!C382="","",CPMS_Info!C382)</f>
        <v/>
      </c>
      <c r="W360" s="118" t="str">
        <f>IF(CPMS_Info!D382="","",CPMS_Info!D382)</f>
        <v/>
      </c>
      <c r="X360" s="118" t="str">
        <f t="shared" si="101"/>
        <v/>
      </c>
      <c r="Y360" s="119" t="str">
        <f>IF(COUNTIF(X$2:X360,X360)=1,X360,"")</f>
        <v/>
      </c>
      <c r="Z360" s="118" t="str">
        <f t="shared" si="102"/>
        <v/>
      </c>
      <c r="AA360" s="118" t="str">
        <f t="shared" si="108"/>
        <v/>
      </c>
      <c r="AB360" s="118" t="str">
        <f t="shared" si="121"/>
        <v/>
      </c>
      <c r="AC360" s="118" t="str">
        <f t="shared" si="110"/>
        <v/>
      </c>
      <c r="AG360" s="118" t="str">
        <f>+IF(AL360="","",MAX(AG$1:AG359)+1)</f>
        <v/>
      </c>
      <c r="AH360" s="118" t="str">
        <f>IF(CPMS_Detail!B382="","",CPMS_Detail!B382)</f>
        <v/>
      </c>
      <c r="AI360" s="118" t="str">
        <f>IF(CPMS_Detail!C382="","",CPMS_Detail!C382)</f>
        <v/>
      </c>
      <c r="AJ360" s="118" t="str">
        <f>IF(CPMS_Detail!D382="","",CPMS_Detail!D382)</f>
        <v/>
      </c>
      <c r="AK360" s="118" t="str">
        <f t="shared" si="111"/>
        <v/>
      </c>
      <c r="AL360" s="119" t="str">
        <f>IF(COUNTIF(AK$2:AK360,AK360)=1,AK360,"")</f>
        <v/>
      </c>
      <c r="AM360" s="118" t="str">
        <f t="shared" si="112"/>
        <v/>
      </c>
      <c r="AN360" s="118" t="str">
        <f t="shared" si="113"/>
        <v/>
      </c>
      <c r="AO360" s="118" t="str">
        <f t="shared" si="114"/>
        <v/>
      </c>
      <c r="AP360" s="118" t="str">
        <f t="shared" si="115"/>
        <v/>
      </c>
      <c r="AR360" s="118" t="str">
        <f>+IF(AW360="","",MAX(AR$1:AR359)+1)</f>
        <v/>
      </c>
      <c r="AS360" s="118" t="str">
        <f>IF(Regulated_Operation!B382="","",Regulated_Operation!B382)</f>
        <v/>
      </c>
      <c r="AT360" s="118" t="str">
        <f>IF(Regulated_Operation!C382="","",Regulated_Operation!C382)</f>
        <v/>
      </c>
      <c r="AU360" s="118" t="str">
        <f>IF(Regulated_Operation!D382="","",Regulated_Operation!D382)</f>
        <v/>
      </c>
      <c r="AV360" s="118" t="str">
        <f t="shared" si="116"/>
        <v/>
      </c>
      <c r="AW360" s="119" t="str">
        <f>IF(COUNTIF(AV$2:AV360,AV360)=1,AV360,"")</f>
        <v/>
      </c>
      <c r="AX360" s="118" t="str">
        <f t="shared" si="117"/>
        <v/>
      </c>
      <c r="AY360" s="118" t="str">
        <f t="shared" si="118"/>
        <v/>
      </c>
      <c r="AZ360" s="118" t="str">
        <f t="shared" si="119"/>
        <v/>
      </c>
      <c r="BA360" s="118" t="str">
        <f t="shared" si="120"/>
        <v/>
      </c>
    </row>
    <row r="361" spans="9:53" x14ac:dyDescent="0.35">
      <c r="I361" s="118" t="str">
        <f>+IF(N361="","",MAX(I$1:I360)+1)</f>
        <v/>
      </c>
      <c r="J361" s="118" t="str">
        <f>IF(Deviation_Detail!B383="","",Deviation_Detail!B383)</f>
        <v/>
      </c>
      <c r="K361" s="118" t="str">
        <f>IF(Deviation_Detail!C383="","",Deviation_Detail!C383)</f>
        <v/>
      </c>
      <c r="L361" s="118" t="str">
        <f>IF(Deviation_Detail!E383="","",Deviation_Detail!E383)</f>
        <v/>
      </c>
      <c r="M361" s="118" t="str">
        <f t="shared" si="103"/>
        <v/>
      </c>
      <c r="N361" s="119" t="str">
        <f>IF(COUNTIF(M$2:M361,M361)=1,M361,"")</f>
        <v/>
      </c>
      <c r="O361" s="118" t="str">
        <f t="shared" si="104"/>
        <v/>
      </c>
      <c r="P361" s="118" t="str">
        <f t="shared" si="105"/>
        <v/>
      </c>
      <c r="Q361" s="118" t="str">
        <f t="shared" si="106"/>
        <v/>
      </c>
      <c r="R361" s="118" t="str">
        <f t="shared" si="107"/>
        <v/>
      </c>
      <c r="T361" s="118" t="str">
        <f>+IF(Y361="","",MAX(T$1:T360)+1)</f>
        <v/>
      </c>
      <c r="U361" s="118" t="str">
        <f>IF(CPMS_Info!B383="","",CPMS_Info!B383)</f>
        <v/>
      </c>
      <c r="V361" s="118" t="str">
        <f>IF(CPMS_Info!C383="","",CPMS_Info!C383)</f>
        <v/>
      </c>
      <c r="W361" s="118" t="str">
        <f>IF(CPMS_Info!D383="","",CPMS_Info!D383)</f>
        <v/>
      </c>
      <c r="X361" s="118" t="str">
        <f t="shared" si="101"/>
        <v/>
      </c>
      <c r="Y361" s="119" t="str">
        <f>IF(COUNTIF(X$2:X361,X361)=1,X361,"")</f>
        <v/>
      </c>
      <c r="Z361" s="118" t="str">
        <f t="shared" si="102"/>
        <v/>
      </c>
      <c r="AA361" s="118" t="str">
        <f t="shared" si="108"/>
        <v/>
      </c>
      <c r="AB361" s="118" t="str">
        <f t="shared" si="121"/>
        <v/>
      </c>
      <c r="AC361" s="118" t="str">
        <f t="shared" si="110"/>
        <v/>
      </c>
      <c r="AG361" s="118" t="str">
        <f>+IF(AL361="","",MAX(AG$1:AG360)+1)</f>
        <v/>
      </c>
      <c r="AH361" s="118" t="str">
        <f>IF(CPMS_Detail!B383="","",CPMS_Detail!B383)</f>
        <v/>
      </c>
      <c r="AI361" s="118" t="str">
        <f>IF(CPMS_Detail!C383="","",CPMS_Detail!C383)</f>
        <v/>
      </c>
      <c r="AJ361" s="118" t="str">
        <f>IF(CPMS_Detail!D383="","",CPMS_Detail!D383)</f>
        <v/>
      </c>
      <c r="AK361" s="118" t="str">
        <f t="shared" si="111"/>
        <v/>
      </c>
      <c r="AL361" s="119" t="str">
        <f>IF(COUNTIF(AK$2:AK361,AK361)=1,AK361,"")</f>
        <v/>
      </c>
      <c r="AM361" s="118" t="str">
        <f t="shared" si="112"/>
        <v/>
      </c>
      <c r="AN361" s="118" t="str">
        <f t="shared" si="113"/>
        <v/>
      </c>
      <c r="AO361" s="118" t="str">
        <f t="shared" si="114"/>
        <v/>
      </c>
      <c r="AP361" s="118" t="str">
        <f t="shared" si="115"/>
        <v/>
      </c>
      <c r="AR361" s="118" t="str">
        <f>+IF(AW361="","",MAX(AR$1:AR360)+1)</f>
        <v/>
      </c>
      <c r="AS361" s="118" t="str">
        <f>IF(Regulated_Operation!B383="","",Regulated_Operation!B383)</f>
        <v/>
      </c>
      <c r="AT361" s="118" t="str">
        <f>IF(Regulated_Operation!C383="","",Regulated_Operation!C383)</f>
        <v/>
      </c>
      <c r="AU361" s="118" t="str">
        <f>IF(Regulated_Operation!D383="","",Regulated_Operation!D383)</f>
        <v/>
      </c>
      <c r="AV361" s="118" t="str">
        <f t="shared" si="116"/>
        <v/>
      </c>
      <c r="AW361" s="119" t="str">
        <f>IF(COUNTIF(AV$2:AV361,AV361)=1,AV361,"")</f>
        <v/>
      </c>
      <c r="AX361" s="118" t="str">
        <f t="shared" si="117"/>
        <v/>
      </c>
      <c r="AY361" s="118" t="str">
        <f t="shared" si="118"/>
        <v/>
      </c>
      <c r="AZ361" s="118" t="str">
        <f t="shared" si="119"/>
        <v/>
      </c>
      <c r="BA361" s="118" t="str">
        <f t="shared" si="120"/>
        <v/>
      </c>
    </row>
    <row r="362" spans="9:53" x14ac:dyDescent="0.35">
      <c r="I362" s="118" t="str">
        <f>+IF(N362="","",MAX(I$1:I361)+1)</f>
        <v/>
      </c>
      <c r="J362" s="118" t="str">
        <f>IF(Deviation_Detail!B384="","",Deviation_Detail!B384)</f>
        <v/>
      </c>
      <c r="K362" s="118" t="str">
        <f>IF(Deviation_Detail!C384="","",Deviation_Detail!C384)</f>
        <v/>
      </c>
      <c r="L362" s="118" t="str">
        <f>IF(Deviation_Detail!E384="","",Deviation_Detail!E384)</f>
        <v/>
      </c>
      <c r="M362" s="118" t="str">
        <f t="shared" si="103"/>
        <v/>
      </c>
      <c r="N362" s="119" t="str">
        <f>IF(COUNTIF(M$2:M362,M362)=1,M362,"")</f>
        <v/>
      </c>
      <c r="O362" s="118" t="str">
        <f t="shared" si="104"/>
        <v/>
      </c>
      <c r="P362" s="118" t="str">
        <f t="shared" si="105"/>
        <v/>
      </c>
      <c r="Q362" s="118" t="str">
        <f t="shared" si="106"/>
        <v/>
      </c>
      <c r="R362" s="118" t="str">
        <f t="shared" si="107"/>
        <v/>
      </c>
      <c r="T362" s="118" t="str">
        <f>+IF(Y362="","",MAX(T$1:T361)+1)</f>
        <v/>
      </c>
      <c r="U362" s="118" t="str">
        <f>IF(CPMS_Info!B384="","",CPMS_Info!B384)</f>
        <v/>
      </c>
      <c r="V362" s="118" t="str">
        <f>IF(CPMS_Info!C384="","",CPMS_Info!C384)</f>
        <v/>
      </c>
      <c r="W362" s="118" t="str">
        <f>IF(CPMS_Info!D384="","",CPMS_Info!D384)</f>
        <v/>
      </c>
      <c r="X362" s="118" t="str">
        <f t="shared" si="101"/>
        <v/>
      </c>
      <c r="Y362" s="119" t="str">
        <f>IF(COUNTIF(X$2:X362,X362)=1,X362,"")</f>
        <v/>
      </c>
      <c r="Z362" s="118" t="str">
        <f t="shared" si="102"/>
        <v/>
      </c>
      <c r="AA362" s="118" t="str">
        <f t="shared" si="108"/>
        <v/>
      </c>
      <c r="AB362" s="118" t="str">
        <f t="shared" si="121"/>
        <v/>
      </c>
      <c r="AC362" s="118" t="str">
        <f t="shared" si="110"/>
        <v/>
      </c>
      <c r="AG362" s="118" t="str">
        <f>+IF(AL362="","",MAX(AG$1:AG361)+1)</f>
        <v/>
      </c>
      <c r="AH362" s="118" t="str">
        <f>IF(CPMS_Detail!B384="","",CPMS_Detail!B384)</f>
        <v/>
      </c>
      <c r="AI362" s="118" t="str">
        <f>IF(CPMS_Detail!C384="","",CPMS_Detail!C384)</f>
        <v/>
      </c>
      <c r="AJ362" s="118" t="str">
        <f>IF(CPMS_Detail!D384="","",CPMS_Detail!D384)</f>
        <v/>
      </c>
      <c r="AK362" s="118" t="str">
        <f t="shared" si="111"/>
        <v/>
      </c>
      <c r="AL362" s="119" t="str">
        <f>IF(COUNTIF(AK$2:AK362,AK362)=1,AK362,"")</f>
        <v/>
      </c>
      <c r="AM362" s="118" t="str">
        <f t="shared" si="112"/>
        <v/>
      </c>
      <c r="AN362" s="118" t="str">
        <f t="shared" si="113"/>
        <v/>
      </c>
      <c r="AO362" s="118" t="str">
        <f t="shared" si="114"/>
        <v/>
      </c>
      <c r="AP362" s="118" t="str">
        <f t="shared" si="115"/>
        <v/>
      </c>
      <c r="AR362" s="118" t="str">
        <f>+IF(AW362="","",MAX(AR$1:AR361)+1)</f>
        <v/>
      </c>
      <c r="AS362" s="118" t="str">
        <f>IF(Regulated_Operation!B384="","",Regulated_Operation!B384)</f>
        <v/>
      </c>
      <c r="AT362" s="118" t="str">
        <f>IF(Regulated_Operation!C384="","",Regulated_Operation!C384)</f>
        <v/>
      </c>
      <c r="AU362" s="118" t="str">
        <f>IF(Regulated_Operation!D384="","",Regulated_Operation!D384)</f>
        <v/>
      </c>
      <c r="AV362" s="118" t="str">
        <f t="shared" si="116"/>
        <v/>
      </c>
      <c r="AW362" s="119" t="str">
        <f>IF(COUNTIF(AV$2:AV362,AV362)=1,AV362,"")</f>
        <v/>
      </c>
      <c r="AX362" s="118" t="str">
        <f t="shared" si="117"/>
        <v/>
      </c>
      <c r="AY362" s="118" t="str">
        <f t="shared" si="118"/>
        <v/>
      </c>
      <c r="AZ362" s="118" t="str">
        <f t="shared" si="119"/>
        <v/>
      </c>
      <c r="BA362" s="118" t="str">
        <f t="shared" si="120"/>
        <v/>
      </c>
    </row>
    <row r="363" spans="9:53" x14ac:dyDescent="0.35">
      <c r="I363" s="118" t="str">
        <f>+IF(N363="","",MAX(I$1:I362)+1)</f>
        <v/>
      </c>
      <c r="J363" s="118" t="str">
        <f>IF(Deviation_Detail!B385="","",Deviation_Detail!B385)</f>
        <v/>
      </c>
      <c r="K363" s="118" t="str">
        <f>IF(Deviation_Detail!C385="","",Deviation_Detail!C385)</f>
        <v/>
      </c>
      <c r="L363" s="118" t="str">
        <f>IF(Deviation_Detail!E385="","",Deviation_Detail!E385)</f>
        <v/>
      </c>
      <c r="M363" s="118" t="str">
        <f t="shared" si="103"/>
        <v/>
      </c>
      <c r="N363" s="119" t="str">
        <f>IF(COUNTIF(M$2:M363,M363)=1,M363,"")</f>
        <v/>
      </c>
      <c r="O363" s="118" t="str">
        <f t="shared" si="104"/>
        <v/>
      </c>
      <c r="P363" s="118" t="str">
        <f t="shared" si="105"/>
        <v/>
      </c>
      <c r="Q363" s="118" t="str">
        <f t="shared" si="106"/>
        <v/>
      </c>
      <c r="R363" s="118" t="str">
        <f t="shared" si="107"/>
        <v/>
      </c>
      <c r="T363" s="118" t="str">
        <f>+IF(Y363="","",MAX(T$1:T362)+1)</f>
        <v/>
      </c>
      <c r="U363" s="118" t="str">
        <f>IF(CPMS_Info!B385="","",CPMS_Info!B385)</f>
        <v/>
      </c>
      <c r="V363" s="118" t="str">
        <f>IF(CPMS_Info!C385="","",CPMS_Info!C385)</f>
        <v/>
      </c>
      <c r="W363" s="118" t="str">
        <f>IF(CPMS_Info!D385="","",CPMS_Info!D385)</f>
        <v/>
      </c>
      <c r="X363" s="118" t="str">
        <f t="shared" si="101"/>
        <v/>
      </c>
      <c r="Y363" s="119" t="str">
        <f>IF(COUNTIF(X$2:X363,X363)=1,X363,"")</f>
        <v/>
      </c>
      <c r="Z363" s="118" t="str">
        <f t="shared" si="102"/>
        <v/>
      </c>
      <c r="AA363" s="118" t="str">
        <f t="shared" si="108"/>
        <v/>
      </c>
      <c r="AB363" s="118" t="str">
        <f t="shared" si="121"/>
        <v/>
      </c>
      <c r="AC363" s="118" t="str">
        <f t="shared" si="110"/>
        <v/>
      </c>
      <c r="AG363" s="118" t="str">
        <f>+IF(AL363="","",MAX(AG$1:AG362)+1)</f>
        <v/>
      </c>
      <c r="AH363" s="118" t="str">
        <f>IF(CPMS_Detail!B385="","",CPMS_Detail!B385)</f>
        <v/>
      </c>
      <c r="AI363" s="118" t="str">
        <f>IF(CPMS_Detail!C385="","",CPMS_Detail!C385)</f>
        <v/>
      </c>
      <c r="AJ363" s="118" t="str">
        <f>IF(CPMS_Detail!D385="","",CPMS_Detail!D385)</f>
        <v/>
      </c>
      <c r="AK363" s="118" t="str">
        <f t="shared" si="111"/>
        <v/>
      </c>
      <c r="AL363" s="119" t="str">
        <f>IF(COUNTIF(AK$2:AK363,AK363)=1,AK363,"")</f>
        <v/>
      </c>
      <c r="AM363" s="118" t="str">
        <f t="shared" si="112"/>
        <v/>
      </c>
      <c r="AN363" s="118" t="str">
        <f t="shared" si="113"/>
        <v/>
      </c>
      <c r="AO363" s="118" t="str">
        <f t="shared" si="114"/>
        <v/>
      </c>
      <c r="AP363" s="118" t="str">
        <f t="shared" si="115"/>
        <v/>
      </c>
      <c r="AR363" s="118" t="str">
        <f>+IF(AW363="","",MAX(AR$1:AR362)+1)</f>
        <v/>
      </c>
      <c r="AS363" s="118" t="str">
        <f>IF(Regulated_Operation!B385="","",Regulated_Operation!B385)</f>
        <v/>
      </c>
      <c r="AT363" s="118" t="str">
        <f>IF(Regulated_Operation!C385="","",Regulated_Operation!C385)</f>
        <v/>
      </c>
      <c r="AU363" s="118" t="str">
        <f>IF(Regulated_Operation!D385="","",Regulated_Operation!D385)</f>
        <v/>
      </c>
      <c r="AV363" s="118" t="str">
        <f t="shared" si="116"/>
        <v/>
      </c>
      <c r="AW363" s="119" t="str">
        <f>IF(COUNTIF(AV$2:AV363,AV363)=1,AV363,"")</f>
        <v/>
      </c>
      <c r="AX363" s="118" t="str">
        <f t="shared" si="117"/>
        <v/>
      </c>
      <c r="AY363" s="118" t="str">
        <f t="shared" si="118"/>
        <v/>
      </c>
      <c r="AZ363" s="118" t="str">
        <f t="shared" si="119"/>
        <v/>
      </c>
      <c r="BA363" s="118" t="str">
        <f t="shared" si="120"/>
        <v/>
      </c>
    </row>
    <row r="364" spans="9:53" x14ac:dyDescent="0.35">
      <c r="I364" s="118" t="str">
        <f>+IF(N364="","",MAX(I$1:I363)+1)</f>
        <v/>
      </c>
      <c r="J364" s="118" t="str">
        <f>IF(Deviation_Detail!B386="","",Deviation_Detail!B386)</f>
        <v/>
      </c>
      <c r="K364" s="118" t="str">
        <f>IF(Deviation_Detail!C386="","",Deviation_Detail!C386)</f>
        <v/>
      </c>
      <c r="L364" s="118" t="str">
        <f>IF(Deviation_Detail!E386="","",Deviation_Detail!E386)</f>
        <v/>
      </c>
      <c r="M364" s="118" t="str">
        <f t="shared" si="103"/>
        <v/>
      </c>
      <c r="N364" s="119" t="str">
        <f>IF(COUNTIF(M$2:M364,M364)=1,M364,"")</f>
        <v/>
      </c>
      <c r="O364" s="118" t="str">
        <f t="shared" si="104"/>
        <v/>
      </c>
      <c r="P364" s="118" t="str">
        <f t="shared" si="105"/>
        <v/>
      </c>
      <c r="Q364" s="118" t="str">
        <f t="shared" si="106"/>
        <v/>
      </c>
      <c r="R364" s="118" t="str">
        <f t="shared" si="107"/>
        <v/>
      </c>
      <c r="T364" s="118" t="str">
        <f>+IF(Y364="","",MAX(T$1:T363)+1)</f>
        <v/>
      </c>
      <c r="U364" s="118" t="str">
        <f>IF(CPMS_Info!B386="","",CPMS_Info!B386)</f>
        <v/>
      </c>
      <c r="V364" s="118" t="str">
        <f>IF(CPMS_Info!C386="","",CPMS_Info!C386)</f>
        <v/>
      </c>
      <c r="W364" s="118" t="str">
        <f>IF(CPMS_Info!D386="","",CPMS_Info!D386)</f>
        <v/>
      </c>
      <c r="X364" s="118" t="str">
        <f t="shared" si="101"/>
        <v/>
      </c>
      <c r="Y364" s="119" t="str">
        <f>IF(COUNTIF(X$2:X364,X364)=1,X364,"")</f>
        <v/>
      </c>
      <c r="Z364" s="118" t="str">
        <f t="shared" si="102"/>
        <v/>
      </c>
      <c r="AA364" s="118" t="str">
        <f t="shared" si="108"/>
        <v/>
      </c>
      <c r="AB364" s="118" t="str">
        <f t="shared" si="121"/>
        <v/>
      </c>
      <c r="AC364" s="118" t="str">
        <f t="shared" si="110"/>
        <v/>
      </c>
      <c r="AG364" s="118" t="str">
        <f>+IF(AL364="","",MAX(AG$1:AG363)+1)</f>
        <v/>
      </c>
      <c r="AH364" s="118" t="str">
        <f>IF(CPMS_Detail!B386="","",CPMS_Detail!B386)</f>
        <v/>
      </c>
      <c r="AI364" s="118" t="str">
        <f>IF(CPMS_Detail!C386="","",CPMS_Detail!C386)</f>
        <v/>
      </c>
      <c r="AJ364" s="118" t="str">
        <f>IF(CPMS_Detail!D386="","",CPMS_Detail!D386)</f>
        <v/>
      </c>
      <c r="AK364" s="118" t="str">
        <f t="shared" si="111"/>
        <v/>
      </c>
      <c r="AL364" s="119" t="str">
        <f>IF(COUNTIF(AK$2:AK364,AK364)=1,AK364,"")</f>
        <v/>
      </c>
      <c r="AM364" s="118" t="str">
        <f t="shared" si="112"/>
        <v/>
      </c>
      <c r="AN364" s="118" t="str">
        <f t="shared" si="113"/>
        <v/>
      </c>
      <c r="AO364" s="118" t="str">
        <f t="shared" si="114"/>
        <v/>
      </c>
      <c r="AP364" s="118" t="str">
        <f t="shared" si="115"/>
        <v/>
      </c>
      <c r="AR364" s="118" t="str">
        <f>+IF(AW364="","",MAX(AR$1:AR363)+1)</f>
        <v/>
      </c>
      <c r="AS364" s="118" t="str">
        <f>IF(Regulated_Operation!B386="","",Regulated_Operation!B386)</f>
        <v/>
      </c>
      <c r="AT364" s="118" t="str">
        <f>IF(Regulated_Operation!C386="","",Regulated_Operation!C386)</f>
        <v/>
      </c>
      <c r="AU364" s="118" t="str">
        <f>IF(Regulated_Operation!D386="","",Regulated_Operation!D386)</f>
        <v/>
      </c>
      <c r="AV364" s="118" t="str">
        <f t="shared" si="116"/>
        <v/>
      </c>
      <c r="AW364" s="119" t="str">
        <f>IF(COUNTIF(AV$2:AV364,AV364)=1,AV364,"")</f>
        <v/>
      </c>
      <c r="AX364" s="118" t="str">
        <f t="shared" si="117"/>
        <v/>
      </c>
      <c r="AY364" s="118" t="str">
        <f t="shared" si="118"/>
        <v/>
      </c>
      <c r="AZ364" s="118" t="str">
        <f t="shared" si="119"/>
        <v/>
      </c>
      <c r="BA364" s="118" t="str">
        <f t="shared" si="120"/>
        <v/>
      </c>
    </row>
    <row r="365" spans="9:53" x14ac:dyDescent="0.35">
      <c r="I365" s="118" t="str">
        <f>+IF(N365="","",MAX(I$1:I364)+1)</f>
        <v/>
      </c>
      <c r="J365" s="118" t="str">
        <f>IF(Deviation_Detail!B387="","",Deviation_Detail!B387)</f>
        <v/>
      </c>
      <c r="K365" s="118" t="str">
        <f>IF(Deviation_Detail!C387="","",Deviation_Detail!C387)</f>
        <v/>
      </c>
      <c r="L365" s="118" t="str">
        <f>IF(Deviation_Detail!E387="","",Deviation_Detail!E387)</f>
        <v/>
      </c>
      <c r="M365" s="118" t="str">
        <f t="shared" si="103"/>
        <v/>
      </c>
      <c r="N365" s="119" t="str">
        <f>IF(COUNTIF(M$2:M365,M365)=1,M365,"")</f>
        <v/>
      </c>
      <c r="O365" s="118" t="str">
        <f t="shared" si="104"/>
        <v/>
      </c>
      <c r="P365" s="118" t="str">
        <f t="shared" si="105"/>
        <v/>
      </c>
      <c r="Q365" s="118" t="str">
        <f t="shared" si="106"/>
        <v/>
      </c>
      <c r="R365" s="118" t="str">
        <f t="shared" si="107"/>
        <v/>
      </c>
      <c r="T365" s="118" t="str">
        <f>+IF(Y365="","",MAX(T$1:T364)+1)</f>
        <v/>
      </c>
      <c r="U365" s="118" t="str">
        <f>IF(CPMS_Info!B387="","",CPMS_Info!B387)</f>
        <v/>
      </c>
      <c r="V365" s="118" t="str">
        <f>IF(CPMS_Info!C387="","",CPMS_Info!C387)</f>
        <v/>
      </c>
      <c r="W365" s="118" t="str">
        <f>IF(CPMS_Info!D387="","",CPMS_Info!D387)</f>
        <v/>
      </c>
      <c r="X365" s="118" t="str">
        <f t="shared" si="101"/>
        <v/>
      </c>
      <c r="Y365" s="119" t="str">
        <f>IF(COUNTIF(X$2:X365,X365)=1,X365,"")</f>
        <v/>
      </c>
      <c r="Z365" s="118" t="str">
        <f t="shared" si="102"/>
        <v/>
      </c>
      <c r="AA365" s="118" t="str">
        <f t="shared" si="108"/>
        <v/>
      </c>
      <c r="AB365" s="118" t="str">
        <f t="shared" si="121"/>
        <v/>
      </c>
      <c r="AC365" s="118" t="str">
        <f t="shared" si="110"/>
        <v/>
      </c>
      <c r="AG365" s="118" t="str">
        <f>+IF(AL365="","",MAX(AG$1:AG364)+1)</f>
        <v/>
      </c>
      <c r="AH365" s="118" t="str">
        <f>IF(CPMS_Detail!B387="","",CPMS_Detail!B387)</f>
        <v/>
      </c>
      <c r="AI365" s="118" t="str">
        <f>IF(CPMS_Detail!C387="","",CPMS_Detail!C387)</f>
        <v/>
      </c>
      <c r="AJ365" s="118" t="str">
        <f>IF(CPMS_Detail!D387="","",CPMS_Detail!D387)</f>
        <v/>
      </c>
      <c r="AK365" s="118" t="str">
        <f t="shared" si="111"/>
        <v/>
      </c>
      <c r="AL365" s="119" t="str">
        <f>IF(COUNTIF(AK$2:AK365,AK365)=1,AK365,"")</f>
        <v/>
      </c>
      <c r="AM365" s="118" t="str">
        <f t="shared" si="112"/>
        <v/>
      </c>
      <c r="AN365" s="118" t="str">
        <f t="shared" si="113"/>
        <v/>
      </c>
      <c r="AO365" s="118" t="str">
        <f t="shared" si="114"/>
        <v/>
      </c>
      <c r="AP365" s="118" t="str">
        <f t="shared" si="115"/>
        <v/>
      </c>
      <c r="AR365" s="118" t="str">
        <f>+IF(AW365="","",MAX(AR$1:AR364)+1)</f>
        <v/>
      </c>
      <c r="AS365" s="118" t="str">
        <f>IF(Regulated_Operation!B387="","",Regulated_Operation!B387)</f>
        <v/>
      </c>
      <c r="AT365" s="118" t="str">
        <f>IF(Regulated_Operation!C387="","",Regulated_Operation!C387)</f>
        <v/>
      </c>
      <c r="AU365" s="118" t="str">
        <f>IF(Regulated_Operation!D387="","",Regulated_Operation!D387)</f>
        <v/>
      </c>
      <c r="AV365" s="118" t="str">
        <f t="shared" si="116"/>
        <v/>
      </c>
      <c r="AW365" s="119" t="str">
        <f>IF(COUNTIF(AV$2:AV365,AV365)=1,AV365,"")</f>
        <v/>
      </c>
      <c r="AX365" s="118" t="str">
        <f t="shared" si="117"/>
        <v/>
      </c>
      <c r="AY365" s="118" t="str">
        <f t="shared" si="118"/>
        <v/>
      </c>
      <c r="AZ365" s="118" t="str">
        <f t="shared" si="119"/>
        <v/>
      </c>
      <c r="BA365" s="118" t="str">
        <f t="shared" si="120"/>
        <v/>
      </c>
    </row>
    <row r="366" spans="9:53" x14ac:dyDescent="0.35">
      <c r="I366" s="118" t="str">
        <f>+IF(N366="","",MAX(I$1:I365)+1)</f>
        <v/>
      </c>
      <c r="J366" s="118" t="str">
        <f>IF(Deviation_Detail!B388="","",Deviation_Detail!B388)</f>
        <v/>
      </c>
      <c r="K366" s="118" t="str">
        <f>IF(Deviation_Detail!C388="","",Deviation_Detail!C388)</f>
        <v/>
      </c>
      <c r="L366" s="118" t="str">
        <f>IF(Deviation_Detail!E388="","",Deviation_Detail!E388)</f>
        <v/>
      </c>
      <c r="M366" s="118" t="str">
        <f t="shared" si="103"/>
        <v/>
      </c>
      <c r="N366" s="119" t="str">
        <f>IF(COUNTIF(M$2:M366,M366)=1,M366,"")</f>
        <v/>
      </c>
      <c r="O366" s="118" t="str">
        <f t="shared" si="104"/>
        <v/>
      </c>
      <c r="P366" s="118" t="str">
        <f t="shared" si="105"/>
        <v/>
      </c>
      <c r="Q366" s="118" t="str">
        <f t="shared" si="106"/>
        <v/>
      </c>
      <c r="R366" s="118" t="str">
        <f t="shared" si="107"/>
        <v/>
      </c>
      <c r="T366" s="118" t="str">
        <f>+IF(Y366="","",MAX(T$1:T365)+1)</f>
        <v/>
      </c>
      <c r="U366" s="118" t="str">
        <f>IF(CPMS_Info!B388="","",CPMS_Info!B388)</f>
        <v/>
      </c>
      <c r="V366" s="118" t="str">
        <f>IF(CPMS_Info!C388="","",CPMS_Info!C388)</f>
        <v/>
      </c>
      <c r="W366" s="118" t="str">
        <f>IF(CPMS_Info!D388="","",CPMS_Info!D388)</f>
        <v/>
      </c>
      <c r="X366" s="118" t="str">
        <f t="shared" si="101"/>
        <v/>
      </c>
      <c r="Y366" s="119" t="str">
        <f>IF(COUNTIF(X$2:X366,X366)=1,X366,"")</f>
        <v/>
      </c>
      <c r="Z366" s="118" t="str">
        <f t="shared" si="102"/>
        <v/>
      </c>
      <c r="AA366" s="118" t="str">
        <f t="shared" si="108"/>
        <v/>
      </c>
      <c r="AB366" s="118" t="str">
        <f t="shared" si="121"/>
        <v/>
      </c>
      <c r="AC366" s="118" t="str">
        <f t="shared" si="110"/>
        <v/>
      </c>
      <c r="AG366" s="118" t="str">
        <f>+IF(AL366="","",MAX(AG$1:AG365)+1)</f>
        <v/>
      </c>
      <c r="AH366" s="118" t="str">
        <f>IF(CPMS_Detail!B388="","",CPMS_Detail!B388)</f>
        <v/>
      </c>
      <c r="AI366" s="118" t="str">
        <f>IF(CPMS_Detail!C388="","",CPMS_Detail!C388)</f>
        <v/>
      </c>
      <c r="AJ366" s="118" t="str">
        <f>IF(CPMS_Detail!D388="","",CPMS_Detail!D388)</f>
        <v/>
      </c>
      <c r="AK366" s="118" t="str">
        <f t="shared" si="111"/>
        <v/>
      </c>
      <c r="AL366" s="119" t="str">
        <f>IF(COUNTIF(AK$2:AK366,AK366)=1,AK366,"")</f>
        <v/>
      </c>
      <c r="AM366" s="118" t="str">
        <f t="shared" si="112"/>
        <v/>
      </c>
      <c r="AN366" s="118" t="str">
        <f t="shared" si="113"/>
        <v/>
      </c>
      <c r="AO366" s="118" t="str">
        <f t="shared" si="114"/>
        <v/>
      </c>
      <c r="AP366" s="118" t="str">
        <f t="shared" si="115"/>
        <v/>
      </c>
      <c r="AR366" s="118" t="str">
        <f>+IF(AW366="","",MAX(AR$1:AR365)+1)</f>
        <v/>
      </c>
      <c r="AS366" s="118" t="str">
        <f>IF(Regulated_Operation!B388="","",Regulated_Operation!B388)</f>
        <v/>
      </c>
      <c r="AT366" s="118" t="str">
        <f>IF(Regulated_Operation!C388="","",Regulated_Operation!C388)</f>
        <v/>
      </c>
      <c r="AU366" s="118" t="str">
        <f>IF(Regulated_Operation!D388="","",Regulated_Operation!D388)</f>
        <v/>
      </c>
      <c r="AV366" s="118" t="str">
        <f t="shared" si="116"/>
        <v/>
      </c>
      <c r="AW366" s="119" t="str">
        <f>IF(COUNTIF(AV$2:AV366,AV366)=1,AV366,"")</f>
        <v/>
      </c>
      <c r="AX366" s="118" t="str">
        <f t="shared" si="117"/>
        <v/>
      </c>
      <c r="AY366" s="118" t="str">
        <f t="shared" si="118"/>
        <v/>
      </c>
      <c r="AZ366" s="118" t="str">
        <f t="shared" si="119"/>
        <v/>
      </c>
      <c r="BA366" s="118" t="str">
        <f t="shared" si="120"/>
        <v/>
      </c>
    </row>
    <row r="367" spans="9:53" x14ac:dyDescent="0.35">
      <c r="I367" s="118" t="str">
        <f>+IF(N367="","",MAX(I$1:I366)+1)</f>
        <v/>
      </c>
      <c r="J367" s="118" t="str">
        <f>IF(Deviation_Detail!B389="","",Deviation_Detail!B389)</f>
        <v/>
      </c>
      <c r="K367" s="118" t="str">
        <f>IF(Deviation_Detail!C389="","",Deviation_Detail!C389)</f>
        <v/>
      </c>
      <c r="L367" s="118" t="str">
        <f>IF(Deviation_Detail!E389="","",Deviation_Detail!E389)</f>
        <v/>
      </c>
      <c r="M367" s="118" t="str">
        <f t="shared" si="103"/>
        <v/>
      </c>
      <c r="N367" s="119" t="str">
        <f>IF(COUNTIF(M$2:M367,M367)=1,M367,"")</f>
        <v/>
      </c>
      <c r="O367" s="118" t="str">
        <f t="shared" si="104"/>
        <v/>
      </c>
      <c r="P367" s="118" t="str">
        <f t="shared" si="105"/>
        <v/>
      </c>
      <c r="Q367" s="118" t="str">
        <f t="shared" si="106"/>
        <v/>
      </c>
      <c r="R367" s="118" t="str">
        <f t="shared" si="107"/>
        <v/>
      </c>
      <c r="T367" s="118" t="str">
        <f>+IF(Y367="","",MAX(T$1:T366)+1)</f>
        <v/>
      </c>
      <c r="U367" s="118" t="str">
        <f>IF(CPMS_Info!B389="","",CPMS_Info!B389)</f>
        <v/>
      </c>
      <c r="V367" s="118" t="str">
        <f>IF(CPMS_Info!C389="","",CPMS_Info!C389)</f>
        <v/>
      </c>
      <c r="W367" s="118" t="str">
        <f>IF(CPMS_Info!D389="","",CPMS_Info!D389)</f>
        <v/>
      </c>
      <c r="X367" s="118" t="str">
        <f t="shared" si="101"/>
        <v/>
      </c>
      <c r="Y367" s="119" t="str">
        <f>IF(COUNTIF(X$2:X367,X367)=1,X367,"")</f>
        <v/>
      </c>
      <c r="Z367" s="118" t="str">
        <f t="shared" si="102"/>
        <v/>
      </c>
      <c r="AA367" s="118" t="str">
        <f t="shared" si="108"/>
        <v/>
      </c>
      <c r="AB367" s="118" t="str">
        <f t="shared" si="121"/>
        <v/>
      </c>
      <c r="AC367" s="118" t="str">
        <f t="shared" si="110"/>
        <v/>
      </c>
      <c r="AG367" s="118" t="str">
        <f>+IF(AL367="","",MAX(AG$1:AG366)+1)</f>
        <v/>
      </c>
      <c r="AH367" s="118" t="str">
        <f>IF(CPMS_Detail!B389="","",CPMS_Detail!B389)</f>
        <v/>
      </c>
      <c r="AI367" s="118" t="str">
        <f>IF(CPMS_Detail!C389="","",CPMS_Detail!C389)</f>
        <v/>
      </c>
      <c r="AJ367" s="118" t="str">
        <f>IF(CPMS_Detail!D389="","",CPMS_Detail!D389)</f>
        <v/>
      </c>
      <c r="AK367" s="118" t="str">
        <f t="shared" si="111"/>
        <v/>
      </c>
      <c r="AL367" s="119" t="str">
        <f>IF(COUNTIF(AK$2:AK367,AK367)=1,AK367,"")</f>
        <v/>
      </c>
      <c r="AM367" s="118" t="str">
        <f t="shared" si="112"/>
        <v/>
      </c>
      <c r="AN367" s="118" t="str">
        <f t="shared" si="113"/>
        <v/>
      </c>
      <c r="AO367" s="118" t="str">
        <f t="shared" si="114"/>
        <v/>
      </c>
      <c r="AP367" s="118" t="str">
        <f t="shared" si="115"/>
        <v/>
      </c>
      <c r="AR367" s="118" t="str">
        <f>+IF(AW367="","",MAX(AR$1:AR366)+1)</f>
        <v/>
      </c>
      <c r="AS367" s="118" t="str">
        <f>IF(Regulated_Operation!B389="","",Regulated_Operation!B389)</f>
        <v/>
      </c>
      <c r="AT367" s="118" t="str">
        <f>IF(Regulated_Operation!C389="","",Regulated_Operation!C389)</f>
        <v/>
      </c>
      <c r="AU367" s="118" t="str">
        <f>IF(Regulated_Operation!D389="","",Regulated_Operation!D389)</f>
        <v/>
      </c>
      <c r="AV367" s="118" t="str">
        <f t="shared" si="116"/>
        <v/>
      </c>
      <c r="AW367" s="119" t="str">
        <f>IF(COUNTIF(AV$2:AV367,AV367)=1,AV367,"")</f>
        <v/>
      </c>
      <c r="AX367" s="118" t="str">
        <f t="shared" si="117"/>
        <v/>
      </c>
      <c r="AY367" s="118" t="str">
        <f t="shared" si="118"/>
        <v/>
      </c>
      <c r="AZ367" s="118" t="str">
        <f t="shared" si="119"/>
        <v/>
      </c>
      <c r="BA367" s="118" t="str">
        <f t="shared" si="120"/>
        <v/>
      </c>
    </row>
    <row r="368" spans="9:53" x14ac:dyDescent="0.35">
      <c r="I368" s="118" t="str">
        <f>+IF(N368="","",MAX(I$1:I367)+1)</f>
        <v/>
      </c>
      <c r="J368" s="118" t="str">
        <f>IF(Deviation_Detail!B390="","",Deviation_Detail!B390)</f>
        <v/>
      </c>
      <c r="K368" s="118" t="str">
        <f>IF(Deviation_Detail!C390="","",Deviation_Detail!C390)</f>
        <v/>
      </c>
      <c r="L368" s="118" t="str">
        <f>IF(Deviation_Detail!E390="","",Deviation_Detail!E390)</f>
        <v/>
      </c>
      <c r="M368" s="118" t="str">
        <f t="shared" si="103"/>
        <v/>
      </c>
      <c r="N368" s="119" t="str">
        <f>IF(COUNTIF(M$2:M368,M368)=1,M368,"")</f>
        <v/>
      </c>
      <c r="O368" s="118" t="str">
        <f t="shared" si="104"/>
        <v/>
      </c>
      <c r="P368" s="118" t="str">
        <f t="shared" si="105"/>
        <v/>
      </c>
      <c r="Q368" s="118" t="str">
        <f t="shared" si="106"/>
        <v/>
      </c>
      <c r="R368" s="118" t="str">
        <f t="shared" si="107"/>
        <v/>
      </c>
      <c r="T368" s="118" t="str">
        <f>+IF(Y368="","",MAX(T$1:T367)+1)</f>
        <v/>
      </c>
      <c r="U368" s="118" t="str">
        <f>IF(CPMS_Info!B390="","",CPMS_Info!B390)</f>
        <v/>
      </c>
      <c r="V368" s="118" t="str">
        <f>IF(CPMS_Info!C390="","",CPMS_Info!C390)</f>
        <v/>
      </c>
      <c r="W368" s="118" t="str">
        <f>IF(CPMS_Info!D390="","",CPMS_Info!D390)</f>
        <v/>
      </c>
      <c r="X368" s="118" t="str">
        <f t="shared" si="101"/>
        <v/>
      </c>
      <c r="Y368" s="119" t="str">
        <f>IF(COUNTIF(X$2:X368,X368)=1,X368,"")</f>
        <v/>
      </c>
      <c r="Z368" s="118" t="str">
        <f t="shared" si="102"/>
        <v/>
      </c>
      <c r="AA368" s="118" t="str">
        <f t="shared" si="108"/>
        <v/>
      </c>
      <c r="AB368" s="118" t="str">
        <f t="shared" si="121"/>
        <v/>
      </c>
      <c r="AC368" s="118" t="str">
        <f t="shared" si="110"/>
        <v/>
      </c>
      <c r="AG368" s="118" t="str">
        <f>+IF(AL368="","",MAX(AG$1:AG367)+1)</f>
        <v/>
      </c>
      <c r="AH368" s="118" t="str">
        <f>IF(CPMS_Detail!B390="","",CPMS_Detail!B390)</f>
        <v/>
      </c>
      <c r="AI368" s="118" t="str">
        <f>IF(CPMS_Detail!C390="","",CPMS_Detail!C390)</f>
        <v/>
      </c>
      <c r="AJ368" s="118" t="str">
        <f>IF(CPMS_Detail!D390="","",CPMS_Detail!D390)</f>
        <v/>
      </c>
      <c r="AK368" s="118" t="str">
        <f t="shared" si="111"/>
        <v/>
      </c>
      <c r="AL368" s="119" t="str">
        <f>IF(COUNTIF(AK$2:AK368,AK368)=1,AK368,"")</f>
        <v/>
      </c>
      <c r="AM368" s="118" t="str">
        <f t="shared" si="112"/>
        <v/>
      </c>
      <c r="AN368" s="118" t="str">
        <f t="shared" si="113"/>
        <v/>
      </c>
      <c r="AO368" s="118" t="str">
        <f t="shared" si="114"/>
        <v/>
      </c>
      <c r="AP368" s="118" t="str">
        <f t="shared" si="115"/>
        <v/>
      </c>
      <c r="AR368" s="118" t="str">
        <f>+IF(AW368="","",MAX(AR$1:AR367)+1)</f>
        <v/>
      </c>
      <c r="AS368" s="118" t="str">
        <f>IF(Regulated_Operation!B390="","",Regulated_Operation!B390)</f>
        <v/>
      </c>
      <c r="AT368" s="118" t="str">
        <f>IF(Regulated_Operation!C390="","",Regulated_Operation!C390)</f>
        <v/>
      </c>
      <c r="AU368" s="118" t="str">
        <f>IF(Regulated_Operation!D390="","",Regulated_Operation!D390)</f>
        <v/>
      </c>
      <c r="AV368" s="118" t="str">
        <f t="shared" si="116"/>
        <v/>
      </c>
      <c r="AW368" s="119" t="str">
        <f>IF(COUNTIF(AV$2:AV368,AV368)=1,AV368,"")</f>
        <v/>
      </c>
      <c r="AX368" s="118" t="str">
        <f t="shared" si="117"/>
        <v/>
      </c>
      <c r="AY368" s="118" t="str">
        <f t="shared" si="118"/>
        <v/>
      </c>
      <c r="AZ368" s="118" t="str">
        <f t="shared" si="119"/>
        <v/>
      </c>
      <c r="BA368" s="118" t="str">
        <f t="shared" si="120"/>
        <v/>
      </c>
    </row>
    <row r="369" spans="9:53" x14ac:dyDescent="0.35">
      <c r="I369" s="118" t="str">
        <f>+IF(N369="","",MAX(I$1:I368)+1)</f>
        <v/>
      </c>
      <c r="J369" s="118" t="str">
        <f>IF(Deviation_Detail!B391="","",Deviation_Detail!B391)</f>
        <v/>
      </c>
      <c r="K369" s="118" t="str">
        <f>IF(Deviation_Detail!C391="","",Deviation_Detail!C391)</f>
        <v/>
      </c>
      <c r="L369" s="118" t="str">
        <f>IF(Deviation_Detail!E391="","",Deviation_Detail!E391)</f>
        <v/>
      </c>
      <c r="M369" s="118" t="str">
        <f t="shared" si="103"/>
        <v/>
      </c>
      <c r="N369" s="119" t="str">
        <f>IF(COUNTIF(M$2:M369,M369)=1,M369,"")</f>
        <v/>
      </c>
      <c r="O369" s="118" t="str">
        <f t="shared" si="104"/>
        <v/>
      </c>
      <c r="P369" s="118" t="str">
        <f t="shared" si="105"/>
        <v/>
      </c>
      <c r="Q369" s="118" t="str">
        <f t="shared" si="106"/>
        <v/>
      </c>
      <c r="R369" s="118" t="str">
        <f t="shared" si="107"/>
        <v/>
      </c>
      <c r="T369" s="118" t="str">
        <f>+IF(Y369="","",MAX(T$1:T368)+1)</f>
        <v/>
      </c>
      <c r="U369" s="118" t="str">
        <f>IF(CPMS_Info!B391="","",CPMS_Info!B391)</f>
        <v/>
      </c>
      <c r="V369" s="118" t="str">
        <f>IF(CPMS_Info!C391="","",CPMS_Info!C391)</f>
        <v/>
      </c>
      <c r="W369" s="118" t="str">
        <f>IF(CPMS_Info!D391="","",CPMS_Info!D391)</f>
        <v/>
      </c>
      <c r="X369" s="118" t="str">
        <f t="shared" si="101"/>
        <v/>
      </c>
      <c r="Y369" s="119" t="str">
        <f>IF(COUNTIF(X$2:X369,X369)=1,X369,"")</f>
        <v/>
      </c>
      <c r="Z369" s="118" t="str">
        <f t="shared" si="102"/>
        <v/>
      </c>
      <c r="AA369" s="118" t="str">
        <f t="shared" si="108"/>
        <v/>
      </c>
      <c r="AB369" s="118" t="str">
        <f t="shared" si="121"/>
        <v/>
      </c>
      <c r="AC369" s="118" t="str">
        <f t="shared" si="110"/>
        <v/>
      </c>
      <c r="AG369" s="118" t="str">
        <f>+IF(AL369="","",MAX(AG$1:AG368)+1)</f>
        <v/>
      </c>
      <c r="AH369" s="118" t="str">
        <f>IF(CPMS_Detail!B391="","",CPMS_Detail!B391)</f>
        <v/>
      </c>
      <c r="AI369" s="118" t="str">
        <f>IF(CPMS_Detail!C391="","",CPMS_Detail!C391)</f>
        <v/>
      </c>
      <c r="AJ369" s="118" t="str">
        <f>IF(CPMS_Detail!D391="","",CPMS_Detail!D391)</f>
        <v/>
      </c>
      <c r="AK369" s="118" t="str">
        <f t="shared" si="111"/>
        <v/>
      </c>
      <c r="AL369" s="119" t="str">
        <f>IF(COUNTIF(AK$2:AK369,AK369)=1,AK369,"")</f>
        <v/>
      </c>
      <c r="AM369" s="118" t="str">
        <f t="shared" si="112"/>
        <v/>
      </c>
      <c r="AN369" s="118" t="str">
        <f t="shared" si="113"/>
        <v/>
      </c>
      <c r="AO369" s="118" t="str">
        <f t="shared" si="114"/>
        <v/>
      </c>
      <c r="AP369" s="118" t="str">
        <f t="shared" si="115"/>
        <v/>
      </c>
      <c r="AR369" s="118" t="str">
        <f>+IF(AW369="","",MAX(AR$1:AR368)+1)</f>
        <v/>
      </c>
      <c r="AS369" s="118" t="str">
        <f>IF(Regulated_Operation!B391="","",Regulated_Operation!B391)</f>
        <v/>
      </c>
      <c r="AT369" s="118" t="str">
        <f>IF(Regulated_Operation!C391="","",Regulated_Operation!C391)</f>
        <v/>
      </c>
      <c r="AU369" s="118" t="str">
        <f>IF(Regulated_Operation!D391="","",Regulated_Operation!D391)</f>
        <v/>
      </c>
      <c r="AV369" s="118" t="str">
        <f t="shared" si="116"/>
        <v/>
      </c>
      <c r="AW369" s="119" t="str">
        <f>IF(COUNTIF(AV$2:AV369,AV369)=1,AV369,"")</f>
        <v/>
      </c>
      <c r="AX369" s="118" t="str">
        <f t="shared" si="117"/>
        <v/>
      </c>
      <c r="AY369" s="118" t="str">
        <f t="shared" si="118"/>
        <v/>
      </c>
      <c r="AZ369" s="118" t="str">
        <f t="shared" si="119"/>
        <v/>
      </c>
      <c r="BA369" s="118" t="str">
        <f t="shared" si="120"/>
        <v/>
      </c>
    </row>
    <row r="370" spans="9:53" x14ac:dyDescent="0.35">
      <c r="I370" s="118" t="str">
        <f>+IF(N370="","",MAX(I$1:I369)+1)</f>
        <v/>
      </c>
      <c r="J370" s="118" t="str">
        <f>IF(Deviation_Detail!B392="","",Deviation_Detail!B392)</f>
        <v/>
      </c>
      <c r="K370" s="118" t="str">
        <f>IF(Deviation_Detail!C392="","",Deviation_Detail!C392)</f>
        <v/>
      </c>
      <c r="L370" s="118" t="str">
        <f>IF(Deviation_Detail!E392="","",Deviation_Detail!E392)</f>
        <v/>
      </c>
      <c r="M370" s="118" t="str">
        <f t="shared" si="103"/>
        <v/>
      </c>
      <c r="N370" s="119" t="str">
        <f>IF(COUNTIF(M$2:M370,M370)=1,M370,"")</f>
        <v/>
      </c>
      <c r="O370" s="118" t="str">
        <f t="shared" si="104"/>
        <v/>
      </c>
      <c r="P370" s="118" t="str">
        <f t="shared" si="105"/>
        <v/>
      </c>
      <c r="Q370" s="118" t="str">
        <f t="shared" si="106"/>
        <v/>
      </c>
      <c r="R370" s="118" t="str">
        <f t="shared" si="107"/>
        <v/>
      </c>
      <c r="T370" s="118" t="str">
        <f>+IF(Y370="","",MAX(T$1:T369)+1)</f>
        <v/>
      </c>
      <c r="U370" s="118" t="str">
        <f>IF(CPMS_Info!B392="","",CPMS_Info!B392)</f>
        <v/>
      </c>
      <c r="V370" s="118" t="str">
        <f>IF(CPMS_Info!C392="","",CPMS_Info!C392)</f>
        <v/>
      </c>
      <c r="W370" s="118" t="str">
        <f>IF(CPMS_Info!D392="","",CPMS_Info!D392)</f>
        <v/>
      </c>
      <c r="X370" s="118" t="str">
        <f t="shared" si="101"/>
        <v/>
      </c>
      <c r="Y370" s="119" t="str">
        <f>IF(COUNTIF(X$2:X370,X370)=1,X370,"")</f>
        <v/>
      </c>
      <c r="Z370" s="118" t="str">
        <f t="shared" si="102"/>
        <v/>
      </c>
      <c r="AA370" s="118" t="str">
        <f t="shared" si="108"/>
        <v/>
      </c>
      <c r="AB370" s="118" t="str">
        <f t="shared" si="121"/>
        <v/>
      </c>
      <c r="AC370" s="118" t="str">
        <f t="shared" si="110"/>
        <v/>
      </c>
      <c r="AG370" s="118" t="str">
        <f>+IF(AL370="","",MAX(AG$1:AG369)+1)</f>
        <v/>
      </c>
      <c r="AH370" s="118" t="str">
        <f>IF(CPMS_Detail!B392="","",CPMS_Detail!B392)</f>
        <v/>
      </c>
      <c r="AI370" s="118" t="str">
        <f>IF(CPMS_Detail!C392="","",CPMS_Detail!C392)</f>
        <v/>
      </c>
      <c r="AJ370" s="118" t="str">
        <f>IF(CPMS_Detail!D392="","",CPMS_Detail!D392)</f>
        <v/>
      </c>
      <c r="AK370" s="118" t="str">
        <f t="shared" si="111"/>
        <v/>
      </c>
      <c r="AL370" s="119" t="str">
        <f>IF(COUNTIF(AK$2:AK370,AK370)=1,AK370,"")</f>
        <v/>
      </c>
      <c r="AM370" s="118" t="str">
        <f t="shared" si="112"/>
        <v/>
      </c>
      <c r="AN370" s="118" t="str">
        <f t="shared" si="113"/>
        <v/>
      </c>
      <c r="AO370" s="118" t="str">
        <f t="shared" si="114"/>
        <v/>
      </c>
      <c r="AP370" s="118" t="str">
        <f t="shared" si="115"/>
        <v/>
      </c>
      <c r="AR370" s="118" t="str">
        <f>+IF(AW370="","",MAX(AR$1:AR369)+1)</f>
        <v/>
      </c>
      <c r="AS370" s="118" t="str">
        <f>IF(Regulated_Operation!B392="","",Regulated_Operation!B392)</f>
        <v/>
      </c>
      <c r="AT370" s="118" t="str">
        <f>IF(Regulated_Operation!C392="","",Regulated_Operation!C392)</f>
        <v/>
      </c>
      <c r="AU370" s="118" t="str">
        <f>IF(Regulated_Operation!D392="","",Regulated_Operation!D392)</f>
        <v/>
      </c>
      <c r="AV370" s="118" t="str">
        <f t="shared" si="116"/>
        <v/>
      </c>
      <c r="AW370" s="119" t="str">
        <f>IF(COUNTIF(AV$2:AV370,AV370)=1,AV370,"")</f>
        <v/>
      </c>
      <c r="AX370" s="118" t="str">
        <f t="shared" si="117"/>
        <v/>
      </c>
      <c r="AY370" s="118" t="str">
        <f t="shared" si="118"/>
        <v/>
      </c>
      <c r="AZ370" s="118" t="str">
        <f t="shared" si="119"/>
        <v/>
      </c>
      <c r="BA370" s="118" t="str">
        <f t="shared" si="120"/>
        <v/>
      </c>
    </row>
    <row r="371" spans="9:53" x14ac:dyDescent="0.35">
      <c r="I371" s="118" t="str">
        <f>+IF(N371="","",MAX(I$1:I370)+1)</f>
        <v/>
      </c>
      <c r="J371" s="118" t="str">
        <f>IF(Deviation_Detail!B393="","",Deviation_Detail!B393)</f>
        <v/>
      </c>
      <c r="K371" s="118" t="str">
        <f>IF(Deviation_Detail!C393="","",Deviation_Detail!C393)</f>
        <v/>
      </c>
      <c r="L371" s="118" t="str">
        <f>IF(Deviation_Detail!E393="","",Deviation_Detail!E393)</f>
        <v/>
      </c>
      <c r="M371" s="118" t="str">
        <f t="shared" si="103"/>
        <v/>
      </c>
      <c r="N371" s="119" t="str">
        <f>IF(COUNTIF(M$2:M371,M371)=1,M371,"")</f>
        <v/>
      </c>
      <c r="O371" s="118" t="str">
        <f t="shared" si="104"/>
        <v/>
      </c>
      <c r="P371" s="118" t="str">
        <f t="shared" si="105"/>
        <v/>
      </c>
      <c r="Q371" s="118" t="str">
        <f t="shared" si="106"/>
        <v/>
      </c>
      <c r="R371" s="118" t="str">
        <f t="shared" si="107"/>
        <v/>
      </c>
      <c r="T371" s="118" t="str">
        <f>+IF(Y371="","",MAX(T$1:T370)+1)</f>
        <v/>
      </c>
      <c r="U371" s="118" t="str">
        <f>IF(CPMS_Info!B393="","",CPMS_Info!B393)</f>
        <v/>
      </c>
      <c r="V371" s="118" t="str">
        <f>IF(CPMS_Info!C393="","",CPMS_Info!C393)</f>
        <v/>
      </c>
      <c r="W371" s="118" t="str">
        <f>IF(CPMS_Info!D393="","",CPMS_Info!D393)</f>
        <v/>
      </c>
      <c r="X371" s="118" t="str">
        <f t="shared" si="101"/>
        <v/>
      </c>
      <c r="Y371" s="119" t="str">
        <f>IF(COUNTIF(X$2:X371,X371)=1,X371,"")</f>
        <v/>
      </c>
      <c r="Z371" s="118" t="str">
        <f t="shared" si="102"/>
        <v/>
      </c>
      <c r="AA371" s="118" t="str">
        <f t="shared" si="108"/>
        <v/>
      </c>
      <c r="AB371" s="118" t="str">
        <f t="shared" si="121"/>
        <v/>
      </c>
      <c r="AC371" s="118" t="str">
        <f t="shared" si="110"/>
        <v/>
      </c>
      <c r="AG371" s="118" t="str">
        <f>+IF(AL371="","",MAX(AG$1:AG370)+1)</f>
        <v/>
      </c>
      <c r="AH371" s="118" t="str">
        <f>IF(CPMS_Detail!B393="","",CPMS_Detail!B393)</f>
        <v/>
      </c>
      <c r="AI371" s="118" t="str">
        <f>IF(CPMS_Detail!C393="","",CPMS_Detail!C393)</f>
        <v/>
      </c>
      <c r="AJ371" s="118" t="str">
        <f>IF(CPMS_Detail!D393="","",CPMS_Detail!D393)</f>
        <v/>
      </c>
      <c r="AK371" s="118" t="str">
        <f t="shared" si="111"/>
        <v/>
      </c>
      <c r="AL371" s="119" t="str">
        <f>IF(COUNTIF(AK$2:AK371,AK371)=1,AK371,"")</f>
        <v/>
      </c>
      <c r="AM371" s="118" t="str">
        <f t="shared" si="112"/>
        <v/>
      </c>
      <c r="AN371" s="118" t="str">
        <f t="shared" si="113"/>
        <v/>
      </c>
      <c r="AO371" s="118" t="str">
        <f t="shared" si="114"/>
        <v/>
      </c>
      <c r="AP371" s="118" t="str">
        <f t="shared" si="115"/>
        <v/>
      </c>
      <c r="AR371" s="118" t="str">
        <f>+IF(AW371="","",MAX(AR$1:AR370)+1)</f>
        <v/>
      </c>
      <c r="AS371" s="118" t="str">
        <f>IF(Regulated_Operation!B393="","",Regulated_Operation!B393)</f>
        <v/>
      </c>
      <c r="AT371" s="118" t="str">
        <f>IF(Regulated_Operation!C393="","",Regulated_Operation!C393)</f>
        <v/>
      </c>
      <c r="AU371" s="118" t="str">
        <f>IF(Regulated_Operation!D393="","",Regulated_Operation!D393)</f>
        <v/>
      </c>
      <c r="AV371" s="118" t="str">
        <f t="shared" si="116"/>
        <v/>
      </c>
      <c r="AW371" s="119" t="str">
        <f>IF(COUNTIF(AV$2:AV371,AV371)=1,AV371,"")</f>
        <v/>
      </c>
      <c r="AX371" s="118" t="str">
        <f t="shared" si="117"/>
        <v/>
      </c>
      <c r="AY371" s="118" t="str">
        <f t="shared" si="118"/>
        <v/>
      </c>
      <c r="AZ371" s="118" t="str">
        <f t="shared" si="119"/>
        <v/>
      </c>
      <c r="BA371" s="118" t="str">
        <f t="shared" si="120"/>
        <v/>
      </c>
    </row>
    <row r="372" spans="9:53" x14ac:dyDescent="0.35">
      <c r="I372" s="118" t="str">
        <f>+IF(N372="","",MAX(I$1:I371)+1)</f>
        <v/>
      </c>
      <c r="J372" s="118" t="str">
        <f>IF(Deviation_Detail!B394="","",Deviation_Detail!B394)</f>
        <v/>
      </c>
      <c r="K372" s="118" t="str">
        <f>IF(Deviation_Detail!C394="","",Deviation_Detail!C394)</f>
        <v/>
      </c>
      <c r="L372" s="118" t="str">
        <f>IF(Deviation_Detail!E394="","",Deviation_Detail!E394)</f>
        <v/>
      </c>
      <c r="M372" s="118" t="str">
        <f t="shared" si="103"/>
        <v/>
      </c>
      <c r="N372" s="119" t="str">
        <f>IF(COUNTIF(M$2:M372,M372)=1,M372,"")</f>
        <v/>
      </c>
      <c r="O372" s="118" t="str">
        <f t="shared" si="104"/>
        <v/>
      </c>
      <c r="P372" s="118" t="str">
        <f t="shared" si="105"/>
        <v/>
      </c>
      <c r="Q372" s="118" t="str">
        <f t="shared" si="106"/>
        <v/>
      </c>
      <c r="R372" s="118" t="str">
        <f t="shared" si="107"/>
        <v/>
      </c>
      <c r="T372" s="118" t="str">
        <f>+IF(Y372="","",MAX(T$1:T371)+1)</f>
        <v/>
      </c>
      <c r="U372" s="118" t="str">
        <f>IF(CPMS_Info!B394="","",CPMS_Info!B394)</f>
        <v/>
      </c>
      <c r="V372" s="118" t="str">
        <f>IF(CPMS_Info!C394="","",CPMS_Info!C394)</f>
        <v/>
      </c>
      <c r="W372" s="118" t="str">
        <f>IF(CPMS_Info!D394="","",CPMS_Info!D394)</f>
        <v/>
      </c>
      <c r="X372" s="118" t="str">
        <f t="shared" si="101"/>
        <v/>
      </c>
      <c r="Y372" s="119" t="str">
        <f>IF(COUNTIF(X$2:X372,X372)=1,X372,"")</f>
        <v/>
      </c>
      <c r="Z372" s="118" t="str">
        <f t="shared" si="102"/>
        <v/>
      </c>
      <c r="AA372" s="118" t="str">
        <f t="shared" si="108"/>
        <v/>
      </c>
      <c r="AB372" s="118" t="str">
        <f t="shared" si="121"/>
        <v/>
      </c>
      <c r="AC372" s="118" t="str">
        <f t="shared" si="110"/>
        <v/>
      </c>
      <c r="AG372" s="118" t="str">
        <f>+IF(AL372="","",MAX(AG$1:AG371)+1)</f>
        <v/>
      </c>
      <c r="AH372" s="118" t="str">
        <f>IF(CPMS_Detail!B394="","",CPMS_Detail!B394)</f>
        <v/>
      </c>
      <c r="AI372" s="118" t="str">
        <f>IF(CPMS_Detail!C394="","",CPMS_Detail!C394)</f>
        <v/>
      </c>
      <c r="AJ372" s="118" t="str">
        <f>IF(CPMS_Detail!D394="","",CPMS_Detail!D394)</f>
        <v/>
      </c>
      <c r="AK372" s="118" t="str">
        <f t="shared" si="111"/>
        <v/>
      </c>
      <c r="AL372" s="119" t="str">
        <f>IF(COUNTIF(AK$2:AK372,AK372)=1,AK372,"")</f>
        <v/>
      </c>
      <c r="AM372" s="118" t="str">
        <f t="shared" si="112"/>
        <v/>
      </c>
      <c r="AN372" s="118" t="str">
        <f t="shared" si="113"/>
        <v/>
      </c>
      <c r="AO372" s="118" t="str">
        <f t="shared" si="114"/>
        <v/>
      </c>
      <c r="AP372" s="118" t="str">
        <f t="shared" si="115"/>
        <v/>
      </c>
      <c r="AR372" s="118" t="str">
        <f>+IF(AW372="","",MAX(AR$1:AR371)+1)</f>
        <v/>
      </c>
      <c r="AS372" s="118" t="str">
        <f>IF(Regulated_Operation!B394="","",Regulated_Operation!B394)</f>
        <v/>
      </c>
      <c r="AT372" s="118" t="str">
        <f>IF(Regulated_Operation!C394="","",Regulated_Operation!C394)</f>
        <v/>
      </c>
      <c r="AU372" s="118" t="str">
        <f>IF(Regulated_Operation!D394="","",Regulated_Operation!D394)</f>
        <v/>
      </c>
      <c r="AV372" s="118" t="str">
        <f t="shared" si="116"/>
        <v/>
      </c>
      <c r="AW372" s="119" t="str">
        <f>IF(COUNTIF(AV$2:AV372,AV372)=1,AV372,"")</f>
        <v/>
      </c>
      <c r="AX372" s="118" t="str">
        <f t="shared" si="117"/>
        <v/>
      </c>
      <c r="AY372" s="118" t="str">
        <f t="shared" si="118"/>
        <v/>
      </c>
      <c r="AZ372" s="118" t="str">
        <f t="shared" si="119"/>
        <v/>
      </c>
      <c r="BA372" s="118" t="str">
        <f t="shared" si="120"/>
        <v/>
      </c>
    </row>
    <row r="373" spans="9:53" x14ac:dyDescent="0.35">
      <c r="I373" s="118" t="str">
        <f>+IF(N373="","",MAX(I$1:I372)+1)</f>
        <v/>
      </c>
      <c r="J373" s="118" t="str">
        <f>IF(Deviation_Detail!B395="","",Deviation_Detail!B395)</f>
        <v/>
      </c>
      <c r="K373" s="118" t="str">
        <f>IF(Deviation_Detail!C395="","",Deviation_Detail!C395)</f>
        <v/>
      </c>
      <c r="L373" s="118" t="str">
        <f>IF(Deviation_Detail!E395="","",Deviation_Detail!E395)</f>
        <v/>
      </c>
      <c r="M373" s="118" t="str">
        <f t="shared" si="103"/>
        <v/>
      </c>
      <c r="N373" s="119" t="str">
        <f>IF(COUNTIF(M$2:M373,M373)=1,M373,"")</f>
        <v/>
      </c>
      <c r="O373" s="118" t="str">
        <f t="shared" si="104"/>
        <v/>
      </c>
      <c r="P373" s="118" t="str">
        <f t="shared" si="105"/>
        <v/>
      </c>
      <c r="Q373" s="118" t="str">
        <f t="shared" si="106"/>
        <v/>
      </c>
      <c r="R373" s="118" t="str">
        <f t="shared" si="107"/>
        <v/>
      </c>
      <c r="T373" s="118" t="str">
        <f>+IF(Y373="","",MAX(T$1:T372)+1)</f>
        <v/>
      </c>
      <c r="U373" s="118" t="str">
        <f>IF(CPMS_Info!B395="","",CPMS_Info!B395)</f>
        <v/>
      </c>
      <c r="V373" s="118" t="str">
        <f>IF(CPMS_Info!C395="","",CPMS_Info!C395)</f>
        <v/>
      </c>
      <c r="W373" s="118" t="str">
        <f>IF(CPMS_Info!D395="","",CPMS_Info!D395)</f>
        <v/>
      </c>
      <c r="X373" s="118" t="str">
        <f t="shared" si="101"/>
        <v/>
      </c>
      <c r="Y373" s="119" t="str">
        <f>IF(COUNTIF(X$2:X373,X373)=1,X373,"")</f>
        <v/>
      </c>
      <c r="Z373" s="118" t="str">
        <f t="shared" si="102"/>
        <v/>
      </c>
      <c r="AA373" s="118" t="str">
        <f t="shared" si="108"/>
        <v/>
      </c>
      <c r="AB373" s="118" t="str">
        <f t="shared" si="121"/>
        <v/>
      </c>
      <c r="AC373" s="118" t="str">
        <f t="shared" si="110"/>
        <v/>
      </c>
      <c r="AG373" s="118" t="str">
        <f>+IF(AL373="","",MAX(AG$1:AG372)+1)</f>
        <v/>
      </c>
      <c r="AH373" s="118" t="str">
        <f>IF(CPMS_Detail!B395="","",CPMS_Detail!B395)</f>
        <v/>
      </c>
      <c r="AI373" s="118" t="str">
        <f>IF(CPMS_Detail!C395="","",CPMS_Detail!C395)</f>
        <v/>
      </c>
      <c r="AJ373" s="118" t="str">
        <f>IF(CPMS_Detail!D395="","",CPMS_Detail!D395)</f>
        <v/>
      </c>
      <c r="AK373" s="118" t="str">
        <f t="shared" si="111"/>
        <v/>
      </c>
      <c r="AL373" s="119" t="str">
        <f>IF(COUNTIF(AK$2:AK373,AK373)=1,AK373,"")</f>
        <v/>
      </c>
      <c r="AM373" s="118" t="str">
        <f t="shared" si="112"/>
        <v/>
      </c>
      <c r="AN373" s="118" t="str">
        <f t="shared" si="113"/>
        <v/>
      </c>
      <c r="AO373" s="118" t="str">
        <f t="shared" si="114"/>
        <v/>
      </c>
      <c r="AP373" s="118" t="str">
        <f t="shared" si="115"/>
        <v/>
      </c>
      <c r="AR373" s="118" t="str">
        <f>+IF(AW373="","",MAX(AR$1:AR372)+1)</f>
        <v/>
      </c>
      <c r="AS373" s="118" t="str">
        <f>IF(Regulated_Operation!B395="","",Regulated_Operation!B395)</f>
        <v/>
      </c>
      <c r="AT373" s="118" t="str">
        <f>IF(Regulated_Operation!C395="","",Regulated_Operation!C395)</f>
        <v/>
      </c>
      <c r="AU373" s="118" t="str">
        <f>IF(Regulated_Operation!D395="","",Regulated_Operation!D395)</f>
        <v/>
      </c>
      <c r="AV373" s="118" t="str">
        <f t="shared" si="116"/>
        <v/>
      </c>
      <c r="AW373" s="119" t="str">
        <f>IF(COUNTIF(AV$2:AV373,AV373)=1,AV373,"")</f>
        <v/>
      </c>
      <c r="AX373" s="118" t="str">
        <f t="shared" si="117"/>
        <v/>
      </c>
      <c r="AY373" s="118" t="str">
        <f t="shared" si="118"/>
        <v/>
      </c>
      <c r="AZ373" s="118" t="str">
        <f t="shared" si="119"/>
        <v/>
      </c>
      <c r="BA373" s="118" t="str">
        <f t="shared" si="120"/>
        <v/>
      </c>
    </row>
    <row r="374" spans="9:53" x14ac:dyDescent="0.35">
      <c r="I374" s="118" t="str">
        <f>+IF(N374="","",MAX(I$1:I373)+1)</f>
        <v/>
      </c>
      <c r="J374" s="118" t="str">
        <f>IF(Deviation_Detail!B396="","",Deviation_Detail!B396)</f>
        <v/>
      </c>
      <c r="K374" s="118" t="str">
        <f>IF(Deviation_Detail!C396="","",Deviation_Detail!C396)</f>
        <v/>
      </c>
      <c r="L374" s="118" t="str">
        <f>IF(Deviation_Detail!E396="","",Deviation_Detail!E396)</f>
        <v/>
      </c>
      <c r="M374" s="118" t="str">
        <f t="shared" si="103"/>
        <v/>
      </c>
      <c r="N374" s="119" t="str">
        <f>IF(COUNTIF(M$2:M374,M374)=1,M374,"")</f>
        <v/>
      </c>
      <c r="O374" s="118" t="str">
        <f t="shared" si="104"/>
        <v/>
      </c>
      <c r="P374" s="118" t="str">
        <f t="shared" si="105"/>
        <v/>
      </c>
      <c r="Q374" s="118" t="str">
        <f t="shared" si="106"/>
        <v/>
      </c>
      <c r="R374" s="118" t="str">
        <f t="shared" si="107"/>
        <v/>
      </c>
      <c r="T374" s="118" t="str">
        <f>+IF(Y374="","",MAX(T$1:T373)+1)</f>
        <v/>
      </c>
      <c r="U374" s="118" t="str">
        <f>IF(CPMS_Info!B396="","",CPMS_Info!B396)</f>
        <v/>
      </c>
      <c r="V374" s="118" t="str">
        <f>IF(CPMS_Info!C396="","",CPMS_Info!C396)</f>
        <v/>
      </c>
      <c r="W374" s="118" t="str">
        <f>IF(CPMS_Info!D396="","",CPMS_Info!D396)</f>
        <v/>
      </c>
      <c r="X374" s="118" t="str">
        <f t="shared" si="101"/>
        <v/>
      </c>
      <c r="Y374" s="119" t="str">
        <f>IF(COUNTIF(X$2:X374,X374)=1,X374,"")</f>
        <v/>
      </c>
      <c r="Z374" s="118" t="str">
        <f t="shared" si="102"/>
        <v/>
      </c>
      <c r="AA374" s="118" t="str">
        <f t="shared" si="108"/>
        <v/>
      </c>
      <c r="AB374" s="118" t="str">
        <f t="shared" si="121"/>
        <v/>
      </c>
      <c r="AC374" s="118" t="str">
        <f t="shared" si="110"/>
        <v/>
      </c>
      <c r="AG374" s="118" t="str">
        <f>+IF(AL374="","",MAX(AG$1:AG373)+1)</f>
        <v/>
      </c>
      <c r="AH374" s="118" t="str">
        <f>IF(CPMS_Detail!B396="","",CPMS_Detail!B396)</f>
        <v/>
      </c>
      <c r="AI374" s="118" t="str">
        <f>IF(CPMS_Detail!C396="","",CPMS_Detail!C396)</f>
        <v/>
      </c>
      <c r="AJ374" s="118" t="str">
        <f>IF(CPMS_Detail!D396="","",CPMS_Detail!D396)</f>
        <v/>
      </c>
      <c r="AK374" s="118" t="str">
        <f t="shared" si="111"/>
        <v/>
      </c>
      <c r="AL374" s="119" t="str">
        <f>IF(COUNTIF(AK$2:AK374,AK374)=1,AK374,"")</f>
        <v/>
      </c>
      <c r="AM374" s="118" t="str">
        <f t="shared" si="112"/>
        <v/>
      </c>
      <c r="AN374" s="118" t="str">
        <f t="shared" si="113"/>
        <v/>
      </c>
      <c r="AO374" s="118" t="str">
        <f t="shared" si="114"/>
        <v/>
      </c>
      <c r="AP374" s="118" t="str">
        <f t="shared" si="115"/>
        <v/>
      </c>
      <c r="AR374" s="118" t="str">
        <f>+IF(AW374="","",MAX(AR$1:AR373)+1)</f>
        <v/>
      </c>
      <c r="AS374" s="118" t="str">
        <f>IF(Regulated_Operation!B396="","",Regulated_Operation!B396)</f>
        <v/>
      </c>
      <c r="AT374" s="118" t="str">
        <f>IF(Regulated_Operation!C396="","",Regulated_Operation!C396)</f>
        <v/>
      </c>
      <c r="AU374" s="118" t="str">
        <f>IF(Regulated_Operation!D396="","",Regulated_Operation!D396)</f>
        <v/>
      </c>
      <c r="AV374" s="118" t="str">
        <f t="shared" si="116"/>
        <v/>
      </c>
      <c r="AW374" s="119" t="str">
        <f>IF(COUNTIF(AV$2:AV374,AV374)=1,AV374,"")</f>
        <v/>
      </c>
      <c r="AX374" s="118" t="str">
        <f t="shared" si="117"/>
        <v/>
      </c>
      <c r="AY374" s="118" t="str">
        <f t="shared" si="118"/>
        <v/>
      </c>
      <c r="AZ374" s="118" t="str">
        <f t="shared" si="119"/>
        <v/>
      </c>
      <c r="BA374" s="118" t="str">
        <f t="shared" si="120"/>
        <v/>
      </c>
    </row>
    <row r="375" spans="9:53" x14ac:dyDescent="0.35">
      <c r="I375" s="118" t="str">
        <f>+IF(N375="","",MAX(I$1:I374)+1)</f>
        <v/>
      </c>
      <c r="J375" s="118" t="str">
        <f>IF(Deviation_Detail!B397="","",Deviation_Detail!B397)</f>
        <v/>
      </c>
      <c r="K375" s="118" t="str">
        <f>IF(Deviation_Detail!C397="","",Deviation_Detail!C397)</f>
        <v/>
      </c>
      <c r="L375" s="118" t="str">
        <f>IF(Deviation_Detail!E397="","",Deviation_Detail!E397)</f>
        <v/>
      </c>
      <c r="M375" s="118" t="str">
        <f t="shared" si="103"/>
        <v/>
      </c>
      <c r="N375" s="119" t="str">
        <f>IF(COUNTIF(M$2:M375,M375)=1,M375,"")</f>
        <v/>
      </c>
      <c r="O375" s="118" t="str">
        <f t="shared" si="104"/>
        <v/>
      </c>
      <c r="P375" s="118" t="str">
        <f t="shared" si="105"/>
        <v/>
      </c>
      <c r="Q375" s="118" t="str">
        <f t="shared" si="106"/>
        <v/>
      </c>
      <c r="R375" s="118" t="str">
        <f t="shared" si="107"/>
        <v/>
      </c>
      <c r="T375" s="118" t="str">
        <f>+IF(Y375="","",MAX(T$1:T374)+1)</f>
        <v/>
      </c>
      <c r="U375" s="118" t="str">
        <f>IF(CPMS_Info!B397="","",CPMS_Info!B397)</f>
        <v/>
      </c>
      <c r="V375" s="118" t="str">
        <f>IF(CPMS_Info!C397="","",CPMS_Info!C397)</f>
        <v/>
      </c>
      <c r="W375" s="118" t="str">
        <f>IF(CPMS_Info!D397="","",CPMS_Info!D397)</f>
        <v/>
      </c>
      <c r="X375" s="118" t="str">
        <f t="shared" si="101"/>
        <v/>
      </c>
      <c r="Y375" s="119" t="str">
        <f>IF(COUNTIF(X$2:X375,X375)=1,X375,"")</f>
        <v/>
      </c>
      <c r="Z375" s="118" t="str">
        <f t="shared" si="102"/>
        <v/>
      </c>
      <c r="AA375" s="118" t="str">
        <f t="shared" si="108"/>
        <v/>
      </c>
      <c r="AB375" s="118" t="str">
        <f t="shared" si="121"/>
        <v/>
      </c>
      <c r="AC375" s="118" t="str">
        <f t="shared" si="110"/>
        <v/>
      </c>
      <c r="AG375" s="118" t="str">
        <f>+IF(AL375="","",MAX(AG$1:AG374)+1)</f>
        <v/>
      </c>
      <c r="AH375" s="118" t="str">
        <f>IF(CPMS_Detail!B397="","",CPMS_Detail!B397)</f>
        <v/>
      </c>
      <c r="AI375" s="118" t="str">
        <f>IF(CPMS_Detail!C397="","",CPMS_Detail!C397)</f>
        <v/>
      </c>
      <c r="AJ375" s="118" t="str">
        <f>IF(CPMS_Detail!D397="","",CPMS_Detail!D397)</f>
        <v/>
      </c>
      <c r="AK375" s="118" t="str">
        <f t="shared" si="111"/>
        <v/>
      </c>
      <c r="AL375" s="119" t="str">
        <f>IF(COUNTIF(AK$2:AK375,AK375)=1,AK375,"")</f>
        <v/>
      </c>
      <c r="AM375" s="118" t="str">
        <f t="shared" si="112"/>
        <v/>
      </c>
      <c r="AN375" s="118" t="str">
        <f t="shared" si="113"/>
        <v/>
      </c>
      <c r="AO375" s="118" t="str">
        <f t="shared" si="114"/>
        <v/>
      </c>
      <c r="AP375" s="118" t="str">
        <f t="shared" si="115"/>
        <v/>
      </c>
      <c r="AR375" s="118" t="str">
        <f>+IF(AW375="","",MAX(AR$1:AR374)+1)</f>
        <v/>
      </c>
      <c r="AS375" s="118" t="str">
        <f>IF(Regulated_Operation!B397="","",Regulated_Operation!B397)</f>
        <v/>
      </c>
      <c r="AT375" s="118" t="str">
        <f>IF(Regulated_Operation!C397="","",Regulated_Operation!C397)</f>
        <v/>
      </c>
      <c r="AU375" s="118" t="str">
        <f>IF(Regulated_Operation!D397="","",Regulated_Operation!D397)</f>
        <v/>
      </c>
      <c r="AV375" s="118" t="str">
        <f t="shared" si="116"/>
        <v/>
      </c>
      <c r="AW375" s="119" t="str">
        <f>IF(COUNTIF(AV$2:AV375,AV375)=1,AV375,"")</f>
        <v/>
      </c>
      <c r="AX375" s="118" t="str">
        <f t="shared" si="117"/>
        <v/>
      </c>
      <c r="AY375" s="118" t="str">
        <f t="shared" si="118"/>
        <v/>
      </c>
      <c r="AZ375" s="118" t="str">
        <f t="shared" si="119"/>
        <v/>
      </c>
      <c r="BA375" s="118" t="str">
        <f t="shared" si="120"/>
        <v/>
      </c>
    </row>
    <row r="376" spans="9:53" x14ac:dyDescent="0.35">
      <c r="I376" s="118" t="str">
        <f>+IF(N376="","",MAX(I$1:I375)+1)</f>
        <v/>
      </c>
      <c r="J376" s="118" t="str">
        <f>IF(Deviation_Detail!B398="","",Deviation_Detail!B398)</f>
        <v/>
      </c>
      <c r="K376" s="118" t="str">
        <f>IF(Deviation_Detail!C398="","",Deviation_Detail!C398)</f>
        <v/>
      </c>
      <c r="L376" s="118" t="str">
        <f>IF(Deviation_Detail!E398="","",Deviation_Detail!E398)</f>
        <v/>
      </c>
      <c r="M376" s="118" t="str">
        <f t="shared" si="103"/>
        <v/>
      </c>
      <c r="N376" s="119" t="str">
        <f>IF(COUNTIF(M$2:M376,M376)=1,M376,"")</f>
        <v/>
      </c>
      <c r="O376" s="118" t="str">
        <f t="shared" si="104"/>
        <v/>
      </c>
      <c r="P376" s="118" t="str">
        <f t="shared" si="105"/>
        <v/>
      </c>
      <c r="Q376" s="118" t="str">
        <f t="shared" si="106"/>
        <v/>
      </c>
      <c r="R376" s="118" t="str">
        <f t="shared" si="107"/>
        <v/>
      </c>
      <c r="T376" s="118" t="str">
        <f>+IF(Y376="","",MAX(T$1:T375)+1)</f>
        <v/>
      </c>
      <c r="U376" s="118" t="str">
        <f>IF(CPMS_Info!B398="","",CPMS_Info!B398)</f>
        <v/>
      </c>
      <c r="V376" s="118" t="str">
        <f>IF(CPMS_Info!C398="","",CPMS_Info!C398)</f>
        <v/>
      </c>
      <c r="W376" s="118" t="str">
        <f>IF(CPMS_Info!D398="","",CPMS_Info!D398)</f>
        <v/>
      </c>
      <c r="X376" s="118" t="str">
        <f t="shared" si="101"/>
        <v/>
      </c>
      <c r="Y376" s="119" t="str">
        <f>IF(COUNTIF(X$2:X376,X376)=1,X376,"")</f>
        <v/>
      </c>
      <c r="Z376" s="118" t="str">
        <f t="shared" si="102"/>
        <v/>
      </c>
      <c r="AA376" s="118" t="str">
        <f t="shared" si="108"/>
        <v/>
      </c>
      <c r="AB376" s="118" t="str">
        <f t="shared" si="121"/>
        <v/>
      </c>
      <c r="AC376" s="118" t="str">
        <f t="shared" si="110"/>
        <v/>
      </c>
      <c r="AG376" s="118" t="str">
        <f>+IF(AL376="","",MAX(AG$1:AG375)+1)</f>
        <v/>
      </c>
      <c r="AH376" s="118" t="str">
        <f>IF(CPMS_Detail!B398="","",CPMS_Detail!B398)</f>
        <v/>
      </c>
      <c r="AI376" s="118" t="str">
        <f>IF(CPMS_Detail!C398="","",CPMS_Detail!C398)</f>
        <v/>
      </c>
      <c r="AJ376" s="118" t="str">
        <f>IF(CPMS_Detail!D398="","",CPMS_Detail!D398)</f>
        <v/>
      </c>
      <c r="AK376" s="118" t="str">
        <f t="shared" si="111"/>
        <v/>
      </c>
      <c r="AL376" s="119" t="str">
        <f>IF(COUNTIF(AK$2:AK376,AK376)=1,AK376,"")</f>
        <v/>
      </c>
      <c r="AM376" s="118" t="str">
        <f t="shared" si="112"/>
        <v/>
      </c>
      <c r="AN376" s="118" t="str">
        <f t="shared" si="113"/>
        <v/>
      </c>
      <c r="AO376" s="118" t="str">
        <f t="shared" si="114"/>
        <v/>
      </c>
      <c r="AP376" s="118" t="str">
        <f t="shared" si="115"/>
        <v/>
      </c>
      <c r="AR376" s="118" t="str">
        <f>+IF(AW376="","",MAX(AR$1:AR375)+1)</f>
        <v/>
      </c>
      <c r="AS376" s="118" t="str">
        <f>IF(Regulated_Operation!B398="","",Regulated_Operation!B398)</f>
        <v/>
      </c>
      <c r="AT376" s="118" t="str">
        <f>IF(Regulated_Operation!C398="","",Regulated_Operation!C398)</f>
        <v/>
      </c>
      <c r="AU376" s="118" t="str">
        <f>IF(Regulated_Operation!D398="","",Regulated_Operation!D398)</f>
        <v/>
      </c>
      <c r="AV376" s="118" t="str">
        <f t="shared" si="116"/>
        <v/>
      </c>
      <c r="AW376" s="119" t="str">
        <f>IF(COUNTIF(AV$2:AV376,AV376)=1,AV376,"")</f>
        <v/>
      </c>
      <c r="AX376" s="118" t="str">
        <f t="shared" si="117"/>
        <v/>
      </c>
      <c r="AY376" s="118" t="str">
        <f t="shared" si="118"/>
        <v/>
      </c>
      <c r="AZ376" s="118" t="str">
        <f t="shared" si="119"/>
        <v/>
      </c>
      <c r="BA376" s="118" t="str">
        <f t="shared" si="120"/>
        <v/>
      </c>
    </row>
    <row r="377" spans="9:53" x14ac:dyDescent="0.35">
      <c r="I377" s="118" t="str">
        <f>+IF(N377="","",MAX(I$1:I376)+1)</f>
        <v/>
      </c>
      <c r="J377" s="118" t="str">
        <f>IF(Deviation_Detail!B399="","",Deviation_Detail!B399)</f>
        <v/>
      </c>
      <c r="K377" s="118" t="str">
        <f>IF(Deviation_Detail!C399="","",Deviation_Detail!C399)</f>
        <v/>
      </c>
      <c r="L377" s="118" t="str">
        <f>IF(Deviation_Detail!E399="","",Deviation_Detail!E399)</f>
        <v/>
      </c>
      <c r="M377" s="118" t="str">
        <f t="shared" si="103"/>
        <v/>
      </c>
      <c r="N377" s="119" t="str">
        <f>IF(COUNTIF(M$2:M377,M377)=1,M377,"")</f>
        <v/>
      </c>
      <c r="O377" s="118" t="str">
        <f t="shared" si="104"/>
        <v/>
      </c>
      <c r="P377" s="118" t="str">
        <f t="shared" si="105"/>
        <v/>
      </c>
      <c r="Q377" s="118" t="str">
        <f t="shared" si="106"/>
        <v/>
      </c>
      <c r="R377" s="118" t="str">
        <f t="shared" si="107"/>
        <v/>
      </c>
      <c r="T377" s="118" t="str">
        <f>+IF(Y377="","",MAX(T$1:T376)+1)</f>
        <v/>
      </c>
      <c r="U377" s="118" t="str">
        <f>IF(CPMS_Info!B399="","",CPMS_Info!B399)</f>
        <v/>
      </c>
      <c r="V377" s="118" t="str">
        <f>IF(CPMS_Info!C399="","",CPMS_Info!C399)</f>
        <v/>
      </c>
      <c r="W377" s="118" t="str">
        <f>IF(CPMS_Info!D399="","",CPMS_Info!D399)</f>
        <v/>
      </c>
      <c r="X377" s="118" t="str">
        <f t="shared" si="101"/>
        <v/>
      </c>
      <c r="Y377" s="119" t="str">
        <f>IF(COUNTIF(X$2:X377,X377)=1,X377,"")</f>
        <v/>
      </c>
      <c r="Z377" s="118" t="str">
        <f t="shared" si="102"/>
        <v/>
      </c>
      <c r="AA377" s="118" t="str">
        <f t="shared" si="108"/>
        <v/>
      </c>
      <c r="AB377" s="118" t="str">
        <f t="shared" si="121"/>
        <v/>
      </c>
      <c r="AC377" s="118" t="str">
        <f t="shared" si="110"/>
        <v/>
      </c>
      <c r="AG377" s="118" t="str">
        <f>+IF(AL377="","",MAX(AG$1:AG376)+1)</f>
        <v/>
      </c>
      <c r="AH377" s="118" t="str">
        <f>IF(CPMS_Detail!B399="","",CPMS_Detail!B399)</f>
        <v/>
      </c>
      <c r="AI377" s="118" t="str">
        <f>IF(CPMS_Detail!C399="","",CPMS_Detail!C399)</f>
        <v/>
      </c>
      <c r="AJ377" s="118" t="str">
        <f>IF(CPMS_Detail!D399="","",CPMS_Detail!D399)</f>
        <v/>
      </c>
      <c r="AK377" s="118" t="str">
        <f t="shared" si="111"/>
        <v/>
      </c>
      <c r="AL377" s="119" t="str">
        <f>IF(COUNTIF(AK$2:AK377,AK377)=1,AK377,"")</f>
        <v/>
      </c>
      <c r="AM377" s="118" t="str">
        <f t="shared" si="112"/>
        <v/>
      </c>
      <c r="AN377" s="118" t="str">
        <f t="shared" si="113"/>
        <v/>
      </c>
      <c r="AO377" s="118" t="str">
        <f t="shared" si="114"/>
        <v/>
      </c>
      <c r="AP377" s="118" t="str">
        <f t="shared" si="115"/>
        <v/>
      </c>
      <c r="AR377" s="118" t="str">
        <f>+IF(AW377="","",MAX(AR$1:AR376)+1)</f>
        <v/>
      </c>
      <c r="AS377" s="118" t="str">
        <f>IF(Regulated_Operation!B399="","",Regulated_Operation!B399)</f>
        <v/>
      </c>
      <c r="AT377" s="118" t="str">
        <f>IF(Regulated_Operation!C399="","",Regulated_Operation!C399)</f>
        <v/>
      </c>
      <c r="AU377" s="118" t="str">
        <f>IF(Regulated_Operation!D399="","",Regulated_Operation!D399)</f>
        <v/>
      </c>
      <c r="AV377" s="118" t="str">
        <f t="shared" si="116"/>
        <v/>
      </c>
      <c r="AW377" s="119" t="str">
        <f>IF(COUNTIF(AV$2:AV377,AV377)=1,AV377,"")</f>
        <v/>
      </c>
      <c r="AX377" s="118" t="str">
        <f t="shared" si="117"/>
        <v/>
      </c>
      <c r="AY377" s="118" t="str">
        <f t="shared" si="118"/>
        <v/>
      </c>
      <c r="AZ377" s="118" t="str">
        <f t="shared" si="119"/>
        <v/>
      </c>
      <c r="BA377" s="118" t="str">
        <f t="shared" si="120"/>
        <v/>
      </c>
    </row>
    <row r="378" spans="9:53" x14ac:dyDescent="0.35">
      <c r="I378" s="118" t="str">
        <f>+IF(N378="","",MAX(I$1:I377)+1)</f>
        <v/>
      </c>
      <c r="J378" s="118" t="str">
        <f>IF(Deviation_Detail!B400="","",Deviation_Detail!B400)</f>
        <v/>
      </c>
      <c r="K378" s="118" t="str">
        <f>IF(Deviation_Detail!C400="","",Deviation_Detail!C400)</f>
        <v/>
      </c>
      <c r="L378" s="118" t="str">
        <f>IF(Deviation_Detail!E400="","",Deviation_Detail!E400)</f>
        <v/>
      </c>
      <c r="M378" s="118" t="str">
        <f t="shared" si="103"/>
        <v/>
      </c>
      <c r="N378" s="119" t="str">
        <f>IF(COUNTIF(M$2:M378,M378)=1,M378,"")</f>
        <v/>
      </c>
      <c r="O378" s="118" t="str">
        <f t="shared" si="104"/>
        <v/>
      </c>
      <c r="P378" s="118" t="str">
        <f t="shared" si="105"/>
        <v/>
      </c>
      <c r="Q378" s="118" t="str">
        <f t="shared" si="106"/>
        <v/>
      </c>
      <c r="R378" s="118" t="str">
        <f t="shared" si="107"/>
        <v/>
      </c>
      <c r="T378" s="118" t="str">
        <f>+IF(Y378="","",MAX(T$1:T377)+1)</f>
        <v/>
      </c>
      <c r="U378" s="118" t="str">
        <f>IF(CPMS_Info!B400="","",CPMS_Info!B400)</f>
        <v/>
      </c>
      <c r="V378" s="118" t="str">
        <f>IF(CPMS_Info!C400="","",CPMS_Info!C400)</f>
        <v/>
      </c>
      <c r="W378" s="118" t="str">
        <f>IF(CPMS_Info!D400="","",CPMS_Info!D400)</f>
        <v/>
      </c>
      <c r="X378" s="118" t="str">
        <f t="shared" si="101"/>
        <v/>
      </c>
      <c r="Y378" s="119" t="str">
        <f>IF(COUNTIF(X$2:X378,X378)=1,X378,"")</f>
        <v/>
      </c>
      <c r="Z378" s="118" t="str">
        <f t="shared" si="102"/>
        <v/>
      </c>
      <c r="AA378" s="118" t="str">
        <f t="shared" si="108"/>
        <v/>
      </c>
      <c r="AB378" s="118" t="str">
        <f t="shared" si="121"/>
        <v/>
      </c>
      <c r="AC378" s="118" t="str">
        <f t="shared" si="110"/>
        <v/>
      </c>
      <c r="AG378" s="118" t="str">
        <f>+IF(AL378="","",MAX(AG$1:AG377)+1)</f>
        <v/>
      </c>
      <c r="AH378" s="118" t="str">
        <f>IF(CPMS_Detail!B400="","",CPMS_Detail!B400)</f>
        <v/>
      </c>
      <c r="AI378" s="118" t="str">
        <f>IF(CPMS_Detail!C400="","",CPMS_Detail!C400)</f>
        <v/>
      </c>
      <c r="AJ378" s="118" t="str">
        <f>IF(CPMS_Detail!D400="","",CPMS_Detail!D400)</f>
        <v/>
      </c>
      <c r="AK378" s="118" t="str">
        <f t="shared" si="111"/>
        <v/>
      </c>
      <c r="AL378" s="119" t="str">
        <f>IF(COUNTIF(AK$2:AK378,AK378)=1,AK378,"")</f>
        <v/>
      </c>
      <c r="AM378" s="118" t="str">
        <f t="shared" si="112"/>
        <v/>
      </c>
      <c r="AN378" s="118" t="str">
        <f t="shared" si="113"/>
        <v/>
      </c>
      <c r="AO378" s="118" t="str">
        <f t="shared" si="114"/>
        <v/>
      </c>
      <c r="AP378" s="118" t="str">
        <f t="shared" si="115"/>
        <v/>
      </c>
      <c r="AR378" s="118" t="str">
        <f>+IF(AW378="","",MAX(AR$1:AR377)+1)</f>
        <v/>
      </c>
      <c r="AS378" s="118" t="str">
        <f>IF(Regulated_Operation!B400="","",Regulated_Operation!B400)</f>
        <v/>
      </c>
      <c r="AT378" s="118" t="str">
        <f>IF(Regulated_Operation!C400="","",Regulated_Operation!C400)</f>
        <v/>
      </c>
      <c r="AU378" s="118" t="str">
        <f>IF(Regulated_Operation!D400="","",Regulated_Operation!D400)</f>
        <v/>
      </c>
      <c r="AV378" s="118" t="str">
        <f t="shared" si="116"/>
        <v/>
      </c>
      <c r="AW378" s="119" t="str">
        <f>IF(COUNTIF(AV$2:AV378,AV378)=1,AV378,"")</f>
        <v/>
      </c>
      <c r="AX378" s="118" t="str">
        <f t="shared" si="117"/>
        <v/>
      </c>
      <c r="AY378" s="118" t="str">
        <f t="shared" si="118"/>
        <v/>
      </c>
      <c r="AZ378" s="118" t="str">
        <f t="shared" si="119"/>
        <v/>
      </c>
      <c r="BA378" s="118" t="str">
        <f t="shared" si="120"/>
        <v/>
      </c>
    </row>
    <row r="379" spans="9:53" x14ac:dyDescent="0.35">
      <c r="I379" s="118" t="str">
        <f>+IF(N379="","",MAX(I$1:I378)+1)</f>
        <v/>
      </c>
      <c r="J379" s="118" t="str">
        <f>IF(Deviation_Detail!B401="","",Deviation_Detail!B401)</f>
        <v/>
      </c>
      <c r="K379" s="118" t="str">
        <f>IF(Deviation_Detail!C401="","",Deviation_Detail!C401)</f>
        <v/>
      </c>
      <c r="L379" s="118" t="str">
        <f>IF(Deviation_Detail!E401="","",Deviation_Detail!E401)</f>
        <v/>
      </c>
      <c r="M379" s="118" t="str">
        <f t="shared" si="103"/>
        <v/>
      </c>
      <c r="N379" s="119" t="str">
        <f>IF(COUNTIF(M$2:M379,M379)=1,M379,"")</f>
        <v/>
      </c>
      <c r="O379" s="118" t="str">
        <f t="shared" si="104"/>
        <v/>
      </c>
      <c r="P379" s="118" t="str">
        <f t="shared" si="105"/>
        <v/>
      </c>
      <c r="Q379" s="118" t="str">
        <f t="shared" si="106"/>
        <v/>
      </c>
      <c r="R379" s="118" t="str">
        <f t="shared" si="107"/>
        <v/>
      </c>
      <c r="T379" s="118" t="str">
        <f>+IF(Y379="","",MAX(T$1:T378)+1)</f>
        <v/>
      </c>
      <c r="U379" s="118" t="str">
        <f>IF(CPMS_Info!B401="","",CPMS_Info!B401)</f>
        <v/>
      </c>
      <c r="V379" s="118" t="str">
        <f>IF(CPMS_Info!C401="","",CPMS_Info!C401)</f>
        <v/>
      </c>
      <c r="W379" s="118" t="str">
        <f>IF(CPMS_Info!D401="","",CPMS_Info!D401)</f>
        <v/>
      </c>
      <c r="X379" s="118" t="str">
        <f t="shared" si="101"/>
        <v/>
      </c>
      <c r="Y379" s="119" t="str">
        <f>IF(COUNTIF(X$2:X379,X379)=1,X379,"")</f>
        <v/>
      </c>
      <c r="Z379" s="118" t="str">
        <f t="shared" si="102"/>
        <v/>
      </c>
      <c r="AA379" s="118" t="str">
        <f t="shared" si="108"/>
        <v/>
      </c>
      <c r="AB379" s="118" t="str">
        <f t="shared" si="121"/>
        <v/>
      </c>
      <c r="AC379" s="118" t="str">
        <f t="shared" si="110"/>
        <v/>
      </c>
      <c r="AG379" s="118" t="str">
        <f>+IF(AL379="","",MAX(AG$1:AG378)+1)</f>
        <v/>
      </c>
      <c r="AH379" s="118" t="str">
        <f>IF(CPMS_Detail!B401="","",CPMS_Detail!B401)</f>
        <v/>
      </c>
      <c r="AI379" s="118" t="str">
        <f>IF(CPMS_Detail!C401="","",CPMS_Detail!C401)</f>
        <v/>
      </c>
      <c r="AJ379" s="118" t="str">
        <f>IF(CPMS_Detail!D401="","",CPMS_Detail!D401)</f>
        <v/>
      </c>
      <c r="AK379" s="118" t="str">
        <f t="shared" si="111"/>
        <v/>
      </c>
      <c r="AL379" s="119" t="str">
        <f>IF(COUNTIF(AK$2:AK379,AK379)=1,AK379,"")</f>
        <v/>
      </c>
      <c r="AM379" s="118" t="str">
        <f t="shared" si="112"/>
        <v/>
      </c>
      <c r="AN379" s="118" t="str">
        <f t="shared" si="113"/>
        <v/>
      </c>
      <c r="AO379" s="118" t="str">
        <f t="shared" si="114"/>
        <v/>
      </c>
      <c r="AP379" s="118" t="str">
        <f t="shared" si="115"/>
        <v/>
      </c>
      <c r="AR379" s="118" t="str">
        <f>+IF(AW379="","",MAX(AR$1:AR378)+1)</f>
        <v/>
      </c>
      <c r="AS379" s="118" t="str">
        <f>IF(Regulated_Operation!B401="","",Regulated_Operation!B401)</f>
        <v/>
      </c>
      <c r="AT379" s="118" t="str">
        <f>IF(Regulated_Operation!C401="","",Regulated_Operation!C401)</f>
        <v/>
      </c>
      <c r="AU379" s="118" t="str">
        <f>IF(Regulated_Operation!D401="","",Regulated_Operation!D401)</f>
        <v/>
      </c>
      <c r="AV379" s="118" t="str">
        <f t="shared" si="116"/>
        <v/>
      </c>
      <c r="AW379" s="119" t="str">
        <f>IF(COUNTIF(AV$2:AV379,AV379)=1,AV379,"")</f>
        <v/>
      </c>
      <c r="AX379" s="118" t="str">
        <f t="shared" si="117"/>
        <v/>
      </c>
      <c r="AY379" s="118" t="str">
        <f t="shared" si="118"/>
        <v/>
      </c>
      <c r="AZ379" s="118" t="str">
        <f t="shared" si="119"/>
        <v/>
      </c>
      <c r="BA379" s="118" t="str">
        <f t="shared" si="120"/>
        <v/>
      </c>
    </row>
    <row r="380" spans="9:53" x14ac:dyDescent="0.35">
      <c r="I380" s="118" t="str">
        <f>+IF(N380="","",MAX(I$1:I379)+1)</f>
        <v/>
      </c>
      <c r="J380" s="118" t="str">
        <f>IF(Deviation_Detail!B402="","",Deviation_Detail!B402)</f>
        <v/>
      </c>
      <c r="K380" s="118" t="str">
        <f>IF(Deviation_Detail!C402="","",Deviation_Detail!C402)</f>
        <v/>
      </c>
      <c r="L380" s="118" t="str">
        <f>IF(Deviation_Detail!E402="","",Deviation_Detail!E402)</f>
        <v/>
      </c>
      <c r="M380" s="118" t="str">
        <f t="shared" si="103"/>
        <v/>
      </c>
      <c r="N380" s="119" t="str">
        <f>IF(COUNTIF(M$2:M380,M380)=1,M380,"")</f>
        <v/>
      </c>
      <c r="O380" s="118" t="str">
        <f t="shared" si="104"/>
        <v/>
      </c>
      <c r="P380" s="118" t="str">
        <f t="shared" si="105"/>
        <v/>
      </c>
      <c r="Q380" s="118" t="str">
        <f t="shared" si="106"/>
        <v/>
      </c>
      <c r="R380" s="118" t="str">
        <f t="shared" si="107"/>
        <v/>
      </c>
      <c r="T380" s="118" t="str">
        <f>+IF(Y380="","",MAX(T$1:T379)+1)</f>
        <v/>
      </c>
      <c r="U380" s="118" t="str">
        <f>IF(CPMS_Info!B402="","",CPMS_Info!B402)</f>
        <v/>
      </c>
      <c r="V380" s="118" t="str">
        <f>IF(CPMS_Info!C402="","",CPMS_Info!C402)</f>
        <v/>
      </c>
      <c r="W380" s="118" t="str">
        <f>IF(CPMS_Info!D402="","",CPMS_Info!D402)</f>
        <v/>
      </c>
      <c r="X380" s="118" t="str">
        <f t="shared" ref="X380:X443" si="122">U380&amp;V380&amp;W380</f>
        <v/>
      </c>
      <c r="Y380" s="119" t="str">
        <f>IF(COUNTIF(X$2:X380,X380)=1,X380,"")</f>
        <v/>
      </c>
      <c r="Z380" s="118" t="str">
        <f t="shared" ref="Z380:Z443" si="123">IF(AA380="","",AA380&amp;" "&amp;AB380&amp;" "&amp;AC380)</f>
        <v/>
      </c>
      <c r="AA380" s="118" t="str">
        <f t="shared" si="108"/>
        <v/>
      </c>
      <c r="AB380" s="118" t="str">
        <f t="shared" si="121"/>
        <v/>
      </c>
      <c r="AC380" s="118" t="str">
        <f t="shared" si="110"/>
        <v/>
      </c>
      <c r="AG380" s="118" t="str">
        <f>+IF(AL380="","",MAX(AG$1:AG379)+1)</f>
        <v/>
      </c>
      <c r="AH380" s="118" t="str">
        <f>IF(CPMS_Detail!B402="","",CPMS_Detail!B402)</f>
        <v/>
      </c>
      <c r="AI380" s="118" t="str">
        <f>IF(CPMS_Detail!C402="","",CPMS_Detail!C402)</f>
        <v/>
      </c>
      <c r="AJ380" s="118" t="str">
        <f>IF(CPMS_Detail!D402="","",CPMS_Detail!D402)</f>
        <v/>
      </c>
      <c r="AK380" s="118" t="str">
        <f t="shared" si="111"/>
        <v/>
      </c>
      <c r="AL380" s="119" t="str">
        <f>IF(COUNTIF(AK$2:AK380,AK380)=1,AK380,"")</f>
        <v/>
      </c>
      <c r="AM380" s="118" t="str">
        <f t="shared" si="112"/>
        <v/>
      </c>
      <c r="AN380" s="118" t="str">
        <f t="shared" si="113"/>
        <v/>
      </c>
      <c r="AO380" s="118" t="str">
        <f t="shared" si="114"/>
        <v/>
      </c>
      <c r="AP380" s="118" t="str">
        <f t="shared" si="115"/>
        <v/>
      </c>
      <c r="AR380" s="118" t="str">
        <f>+IF(AW380="","",MAX(AR$1:AR379)+1)</f>
        <v/>
      </c>
      <c r="AS380" s="118" t="str">
        <f>IF(Regulated_Operation!B402="","",Regulated_Operation!B402)</f>
        <v/>
      </c>
      <c r="AT380" s="118" t="str">
        <f>IF(Regulated_Operation!C402="","",Regulated_Operation!C402)</f>
        <v/>
      </c>
      <c r="AU380" s="118" t="str">
        <f>IF(Regulated_Operation!D402="","",Regulated_Operation!D402)</f>
        <v/>
      </c>
      <c r="AV380" s="118" t="str">
        <f t="shared" si="116"/>
        <v/>
      </c>
      <c r="AW380" s="119" t="str">
        <f>IF(COUNTIF(AV$2:AV380,AV380)=1,AV380,"")</f>
        <v/>
      </c>
      <c r="AX380" s="118" t="str">
        <f t="shared" si="117"/>
        <v/>
      </c>
      <c r="AY380" s="118" t="str">
        <f t="shared" si="118"/>
        <v/>
      </c>
      <c r="AZ380" s="118" t="str">
        <f t="shared" si="119"/>
        <v/>
      </c>
      <c r="BA380" s="118" t="str">
        <f t="shared" si="120"/>
        <v/>
      </c>
    </row>
    <row r="381" spans="9:53" x14ac:dyDescent="0.35">
      <c r="I381" s="118" t="str">
        <f>+IF(N381="","",MAX(I$1:I380)+1)</f>
        <v/>
      </c>
      <c r="J381" s="118" t="str">
        <f>IF(Deviation_Detail!B403="","",Deviation_Detail!B403)</f>
        <v/>
      </c>
      <c r="K381" s="118" t="str">
        <f>IF(Deviation_Detail!C403="","",Deviation_Detail!C403)</f>
        <v/>
      </c>
      <c r="L381" s="118" t="str">
        <f>IF(Deviation_Detail!E403="","",Deviation_Detail!E403)</f>
        <v/>
      </c>
      <c r="M381" s="118" t="str">
        <f t="shared" si="103"/>
        <v/>
      </c>
      <c r="N381" s="119" t="str">
        <f>IF(COUNTIF(M$2:M381,M381)=1,M381,"")</f>
        <v/>
      </c>
      <c r="O381" s="118" t="str">
        <f t="shared" si="104"/>
        <v/>
      </c>
      <c r="P381" s="118" t="str">
        <f t="shared" si="105"/>
        <v/>
      </c>
      <c r="Q381" s="118" t="str">
        <f t="shared" si="106"/>
        <v/>
      </c>
      <c r="R381" s="118" t="str">
        <f t="shared" si="107"/>
        <v/>
      </c>
      <c r="T381" s="118" t="str">
        <f>+IF(Y381="","",MAX(T$1:T380)+1)</f>
        <v/>
      </c>
      <c r="U381" s="118" t="str">
        <f>IF(CPMS_Info!B403="","",CPMS_Info!B403)</f>
        <v/>
      </c>
      <c r="V381" s="118" t="str">
        <f>IF(CPMS_Info!C403="","",CPMS_Info!C403)</f>
        <v/>
      </c>
      <c r="W381" s="118" t="str">
        <f>IF(CPMS_Info!D403="","",CPMS_Info!D403)</f>
        <v/>
      </c>
      <c r="X381" s="118" t="str">
        <f t="shared" si="122"/>
        <v/>
      </c>
      <c r="Y381" s="119" t="str">
        <f>IF(COUNTIF(X$2:X381,X381)=1,X381,"")</f>
        <v/>
      </c>
      <c r="Z381" s="118" t="str">
        <f t="shared" si="123"/>
        <v/>
      </c>
      <c r="AA381" s="118" t="str">
        <f t="shared" si="108"/>
        <v/>
      </c>
      <c r="AB381" s="118" t="str">
        <f t="shared" si="121"/>
        <v/>
      </c>
      <c r="AC381" s="118" t="str">
        <f t="shared" si="110"/>
        <v/>
      </c>
      <c r="AG381" s="118" t="str">
        <f>+IF(AL381="","",MAX(AG$1:AG380)+1)</f>
        <v/>
      </c>
      <c r="AH381" s="118" t="str">
        <f>IF(CPMS_Detail!B403="","",CPMS_Detail!B403)</f>
        <v/>
      </c>
      <c r="AI381" s="118" t="str">
        <f>IF(CPMS_Detail!C403="","",CPMS_Detail!C403)</f>
        <v/>
      </c>
      <c r="AJ381" s="118" t="str">
        <f>IF(CPMS_Detail!D403="","",CPMS_Detail!D403)</f>
        <v/>
      </c>
      <c r="AK381" s="118" t="str">
        <f t="shared" si="111"/>
        <v/>
      </c>
      <c r="AL381" s="119" t="str">
        <f>IF(COUNTIF(AK$2:AK381,AK381)=1,AK381,"")</f>
        <v/>
      </c>
      <c r="AM381" s="118" t="str">
        <f t="shared" si="112"/>
        <v/>
      </c>
      <c r="AN381" s="118" t="str">
        <f t="shared" si="113"/>
        <v/>
      </c>
      <c r="AO381" s="118" t="str">
        <f t="shared" si="114"/>
        <v/>
      </c>
      <c r="AP381" s="118" t="str">
        <f t="shared" si="115"/>
        <v/>
      </c>
      <c r="AR381" s="118" t="str">
        <f>+IF(AW381="","",MAX(AR$1:AR380)+1)</f>
        <v/>
      </c>
      <c r="AS381" s="118" t="str">
        <f>IF(Regulated_Operation!B403="","",Regulated_Operation!B403)</f>
        <v/>
      </c>
      <c r="AT381" s="118" t="str">
        <f>IF(Regulated_Operation!C403="","",Regulated_Operation!C403)</f>
        <v/>
      </c>
      <c r="AU381" s="118" t="str">
        <f>IF(Regulated_Operation!D403="","",Regulated_Operation!D403)</f>
        <v/>
      </c>
      <c r="AV381" s="118" t="str">
        <f t="shared" si="116"/>
        <v/>
      </c>
      <c r="AW381" s="119" t="str">
        <f>IF(COUNTIF(AV$2:AV381,AV381)=1,AV381,"")</f>
        <v/>
      </c>
      <c r="AX381" s="118" t="str">
        <f t="shared" si="117"/>
        <v/>
      </c>
      <c r="AY381" s="118" t="str">
        <f t="shared" si="118"/>
        <v/>
      </c>
      <c r="AZ381" s="118" t="str">
        <f t="shared" si="119"/>
        <v/>
      </c>
      <c r="BA381" s="118" t="str">
        <f t="shared" si="120"/>
        <v/>
      </c>
    </row>
    <row r="382" spans="9:53" x14ac:dyDescent="0.35">
      <c r="I382" s="118" t="str">
        <f>+IF(N382="","",MAX(I$1:I381)+1)</f>
        <v/>
      </c>
      <c r="J382" s="118" t="str">
        <f>IF(Deviation_Detail!B404="","",Deviation_Detail!B404)</f>
        <v/>
      </c>
      <c r="K382" s="118" t="str">
        <f>IF(Deviation_Detail!C404="","",Deviation_Detail!C404)</f>
        <v/>
      </c>
      <c r="L382" s="118" t="str">
        <f>IF(Deviation_Detail!E404="","",Deviation_Detail!E404)</f>
        <v/>
      </c>
      <c r="M382" s="118" t="str">
        <f t="shared" si="103"/>
        <v/>
      </c>
      <c r="N382" s="119" t="str">
        <f>IF(COUNTIF(M$2:M382,M382)=1,M382,"")</f>
        <v/>
      </c>
      <c r="O382" s="118" t="str">
        <f t="shared" si="104"/>
        <v/>
      </c>
      <c r="P382" s="118" t="str">
        <f t="shared" si="105"/>
        <v/>
      </c>
      <c r="Q382" s="118" t="str">
        <f t="shared" si="106"/>
        <v/>
      </c>
      <c r="R382" s="118" t="str">
        <f t="shared" si="107"/>
        <v/>
      </c>
      <c r="T382" s="118" t="str">
        <f>+IF(Y382="","",MAX(T$1:T381)+1)</f>
        <v/>
      </c>
      <c r="U382" s="118" t="str">
        <f>IF(CPMS_Info!B404="","",CPMS_Info!B404)</f>
        <v/>
      </c>
      <c r="V382" s="118" t="str">
        <f>IF(CPMS_Info!C404="","",CPMS_Info!C404)</f>
        <v/>
      </c>
      <c r="W382" s="118" t="str">
        <f>IF(CPMS_Info!D404="","",CPMS_Info!D404)</f>
        <v/>
      </c>
      <c r="X382" s="118" t="str">
        <f t="shared" si="122"/>
        <v/>
      </c>
      <c r="Y382" s="119" t="str">
        <f>IF(COUNTIF(X$2:X382,X382)=1,X382,"")</f>
        <v/>
      </c>
      <c r="Z382" s="118" t="str">
        <f t="shared" si="123"/>
        <v/>
      </c>
      <c r="AA382" s="118" t="str">
        <f t="shared" si="108"/>
        <v/>
      </c>
      <c r="AB382" s="118" t="str">
        <f t="shared" si="121"/>
        <v/>
      </c>
      <c r="AC382" s="118" t="str">
        <f t="shared" si="110"/>
        <v/>
      </c>
      <c r="AG382" s="118" t="str">
        <f>+IF(AL382="","",MAX(AG$1:AG381)+1)</f>
        <v/>
      </c>
      <c r="AH382" s="118" t="str">
        <f>IF(CPMS_Detail!B404="","",CPMS_Detail!B404)</f>
        <v/>
      </c>
      <c r="AI382" s="118" t="str">
        <f>IF(CPMS_Detail!C404="","",CPMS_Detail!C404)</f>
        <v/>
      </c>
      <c r="AJ382" s="118" t="str">
        <f>IF(CPMS_Detail!D404="","",CPMS_Detail!D404)</f>
        <v/>
      </c>
      <c r="AK382" s="118" t="str">
        <f t="shared" si="111"/>
        <v/>
      </c>
      <c r="AL382" s="119" t="str">
        <f>IF(COUNTIF(AK$2:AK382,AK382)=1,AK382,"")</f>
        <v/>
      </c>
      <c r="AM382" s="118" t="str">
        <f t="shared" si="112"/>
        <v/>
      </c>
      <c r="AN382" s="118" t="str">
        <f t="shared" si="113"/>
        <v/>
      </c>
      <c r="AO382" s="118" t="str">
        <f t="shared" si="114"/>
        <v/>
      </c>
      <c r="AP382" s="118" t="str">
        <f t="shared" si="115"/>
        <v/>
      </c>
      <c r="AR382" s="118" t="str">
        <f>+IF(AW382="","",MAX(AR$1:AR381)+1)</f>
        <v/>
      </c>
      <c r="AS382" s="118" t="str">
        <f>IF(Regulated_Operation!B404="","",Regulated_Operation!B404)</f>
        <v/>
      </c>
      <c r="AT382" s="118" t="str">
        <f>IF(Regulated_Operation!C404="","",Regulated_Operation!C404)</f>
        <v/>
      </c>
      <c r="AU382" s="118" t="str">
        <f>IF(Regulated_Operation!D404="","",Regulated_Operation!D404)</f>
        <v/>
      </c>
      <c r="AV382" s="118" t="str">
        <f t="shared" si="116"/>
        <v/>
      </c>
      <c r="AW382" s="119" t="str">
        <f>IF(COUNTIF(AV$2:AV382,AV382)=1,AV382,"")</f>
        <v/>
      </c>
      <c r="AX382" s="118" t="str">
        <f t="shared" si="117"/>
        <v/>
      </c>
      <c r="AY382" s="118" t="str">
        <f t="shared" si="118"/>
        <v/>
      </c>
      <c r="AZ382" s="118" t="str">
        <f t="shared" si="119"/>
        <v/>
      </c>
      <c r="BA382" s="118" t="str">
        <f t="shared" si="120"/>
        <v/>
      </c>
    </row>
    <row r="383" spans="9:53" x14ac:dyDescent="0.35">
      <c r="I383" s="118" t="str">
        <f>+IF(N383="","",MAX(I$1:I382)+1)</f>
        <v/>
      </c>
      <c r="J383" s="118" t="str">
        <f>IF(Deviation_Detail!B405="","",Deviation_Detail!B405)</f>
        <v/>
      </c>
      <c r="K383" s="118" t="str">
        <f>IF(Deviation_Detail!C405="","",Deviation_Detail!C405)</f>
        <v/>
      </c>
      <c r="L383" s="118" t="str">
        <f>IF(Deviation_Detail!E405="","",Deviation_Detail!E405)</f>
        <v/>
      </c>
      <c r="M383" s="118" t="str">
        <f t="shared" si="103"/>
        <v/>
      </c>
      <c r="N383" s="119" t="str">
        <f>IF(COUNTIF(M$2:M383,M383)=1,M383,"")</f>
        <v/>
      </c>
      <c r="O383" s="118" t="str">
        <f t="shared" si="104"/>
        <v/>
      </c>
      <c r="P383" s="118" t="str">
        <f t="shared" si="105"/>
        <v/>
      </c>
      <c r="Q383" s="118" t="str">
        <f t="shared" si="106"/>
        <v/>
      </c>
      <c r="R383" s="118" t="str">
        <f t="shared" si="107"/>
        <v/>
      </c>
      <c r="T383" s="118" t="str">
        <f>+IF(Y383="","",MAX(T$1:T382)+1)</f>
        <v/>
      </c>
      <c r="U383" s="118" t="str">
        <f>IF(CPMS_Info!B405="","",CPMS_Info!B405)</f>
        <v/>
      </c>
      <c r="V383" s="118" t="str">
        <f>IF(CPMS_Info!C405="","",CPMS_Info!C405)</f>
        <v/>
      </c>
      <c r="W383" s="118" t="str">
        <f>IF(CPMS_Info!D405="","",CPMS_Info!D405)</f>
        <v/>
      </c>
      <c r="X383" s="118" t="str">
        <f t="shared" si="122"/>
        <v/>
      </c>
      <c r="Y383" s="119" t="str">
        <f>IF(COUNTIF(X$2:X383,X383)=1,X383,"")</f>
        <v/>
      </c>
      <c r="Z383" s="118" t="str">
        <f t="shared" si="123"/>
        <v/>
      </c>
      <c r="AA383" s="118" t="str">
        <f t="shared" si="108"/>
        <v/>
      </c>
      <c r="AB383" s="118" t="str">
        <f t="shared" si="121"/>
        <v/>
      </c>
      <c r="AC383" s="118" t="str">
        <f t="shared" si="110"/>
        <v/>
      </c>
      <c r="AG383" s="118" t="str">
        <f>+IF(AL383="","",MAX(AG$1:AG382)+1)</f>
        <v/>
      </c>
      <c r="AH383" s="118" t="str">
        <f>IF(CPMS_Detail!B405="","",CPMS_Detail!B405)</f>
        <v/>
      </c>
      <c r="AI383" s="118" t="str">
        <f>IF(CPMS_Detail!C405="","",CPMS_Detail!C405)</f>
        <v/>
      </c>
      <c r="AJ383" s="118" t="str">
        <f>IF(CPMS_Detail!D405="","",CPMS_Detail!D405)</f>
        <v/>
      </c>
      <c r="AK383" s="118" t="str">
        <f t="shared" si="111"/>
        <v/>
      </c>
      <c r="AL383" s="119" t="str">
        <f>IF(COUNTIF(AK$2:AK383,AK383)=1,AK383,"")</f>
        <v/>
      </c>
      <c r="AM383" s="118" t="str">
        <f t="shared" si="112"/>
        <v/>
      </c>
      <c r="AN383" s="118" t="str">
        <f t="shared" si="113"/>
        <v/>
      </c>
      <c r="AO383" s="118" t="str">
        <f t="shared" si="114"/>
        <v/>
      </c>
      <c r="AP383" s="118" t="str">
        <f t="shared" si="115"/>
        <v/>
      </c>
      <c r="AR383" s="118" t="str">
        <f>+IF(AW383="","",MAX(AR$1:AR382)+1)</f>
        <v/>
      </c>
      <c r="AS383" s="118" t="str">
        <f>IF(Regulated_Operation!B405="","",Regulated_Operation!B405)</f>
        <v/>
      </c>
      <c r="AT383" s="118" t="str">
        <f>IF(Regulated_Operation!C405="","",Regulated_Operation!C405)</f>
        <v/>
      </c>
      <c r="AU383" s="118" t="str">
        <f>IF(Regulated_Operation!D405="","",Regulated_Operation!D405)</f>
        <v/>
      </c>
      <c r="AV383" s="118" t="str">
        <f t="shared" si="116"/>
        <v/>
      </c>
      <c r="AW383" s="119" t="str">
        <f>IF(COUNTIF(AV$2:AV383,AV383)=1,AV383,"")</f>
        <v/>
      </c>
      <c r="AX383" s="118" t="str">
        <f t="shared" si="117"/>
        <v/>
      </c>
      <c r="AY383" s="118" t="str">
        <f t="shared" si="118"/>
        <v/>
      </c>
      <c r="AZ383" s="118" t="str">
        <f t="shared" si="119"/>
        <v/>
      </c>
      <c r="BA383" s="118" t="str">
        <f t="shared" si="120"/>
        <v/>
      </c>
    </row>
    <row r="384" spans="9:53" x14ac:dyDescent="0.35">
      <c r="I384" s="118" t="str">
        <f>+IF(N384="","",MAX(I$1:I383)+1)</f>
        <v/>
      </c>
      <c r="J384" s="118" t="str">
        <f>IF(Deviation_Detail!B406="","",Deviation_Detail!B406)</f>
        <v/>
      </c>
      <c r="K384" s="118" t="str">
        <f>IF(Deviation_Detail!C406="","",Deviation_Detail!C406)</f>
        <v/>
      </c>
      <c r="L384" s="118" t="str">
        <f>IF(Deviation_Detail!E406="","",Deviation_Detail!E406)</f>
        <v/>
      </c>
      <c r="M384" s="118" t="str">
        <f t="shared" si="103"/>
        <v/>
      </c>
      <c r="N384" s="119" t="str">
        <f>IF(COUNTIF(M$2:M384,M384)=1,M384,"")</f>
        <v/>
      </c>
      <c r="O384" s="118" t="str">
        <f t="shared" si="104"/>
        <v/>
      </c>
      <c r="P384" s="118" t="str">
        <f t="shared" si="105"/>
        <v/>
      </c>
      <c r="Q384" s="118" t="str">
        <f t="shared" si="106"/>
        <v/>
      </c>
      <c r="R384" s="118" t="str">
        <f t="shared" si="107"/>
        <v/>
      </c>
      <c r="T384" s="118" t="str">
        <f>+IF(Y384="","",MAX(T$1:T383)+1)</f>
        <v/>
      </c>
      <c r="U384" s="118" t="str">
        <f>IF(CPMS_Info!B406="","",CPMS_Info!B406)</f>
        <v/>
      </c>
      <c r="V384" s="118" t="str">
        <f>IF(CPMS_Info!C406="","",CPMS_Info!C406)</f>
        <v/>
      </c>
      <c r="W384" s="118" t="str">
        <f>IF(CPMS_Info!D406="","",CPMS_Info!D406)</f>
        <v/>
      </c>
      <c r="X384" s="118" t="str">
        <f t="shared" si="122"/>
        <v/>
      </c>
      <c r="Y384" s="119" t="str">
        <f>IF(COUNTIF(X$2:X384,X384)=1,X384,"")</f>
        <v/>
      </c>
      <c r="Z384" s="118" t="str">
        <f t="shared" si="123"/>
        <v/>
      </c>
      <c r="AA384" s="118" t="str">
        <f t="shared" si="108"/>
        <v/>
      </c>
      <c r="AB384" s="118" t="str">
        <f t="shared" si="121"/>
        <v/>
      </c>
      <c r="AC384" s="118" t="str">
        <f t="shared" si="110"/>
        <v/>
      </c>
      <c r="AG384" s="118" t="str">
        <f>+IF(AL384="","",MAX(AG$1:AG383)+1)</f>
        <v/>
      </c>
      <c r="AH384" s="118" t="str">
        <f>IF(CPMS_Detail!B406="","",CPMS_Detail!B406)</f>
        <v/>
      </c>
      <c r="AI384" s="118" t="str">
        <f>IF(CPMS_Detail!C406="","",CPMS_Detail!C406)</f>
        <v/>
      </c>
      <c r="AJ384" s="118" t="str">
        <f>IF(CPMS_Detail!D406="","",CPMS_Detail!D406)</f>
        <v/>
      </c>
      <c r="AK384" s="118" t="str">
        <f t="shared" si="111"/>
        <v/>
      </c>
      <c r="AL384" s="119" t="str">
        <f>IF(COUNTIF(AK$2:AK384,AK384)=1,AK384,"")</f>
        <v/>
      </c>
      <c r="AM384" s="118" t="str">
        <f t="shared" si="112"/>
        <v/>
      </c>
      <c r="AN384" s="118" t="str">
        <f t="shared" si="113"/>
        <v/>
      </c>
      <c r="AO384" s="118" t="str">
        <f t="shared" si="114"/>
        <v/>
      </c>
      <c r="AP384" s="118" t="str">
        <f t="shared" si="115"/>
        <v/>
      </c>
      <c r="AR384" s="118" t="str">
        <f>+IF(AW384="","",MAX(AR$1:AR383)+1)</f>
        <v/>
      </c>
      <c r="AS384" s="118" t="str">
        <f>IF(Regulated_Operation!B406="","",Regulated_Operation!B406)</f>
        <v/>
      </c>
      <c r="AT384" s="118" t="str">
        <f>IF(Regulated_Operation!C406="","",Regulated_Operation!C406)</f>
        <v/>
      </c>
      <c r="AU384" s="118" t="str">
        <f>IF(Regulated_Operation!D406="","",Regulated_Operation!D406)</f>
        <v/>
      </c>
      <c r="AV384" s="118" t="str">
        <f t="shared" si="116"/>
        <v/>
      </c>
      <c r="AW384" s="119" t="str">
        <f>IF(COUNTIF(AV$2:AV384,AV384)=1,AV384,"")</f>
        <v/>
      </c>
      <c r="AX384" s="118" t="str">
        <f t="shared" si="117"/>
        <v/>
      </c>
      <c r="AY384" s="118" t="str">
        <f t="shared" si="118"/>
        <v/>
      </c>
      <c r="AZ384" s="118" t="str">
        <f t="shared" si="119"/>
        <v/>
      </c>
      <c r="BA384" s="118" t="str">
        <f t="shared" si="120"/>
        <v/>
      </c>
    </row>
    <row r="385" spans="9:53" x14ac:dyDescent="0.35">
      <c r="I385" s="118" t="str">
        <f>+IF(N385="","",MAX(I$1:I384)+1)</f>
        <v/>
      </c>
      <c r="J385" s="118" t="str">
        <f>IF(Deviation_Detail!B407="","",Deviation_Detail!B407)</f>
        <v/>
      </c>
      <c r="K385" s="118" t="str">
        <f>IF(Deviation_Detail!C407="","",Deviation_Detail!C407)</f>
        <v/>
      </c>
      <c r="L385" s="118" t="str">
        <f>IF(Deviation_Detail!E407="","",Deviation_Detail!E407)</f>
        <v/>
      </c>
      <c r="M385" s="118" t="str">
        <f t="shared" si="103"/>
        <v/>
      </c>
      <c r="N385" s="119" t="str">
        <f>IF(COUNTIF(M$2:M385,M385)=1,M385,"")</f>
        <v/>
      </c>
      <c r="O385" s="118" t="str">
        <f t="shared" si="104"/>
        <v/>
      </c>
      <c r="P385" s="118" t="str">
        <f t="shared" si="105"/>
        <v/>
      </c>
      <c r="Q385" s="118" t="str">
        <f t="shared" si="106"/>
        <v/>
      </c>
      <c r="R385" s="118" t="str">
        <f t="shared" si="107"/>
        <v/>
      </c>
      <c r="T385" s="118" t="str">
        <f>+IF(Y385="","",MAX(T$1:T384)+1)</f>
        <v/>
      </c>
      <c r="U385" s="118" t="str">
        <f>IF(CPMS_Info!B407="","",CPMS_Info!B407)</f>
        <v/>
      </c>
      <c r="V385" s="118" t="str">
        <f>IF(CPMS_Info!C407="","",CPMS_Info!C407)</f>
        <v/>
      </c>
      <c r="W385" s="118" t="str">
        <f>IF(CPMS_Info!D407="","",CPMS_Info!D407)</f>
        <v/>
      </c>
      <c r="X385" s="118" t="str">
        <f t="shared" si="122"/>
        <v/>
      </c>
      <c r="Y385" s="119" t="str">
        <f>IF(COUNTIF(X$2:X385,X385)=1,X385,"")</f>
        <v/>
      </c>
      <c r="Z385" s="118" t="str">
        <f t="shared" si="123"/>
        <v/>
      </c>
      <c r="AA385" s="118" t="str">
        <f t="shared" si="108"/>
        <v/>
      </c>
      <c r="AB385" s="118" t="str">
        <f t="shared" si="121"/>
        <v/>
      </c>
      <c r="AC385" s="118" t="str">
        <f t="shared" si="110"/>
        <v/>
      </c>
      <c r="AG385" s="118" t="str">
        <f>+IF(AL385="","",MAX(AG$1:AG384)+1)</f>
        <v/>
      </c>
      <c r="AH385" s="118" t="str">
        <f>IF(CPMS_Detail!B407="","",CPMS_Detail!B407)</f>
        <v/>
      </c>
      <c r="AI385" s="118" t="str">
        <f>IF(CPMS_Detail!C407="","",CPMS_Detail!C407)</f>
        <v/>
      </c>
      <c r="AJ385" s="118" t="str">
        <f>IF(CPMS_Detail!D407="","",CPMS_Detail!D407)</f>
        <v/>
      </c>
      <c r="AK385" s="118" t="str">
        <f t="shared" si="111"/>
        <v/>
      </c>
      <c r="AL385" s="119" t="str">
        <f>IF(COUNTIF(AK$2:AK385,AK385)=1,AK385,"")</f>
        <v/>
      </c>
      <c r="AM385" s="118" t="str">
        <f t="shared" si="112"/>
        <v/>
      </c>
      <c r="AN385" s="118" t="str">
        <f t="shared" si="113"/>
        <v/>
      </c>
      <c r="AO385" s="118" t="str">
        <f t="shared" si="114"/>
        <v/>
      </c>
      <c r="AP385" s="118" t="str">
        <f t="shared" si="115"/>
        <v/>
      </c>
      <c r="AR385" s="118" t="str">
        <f>+IF(AW385="","",MAX(AR$1:AR384)+1)</f>
        <v/>
      </c>
      <c r="AS385" s="118" t="str">
        <f>IF(Regulated_Operation!B407="","",Regulated_Operation!B407)</f>
        <v/>
      </c>
      <c r="AT385" s="118" t="str">
        <f>IF(Regulated_Operation!C407="","",Regulated_Operation!C407)</f>
        <v/>
      </c>
      <c r="AU385" s="118" t="str">
        <f>IF(Regulated_Operation!D407="","",Regulated_Operation!D407)</f>
        <v/>
      </c>
      <c r="AV385" s="118" t="str">
        <f t="shared" si="116"/>
        <v/>
      </c>
      <c r="AW385" s="119" t="str">
        <f>IF(COUNTIF(AV$2:AV385,AV385)=1,AV385,"")</f>
        <v/>
      </c>
      <c r="AX385" s="118" t="str">
        <f t="shared" si="117"/>
        <v/>
      </c>
      <c r="AY385" s="118" t="str">
        <f t="shared" si="118"/>
        <v/>
      </c>
      <c r="AZ385" s="118" t="str">
        <f t="shared" si="119"/>
        <v/>
      </c>
      <c r="BA385" s="118" t="str">
        <f t="shared" si="120"/>
        <v/>
      </c>
    </row>
    <row r="386" spans="9:53" x14ac:dyDescent="0.35">
      <c r="I386" s="118" t="str">
        <f>+IF(N386="","",MAX(I$1:I385)+1)</f>
        <v/>
      </c>
      <c r="J386" s="118" t="str">
        <f>IF(Deviation_Detail!B408="","",Deviation_Detail!B408)</f>
        <v/>
      </c>
      <c r="K386" s="118" t="str">
        <f>IF(Deviation_Detail!C408="","",Deviation_Detail!C408)</f>
        <v/>
      </c>
      <c r="L386" s="118" t="str">
        <f>IF(Deviation_Detail!E408="","",Deviation_Detail!E408)</f>
        <v/>
      </c>
      <c r="M386" s="118" t="str">
        <f t="shared" si="103"/>
        <v/>
      </c>
      <c r="N386" s="119" t="str">
        <f>IF(COUNTIF(M$2:M386,M386)=1,M386,"")</f>
        <v/>
      </c>
      <c r="O386" s="118" t="str">
        <f t="shared" si="104"/>
        <v/>
      </c>
      <c r="P386" s="118" t="str">
        <f t="shared" si="105"/>
        <v/>
      </c>
      <c r="Q386" s="118" t="str">
        <f t="shared" si="106"/>
        <v/>
      </c>
      <c r="R386" s="118" t="str">
        <f t="shared" si="107"/>
        <v/>
      </c>
      <c r="T386" s="118" t="str">
        <f>+IF(Y386="","",MAX(T$1:T385)+1)</f>
        <v/>
      </c>
      <c r="U386" s="118" t="str">
        <f>IF(CPMS_Info!B408="","",CPMS_Info!B408)</f>
        <v/>
      </c>
      <c r="V386" s="118" t="str">
        <f>IF(CPMS_Info!C408="","",CPMS_Info!C408)</f>
        <v/>
      </c>
      <c r="W386" s="118" t="str">
        <f>IF(CPMS_Info!D408="","",CPMS_Info!D408)</f>
        <v/>
      </c>
      <c r="X386" s="118" t="str">
        <f t="shared" si="122"/>
        <v/>
      </c>
      <c r="Y386" s="119" t="str">
        <f>IF(COUNTIF(X$2:X386,X386)=1,X386,"")</f>
        <v/>
      </c>
      <c r="Z386" s="118" t="str">
        <f t="shared" si="123"/>
        <v/>
      </c>
      <c r="AA386" s="118" t="str">
        <f t="shared" si="108"/>
        <v/>
      </c>
      <c r="AB386" s="118" t="str">
        <f t="shared" si="121"/>
        <v/>
      </c>
      <c r="AC386" s="118" t="str">
        <f t="shared" si="110"/>
        <v/>
      </c>
      <c r="AG386" s="118" t="str">
        <f>+IF(AL386="","",MAX(AG$1:AG385)+1)</f>
        <v/>
      </c>
      <c r="AH386" s="118" t="str">
        <f>IF(CPMS_Detail!B408="","",CPMS_Detail!B408)</f>
        <v/>
      </c>
      <c r="AI386" s="118" t="str">
        <f>IF(CPMS_Detail!C408="","",CPMS_Detail!C408)</f>
        <v/>
      </c>
      <c r="AJ386" s="118" t="str">
        <f>IF(CPMS_Detail!D408="","",CPMS_Detail!D408)</f>
        <v/>
      </c>
      <c r="AK386" s="118" t="str">
        <f t="shared" si="111"/>
        <v/>
      </c>
      <c r="AL386" s="119" t="str">
        <f>IF(COUNTIF(AK$2:AK386,AK386)=1,AK386,"")</f>
        <v/>
      </c>
      <c r="AM386" s="118" t="str">
        <f t="shared" si="112"/>
        <v/>
      </c>
      <c r="AN386" s="118" t="str">
        <f t="shared" si="113"/>
        <v/>
      </c>
      <c r="AO386" s="118" t="str">
        <f t="shared" si="114"/>
        <v/>
      </c>
      <c r="AP386" s="118" t="str">
        <f t="shared" si="115"/>
        <v/>
      </c>
      <c r="AR386" s="118" t="str">
        <f>+IF(AW386="","",MAX(AR$1:AR385)+1)</f>
        <v/>
      </c>
      <c r="AS386" s="118" t="str">
        <f>IF(Regulated_Operation!B408="","",Regulated_Operation!B408)</f>
        <v/>
      </c>
      <c r="AT386" s="118" t="str">
        <f>IF(Regulated_Operation!C408="","",Regulated_Operation!C408)</f>
        <v/>
      </c>
      <c r="AU386" s="118" t="str">
        <f>IF(Regulated_Operation!D408="","",Regulated_Operation!D408)</f>
        <v/>
      </c>
      <c r="AV386" s="118" t="str">
        <f t="shared" si="116"/>
        <v/>
      </c>
      <c r="AW386" s="119" t="str">
        <f>IF(COUNTIF(AV$2:AV386,AV386)=1,AV386,"")</f>
        <v/>
      </c>
      <c r="AX386" s="118" t="str">
        <f t="shared" si="117"/>
        <v/>
      </c>
      <c r="AY386" s="118" t="str">
        <f t="shared" si="118"/>
        <v/>
      </c>
      <c r="AZ386" s="118" t="str">
        <f t="shared" si="119"/>
        <v/>
      </c>
      <c r="BA386" s="118" t="str">
        <f t="shared" si="120"/>
        <v/>
      </c>
    </row>
    <row r="387" spans="9:53" x14ac:dyDescent="0.35">
      <c r="I387" s="118" t="str">
        <f>+IF(N387="","",MAX(I$1:I386)+1)</f>
        <v/>
      </c>
      <c r="J387" s="118" t="str">
        <f>IF(Deviation_Detail!B409="","",Deviation_Detail!B409)</f>
        <v/>
      </c>
      <c r="K387" s="118" t="str">
        <f>IF(Deviation_Detail!C409="","",Deviation_Detail!C409)</f>
        <v/>
      </c>
      <c r="L387" s="118" t="str">
        <f>IF(Deviation_Detail!E409="","",Deviation_Detail!E409)</f>
        <v/>
      </c>
      <c r="M387" s="118" t="str">
        <f t="shared" ref="M387:M450" si="124">J387&amp;K387&amp;L387</f>
        <v/>
      </c>
      <c r="N387" s="119" t="str">
        <f>IF(COUNTIF(M$2:M387,M387)=1,M387,"")</f>
        <v/>
      </c>
      <c r="O387" s="118" t="str">
        <f t="shared" ref="O387:O450" si="125">IF(P387="","",P387&amp;" "&amp;Q387)</f>
        <v/>
      </c>
      <c r="P387" s="118" t="str">
        <f t="shared" ref="P387:P450" si="126">+IFERROR(INDEX($J$2:$J$478,MATCH(ROW()-ROW($O$1),$I$2:$I$478,0)),"")</f>
        <v/>
      </c>
      <c r="Q387" s="118" t="str">
        <f t="shared" ref="Q387:Q450" si="127">+IFERROR(INDEX($K$2:$K$478,MATCH(ROW()-ROW($O$1),$I$2:$I$478,0)),"")</f>
        <v/>
      </c>
      <c r="R387" s="118" t="str">
        <f t="shared" ref="R387:R450" si="128">+IFERROR(INDEX($L$2:$L$478,MATCH(ROW()-ROW($O$1),$I$2:$I$478,0)),"")</f>
        <v/>
      </c>
      <c r="T387" s="118" t="str">
        <f>+IF(Y387="","",MAX(T$1:T386)+1)</f>
        <v/>
      </c>
      <c r="U387" s="118" t="str">
        <f>IF(CPMS_Info!B409="","",CPMS_Info!B409)</f>
        <v/>
      </c>
      <c r="V387" s="118" t="str">
        <f>IF(CPMS_Info!C409="","",CPMS_Info!C409)</f>
        <v/>
      </c>
      <c r="W387" s="118" t="str">
        <f>IF(CPMS_Info!D409="","",CPMS_Info!D409)</f>
        <v/>
      </c>
      <c r="X387" s="118" t="str">
        <f t="shared" si="122"/>
        <v/>
      </c>
      <c r="Y387" s="119" t="str">
        <f>IF(COUNTIF(X$2:X387,X387)=1,X387,"")</f>
        <v/>
      </c>
      <c r="Z387" s="118" t="str">
        <f t="shared" si="123"/>
        <v/>
      </c>
      <c r="AA387" s="118" t="str">
        <f t="shared" ref="AA387:AA450" si="129">+IFERROR(INDEX($U$2:$U$478,MATCH(ROW()-ROW($Z$1),$T$2:$T$478,0)),"")</f>
        <v/>
      </c>
      <c r="AB387" s="118" t="str">
        <f t="shared" ref="AB387:AB418" si="130">+IFERROR(INDEX($V$2:$V$478,MATCH(ROW()-ROW($Z$1),$T$2:$T$478,0)),"")</f>
        <v/>
      </c>
      <c r="AC387" s="118" t="str">
        <f t="shared" ref="AC387:AC450" si="131">+IFERROR(INDEX($W$2:$W$478,MATCH(ROW()-ROW($Z$1),$T$2:$T$478,0)),"")</f>
        <v/>
      </c>
      <c r="AG387" s="118" t="str">
        <f>+IF(AL387="","",MAX(AG$1:AG386)+1)</f>
        <v/>
      </c>
      <c r="AH387" s="118" t="str">
        <f>IF(CPMS_Detail!B409="","",CPMS_Detail!B409)</f>
        <v/>
      </c>
      <c r="AI387" s="118" t="str">
        <f>IF(CPMS_Detail!C409="","",CPMS_Detail!C409)</f>
        <v/>
      </c>
      <c r="AJ387" s="118" t="str">
        <f>IF(CPMS_Detail!D409="","",CPMS_Detail!D409)</f>
        <v/>
      </c>
      <c r="AK387" s="118" t="str">
        <f t="shared" ref="AK387:AK450" si="132">AH387&amp;AI387&amp;AJ387</f>
        <v/>
      </c>
      <c r="AL387" s="119" t="str">
        <f>IF(COUNTIF(AK$2:AK387,AK387)=1,AK387,"")</f>
        <v/>
      </c>
      <c r="AM387" s="118" t="str">
        <f t="shared" ref="AM387:AM450" si="133">IF(AN387="","",AN387&amp;" "&amp;AO387&amp;" "&amp;AP387)</f>
        <v/>
      </c>
      <c r="AN387" s="118" t="str">
        <f t="shared" ref="AN387:AN450" si="134">+IFERROR(INDEX($AH$2:$AH$478,MATCH(ROW()-ROW($AM$1),$AG$2:$AG$478,0)),"")</f>
        <v/>
      </c>
      <c r="AO387" s="118" t="str">
        <f t="shared" ref="AO387:AO450" si="135">+IFERROR(INDEX($AI$2:$AI$478,MATCH(ROW()-ROW($AM$1),$AG$2:$AG$478,0)),"")</f>
        <v/>
      </c>
      <c r="AP387" s="118" t="str">
        <f t="shared" ref="AP387:AP450" si="136">+IFERROR(INDEX($AJ$2:$AJ$478,MATCH(ROW()-ROW($AM$1),$AG$2:$AG$478,0)),"")</f>
        <v/>
      </c>
      <c r="AR387" s="118" t="str">
        <f>+IF(AW387="","",MAX(AR$1:AR386)+1)</f>
        <v/>
      </c>
      <c r="AS387" s="118" t="str">
        <f>IF(Regulated_Operation!B409="","",Regulated_Operation!B409)</f>
        <v/>
      </c>
      <c r="AT387" s="118" t="str">
        <f>IF(Regulated_Operation!C409="","",Regulated_Operation!C409)</f>
        <v/>
      </c>
      <c r="AU387" s="118" t="str">
        <f>IF(Regulated_Operation!D409="","",Regulated_Operation!D409)</f>
        <v/>
      </c>
      <c r="AV387" s="118" t="str">
        <f t="shared" ref="AV387:AV450" si="137">AS387&amp;AT387</f>
        <v/>
      </c>
      <c r="AW387" s="119" t="str">
        <f>IF(COUNTIF(AV$2:AV387,AV387)=1,AV387,"")</f>
        <v/>
      </c>
      <c r="AX387" s="118" t="str">
        <f t="shared" ref="AX387:AX450" si="138">IF(AY387="","",AY387&amp;" "&amp;AZ387)</f>
        <v/>
      </c>
      <c r="AY387" s="118" t="str">
        <f t="shared" ref="AY387:AY450" si="139">+IFERROR(INDEX(AS$2:AS$477,MATCH(ROW()-ROW($AX$1),$AR$2:$AR$477,0)),"")</f>
        <v/>
      </c>
      <c r="AZ387" s="118" t="str">
        <f t="shared" ref="AZ387:AZ450" si="140">+IFERROR(INDEX(AT$2:AT$477,MATCH(ROW()-ROW($AX$1),$AR$2:$AR$477,0)),"")</f>
        <v/>
      </c>
      <c r="BA387" s="118" t="str">
        <f t="shared" ref="BA387:BA450" si="141">+IFERROR(INDEX(AU$2:AU$477,MATCH(ROW()-ROW($AX$1),$AR$2:$AR$477,0)),"")</f>
        <v/>
      </c>
    </row>
    <row r="388" spans="9:53" x14ac:dyDescent="0.35">
      <c r="I388" s="118" t="str">
        <f>+IF(N388="","",MAX(I$1:I387)+1)</f>
        <v/>
      </c>
      <c r="J388" s="118" t="str">
        <f>IF(Deviation_Detail!B410="","",Deviation_Detail!B410)</f>
        <v/>
      </c>
      <c r="K388" s="118" t="str">
        <f>IF(Deviation_Detail!C410="","",Deviation_Detail!C410)</f>
        <v/>
      </c>
      <c r="L388" s="118" t="str">
        <f>IF(Deviation_Detail!E410="","",Deviation_Detail!E410)</f>
        <v/>
      </c>
      <c r="M388" s="118" t="str">
        <f t="shared" si="124"/>
        <v/>
      </c>
      <c r="N388" s="119" t="str">
        <f>IF(COUNTIF(M$2:M388,M388)=1,M388,"")</f>
        <v/>
      </c>
      <c r="O388" s="118" t="str">
        <f t="shared" si="125"/>
        <v/>
      </c>
      <c r="P388" s="118" t="str">
        <f t="shared" si="126"/>
        <v/>
      </c>
      <c r="Q388" s="118" t="str">
        <f t="shared" si="127"/>
        <v/>
      </c>
      <c r="R388" s="118" t="str">
        <f t="shared" si="128"/>
        <v/>
      </c>
      <c r="T388" s="118" t="str">
        <f>+IF(Y388="","",MAX(T$1:T387)+1)</f>
        <v/>
      </c>
      <c r="U388" s="118" t="str">
        <f>IF(CPMS_Info!B410="","",CPMS_Info!B410)</f>
        <v/>
      </c>
      <c r="V388" s="118" t="str">
        <f>IF(CPMS_Info!C410="","",CPMS_Info!C410)</f>
        <v/>
      </c>
      <c r="W388" s="118" t="str">
        <f>IF(CPMS_Info!D410="","",CPMS_Info!D410)</f>
        <v/>
      </c>
      <c r="X388" s="118" t="str">
        <f t="shared" si="122"/>
        <v/>
      </c>
      <c r="Y388" s="119" t="str">
        <f>IF(COUNTIF(X$2:X388,X388)=1,X388,"")</f>
        <v/>
      </c>
      <c r="Z388" s="118" t="str">
        <f t="shared" si="123"/>
        <v/>
      </c>
      <c r="AA388" s="118" t="str">
        <f t="shared" si="129"/>
        <v/>
      </c>
      <c r="AB388" s="118" t="str">
        <f t="shared" si="130"/>
        <v/>
      </c>
      <c r="AC388" s="118" t="str">
        <f t="shared" si="131"/>
        <v/>
      </c>
      <c r="AG388" s="118" t="str">
        <f>+IF(AL388="","",MAX(AG$1:AG387)+1)</f>
        <v/>
      </c>
      <c r="AH388" s="118" t="str">
        <f>IF(CPMS_Detail!B410="","",CPMS_Detail!B410)</f>
        <v/>
      </c>
      <c r="AI388" s="118" t="str">
        <f>IF(CPMS_Detail!C410="","",CPMS_Detail!C410)</f>
        <v/>
      </c>
      <c r="AJ388" s="118" t="str">
        <f>IF(CPMS_Detail!D410="","",CPMS_Detail!D410)</f>
        <v/>
      </c>
      <c r="AK388" s="118" t="str">
        <f t="shared" si="132"/>
        <v/>
      </c>
      <c r="AL388" s="119" t="str">
        <f>IF(COUNTIF(AK$2:AK388,AK388)=1,AK388,"")</f>
        <v/>
      </c>
      <c r="AM388" s="118" t="str">
        <f t="shared" si="133"/>
        <v/>
      </c>
      <c r="AN388" s="118" t="str">
        <f t="shared" si="134"/>
        <v/>
      </c>
      <c r="AO388" s="118" t="str">
        <f t="shared" si="135"/>
        <v/>
      </c>
      <c r="AP388" s="118" t="str">
        <f t="shared" si="136"/>
        <v/>
      </c>
      <c r="AR388" s="118" t="str">
        <f>+IF(AW388="","",MAX(AR$1:AR387)+1)</f>
        <v/>
      </c>
      <c r="AS388" s="118" t="str">
        <f>IF(Regulated_Operation!B410="","",Regulated_Operation!B410)</f>
        <v/>
      </c>
      <c r="AT388" s="118" t="str">
        <f>IF(Regulated_Operation!C410="","",Regulated_Operation!C410)</f>
        <v/>
      </c>
      <c r="AU388" s="118" t="str">
        <f>IF(Regulated_Operation!D410="","",Regulated_Operation!D410)</f>
        <v/>
      </c>
      <c r="AV388" s="118" t="str">
        <f t="shared" si="137"/>
        <v/>
      </c>
      <c r="AW388" s="119" t="str">
        <f>IF(COUNTIF(AV$2:AV388,AV388)=1,AV388,"")</f>
        <v/>
      </c>
      <c r="AX388" s="118" t="str">
        <f t="shared" si="138"/>
        <v/>
      </c>
      <c r="AY388" s="118" t="str">
        <f t="shared" si="139"/>
        <v/>
      </c>
      <c r="AZ388" s="118" t="str">
        <f t="shared" si="140"/>
        <v/>
      </c>
      <c r="BA388" s="118" t="str">
        <f t="shared" si="141"/>
        <v/>
      </c>
    </row>
    <row r="389" spans="9:53" x14ac:dyDescent="0.35">
      <c r="I389" s="118" t="str">
        <f>+IF(N389="","",MAX(I$1:I388)+1)</f>
        <v/>
      </c>
      <c r="J389" s="118" t="str">
        <f>IF(Deviation_Detail!B411="","",Deviation_Detail!B411)</f>
        <v/>
      </c>
      <c r="K389" s="118" t="str">
        <f>IF(Deviation_Detail!C411="","",Deviation_Detail!C411)</f>
        <v/>
      </c>
      <c r="L389" s="118" t="str">
        <f>IF(Deviation_Detail!E411="","",Deviation_Detail!E411)</f>
        <v/>
      </c>
      <c r="M389" s="118" t="str">
        <f t="shared" si="124"/>
        <v/>
      </c>
      <c r="N389" s="119" t="str">
        <f>IF(COUNTIF(M$2:M389,M389)=1,M389,"")</f>
        <v/>
      </c>
      <c r="O389" s="118" t="str">
        <f t="shared" si="125"/>
        <v/>
      </c>
      <c r="P389" s="118" t="str">
        <f t="shared" si="126"/>
        <v/>
      </c>
      <c r="Q389" s="118" t="str">
        <f t="shared" si="127"/>
        <v/>
      </c>
      <c r="R389" s="118" t="str">
        <f t="shared" si="128"/>
        <v/>
      </c>
      <c r="T389" s="118" t="str">
        <f>+IF(Y389="","",MAX(T$1:T388)+1)</f>
        <v/>
      </c>
      <c r="U389" s="118" t="str">
        <f>IF(CPMS_Info!B411="","",CPMS_Info!B411)</f>
        <v/>
      </c>
      <c r="V389" s="118" t="str">
        <f>IF(CPMS_Info!C411="","",CPMS_Info!C411)</f>
        <v/>
      </c>
      <c r="W389" s="118" t="str">
        <f>IF(CPMS_Info!D411="","",CPMS_Info!D411)</f>
        <v/>
      </c>
      <c r="X389" s="118" t="str">
        <f t="shared" si="122"/>
        <v/>
      </c>
      <c r="Y389" s="119" t="str">
        <f>IF(COUNTIF(X$2:X389,X389)=1,X389,"")</f>
        <v/>
      </c>
      <c r="Z389" s="118" t="str">
        <f t="shared" si="123"/>
        <v/>
      </c>
      <c r="AA389" s="118" t="str">
        <f t="shared" si="129"/>
        <v/>
      </c>
      <c r="AB389" s="118" t="str">
        <f t="shared" si="130"/>
        <v/>
      </c>
      <c r="AC389" s="118" t="str">
        <f t="shared" si="131"/>
        <v/>
      </c>
      <c r="AG389" s="118" t="str">
        <f>+IF(AL389="","",MAX(AG$1:AG388)+1)</f>
        <v/>
      </c>
      <c r="AH389" s="118" t="str">
        <f>IF(CPMS_Detail!B411="","",CPMS_Detail!B411)</f>
        <v/>
      </c>
      <c r="AI389" s="118" t="str">
        <f>IF(CPMS_Detail!C411="","",CPMS_Detail!C411)</f>
        <v/>
      </c>
      <c r="AJ389" s="118" t="str">
        <f>IF(CPMS_Detail!D411="","",CPMS_Detail!D411)</f>
        <v/>
      </c>
      <c r="AK389" s="118" t="str">
        <f t="shared" si="132"/>
        <v/>
      </c>
      <c r="AL389" s="119" t="str">
        <f>IF(COUNTIF(AK$2:AK389,AK389)=1,AK389,"")</f>
        <v/>
      </c>
      <c r="AM389" s="118" t="str">
        <f t="shared" si="133"/>
        <v/>
      </c>
      <c r="AN389" s="118" t="str">
        <f t="shared" si="134"/>
        <v/>
      </c>
      <c r="AO389" s="118" t="str">
        <f t="shared" si="135"/>
        <v/>
      </c>
      <c r="AP389" s="118" t="str">
        <f t="shared" si="136"/>
        <v/>
      </c>
      <c r="AR389" s="118" t="str">
        <f>+IF(AW389="","",MAX(AR$1:AR388)+1)</f>
        <v/>
      </c>
      <c r="AS389" s="118" t="str">
        <f>IF(Regulated_Operation!B411="","",Regulated_Operation!B411)</f>
        <v/>
      </c>
      <c r="AT389" s="118" t="str">
        <f>IF(Regulated_Operation!C411="","",Regulated_Operation!C411)</f>
        <v/>
      </c>
      <c r="AU389" s="118" t="str">
        <f>IF(Regulated_Operation!D411="","",Regulated_Operation!D411)</f>
        <v/>
      </c>
      <c r="AV389" s="118" t="str">
        <f t="shared" si="137"/>
        <v/>
      </c>
      <c r="AW389" s="119" t="str">
        <f>IF(COUNTIF(AV$2:AV389,AV389)=1,AV389,"")</f>
        <v/>
      </c>
      <c r="AX389" s="118" t="str">
        <f t="shared" si="138"/>
        <v/>
      </c>
      <c r="AY389" s="118" t="str">
        <f t="shared" si="139"/>
        <v/>
      </c>
      <c r="AZ389" s="118" t="str">
        <f t="shared" si="140"/>
        <v/>
      </c>
      <c r="BA389" s="118" t="str">
        <f t="shared" si="141"/>
        <v/>
      </c>
    </row>
    <row r="390" spans="9:53" x14ac:dyDescent="0.35">
      <c r="I390" s="118" t="str">
        <f>+IF(N390="","",MAX(I$1:I389)+1)</f>
        <v/>
      </c>
      <c r="J390" s="118" t="str">
        <f>IF(Deviation_Detail!B412="","",Deviation_Detail!B412)</f>
        <v/>
      </c>
      <c r="K390" s="118" t="str">
        <f>IF(Deviation_Detail!C412="","",Deviation_Detail!C412)</f>
        <v/>
      </c>
      <c r="L390" s="118" t="str">
        <f>IF(Deviation_Detail!E412="","",Deviation_Detail!E412)</f>
        <v/>
      </c>
      <c r="M390" s="118" t="str">
        <f t="shared" si="124"/>
        <v/>
      </c>
      <c r="N390" s="119" t="str">
        <f>IF(COUNTIF(M$2:M390,M390)=1,M390,"")</f>
        <v/>
      </c>
      <c r="O390" s="118" t="str">
        <f t="shared" si="125"/>
        <v/>
      </c>
      <c r="P390" s="118" t="str">
        <f t="shared" si="126"/>
        <v/>
      </c>
      <c r="Q390" s="118" t="str">
        <f t="shared" si="127"/>
        <v/>
      </c>
      <c r="R390" s="118" t="str">
        <f t="shared" si="128"/>
        <v/>
      </c>
      <c r="T390" s="118" t="str">
        <f>+IF(Y390="","",MAX(T$1:T389)+1)</f>
        <v/>
      </c>
      <c r="U390" s="118" t="str">
        <f>IF(CPMS_Info!B412="","",CPMS_Info!B412)</f>
        <v/>
      </c>
      <c r="V390" s="118" t="str">
        <f>IF(CPMS_Info!C412="","",CPMS_Info!C412)</f>
        <v/>
      </c>
      <c r="W390" s="118" t="str">
        <f>IF(CPMS_Info!D412="","",CPMS_Info!D412)</f>
        <v/>
      </c>
      <c r="X390" s="118" t="str">
        <f t="shared" si="122"/>
        <v/>
      </c>
      <c r="Y390" s="119" t="str">
        <f>IF(COUNTIF(X$2:X390,X390)=1,X390,"")</f>
        <v/>
      </c>
      <c r="Z390" s="118" t="str">
        <f t="shared" si="123"/>
        <v/>
      </c>
      <c r="AA390" s="118" t="str">
        <f t="shared" si="129"/>
        <v/>
      </c>
      <c r="AB390" s="118" t="str">
        <f t="shared" si="130"/>
        <v/>
      </c>
      <c r="AC390" s="118" t="str">
        <f t="shared" si="131"/>
        <v/>
      </c>
      <c r="AG390" s="118" t="str">
        <f>+IF(AL390="","",MAX(AG$1:AG389)+1)</f>
        <v/>
      </c>
      <c r="AH390" s="118" t="str">
        <f>IF(CPMS_Detail!B412="","",CPMS_Detail!B412)</f>
        <v/>
      </c>
      <c r="AI390" s="118" t="str">
        <f>IF(CPMS_Detail!C412="","",CPMS_Detail!C412)</f>
        <v/>
      </c>
      <c r="AJ390" s="118" t="str">
        <f>IF(CPMS_Detail!D412="","",CPMS_Detail!D412)</f>
        <v/>
      </c>
      <c r="AK390" s="118" t="str">
        <f t="shared" si="132"/>
        <v/>
      </c>
      <c r="AL390" s="119" t="str">
        <f>IF(COUNTIF(AK$2:AK390,AK390)=1,AK390,"")</f>
        <v/>
      </c>
      <c r="AM390" s="118" t="str">
        <f t="shared" si="133"/>
        <v/>
      </c>
      <c r="AN390" s="118" t="str">
        <f t="shared" si="134"/>
        <v/>
      </c>
      <c r="AO390" s="118" t="str">
        <f t="shared" si="135"/>
        <v/>
      </c>
      <c r="AP390" s="118" t="str">
        <f t="shared" si="136"/>
        <v/>
      </c>
      <c r="AR390" s="118" t="str">
        <f>+IF(AW390="","",MAX(AR$1:AR389)+1)</f>
        <v/>
      </c>
      <c r="AS390" s="118" t="str">
        <f>IF(Regulated_Operation!B412="","",Regulated_Operation!B412)</f>
        <v/>
      </c>
      <c r="AT390" s="118" t="str">
        <f>IF(Regulated_Operation!C412="","",Regulated_Operation!C412)</f>
        <v/>
      </c>
      <c r="AU390" s="118" t="str">
        <f>IF(Regulated_Operation!D412="","",Regulated_Operation!D412)</f>
        <v/>
      </c>
      <c r="AV390" s="118" t="str">
        <f t="shared" si="137"/>
        <v/>
      </c>
      <c r="AW390" s="119" t="str">
        <f>IF(COUNTIF(AV$2:AV390,AV390)=1,AV390,"")</f>
        <v/>
      </c>
      <c r="AX390" s="118" t="str">
        <f t="shared" si="138"/>
        <v/>
      </c>
      <c r="AY390" s="118" t="str">
        <f t="shared" si="139"/>
        <v/>
      </c>
      <c r="AZ390" s="118" t="str">
        <f t="shared" si="140"/>
        <v/>
      </c>
      <c r="BA390" s="118" t="str">
        <f t="shared" si="141"/>
        <v/>
      </c>
    </row>
    <row r="391" spans="9:53" x14ac:dyDescent="0.35">
      <c r="I391" s="118" t="str">
        <f>+IF(N391="","",MAX(I$1:I390)+1)</f>
        <v/>
      </c>
      <c r="J391" s="118" t="str">
        <f>IF(Deviation_Detail!B413="","",Deviation_Detail!B413)</f>
        <v/>
      </c>
      <c r="K391" s="118" t="str">
        <f>IF(Deviation_Detail!C413="","",Deviation_Detail!C413)</f>
        <v/>
      </c>
      <c r="L391" s="118" t="str">
        <f>IF(Deviation_Detail!E413="","",Deviation_Detail!E413)</f>
        <v/>
      </c>
      <c r="M391" s="118" t="str">
        <f t="shared" si="124"/>
        <v/>
      </c>
      <c r="N391" s="119" t="str">
        <f>IF(COUNTIF(M$2:M391,M391)=1,M391,"")</f>
        <v/>
      </c>
      <c r="O391" s="118" t="str">
        <f t="shared" si="125"/>
        <v/>
      </c>
      <c r="P391" s="118" t="str">
        <f t="shared" si="126"/>
        <v/>
      </c>
      <c r="Q391" s="118" t="str">
        <f t="shared" si="127"/>
        <v/>
      </c>
      <c r="R391" s="118" t="str">
        <f t="shared" si="128"/>
        <v/>
      </c>
      <c r="T391" s="118" t="str">
        <f>+IF(Y391="","",MAX(T$1:T390)+1)</f>
        <v/>
      </c>
      <c r="U391" s="118" t="str">
        <f>IF(CPMS_Info!B413="","",CPMS_Info!B413)</f>
        <v/>
      </c>
      <c r="V391" s="118" t="str">
        <f>IF(CPMS_Info!C413="","",CPMS_Info!C413)</f>
        <v/>
      </c>
      <c r="W391" s="118" t="str">
        <f>IF(CPMS_Info!D413="","",CPMS_Info!D413)</f>
        <v/>
      </c>
      <c r="X391" s="118" t="str">
        <f t="shared" si="122"/>
        <v/>
      </c>
      <c r="Y391" s="119" t="str">
        <f>IF(COUNTIF(X$2:X391,X391)=1,X391,"")</f>
        <v/>
      </c>
      <c r="Z391" s="118" t="str">
        <f t="shared" si="123"/>
        <v/>
      </c>
      <c r="AA391" s="118" t="str">
        <f t="shared" si="129"/>
        <v/>
      </c>
      <c r="AB391" s="118" t="str">
        <f t="shared" si="130"/>
        <v/>
      </c>
      <c r="AC391" s="118" t="str">
        <f t="shared" si="131"/>
        <v/>
      </c>
      <c r="AG391" s="118" t="str">
        <f>+IF(AL391="","",MAX(AG$1:AG390)+1)</f>
        <v/>
      </c>
      <c r="AH391" s="118" t="str">
        <f>IF(CPMS_Detail!B413="","",CPMS_Detail!B413)</f>
        <v/>
      </c>
      <c r="AI391" s="118" t="str">
        <f>IF(CPMS_Detail!C413="","",CPMS_Detail!C413)</f>
        <v/>
      </c>
      <c r="AJ391" s="118" t="str">
        <f>IF(CPMS_Detail!D413="","",CPMS_Detail!D413)</f>
        <v/>
      </c>
      <c r="AK391" s="118" t="str">
        <f t="shared" si="132"/>
        <v/>
      </c>
      <c r="AL391" s="119" t="str">
        <f>IF(COUNTIF(AK$2:AK391,AK391)=1,AK391,"")</f>
        <v/>
      </c>
      <c r="AM391" s="118" t="str">
        <f t="shared" si="133"/>
        <v/>
      </c>
      <c r="AN391" s="118" t="str">
        <f t="shared" si="134"/>
        <v/>
      </c>
      <c r="AO391" s="118" t="str">
        <f t="shared" si="135"/>
        <v/>
      </c>
      <c r="AP391" s="118" t="str">
        <f t="shared" si="136"/>
        <v/>
      </c>
      <c r="AR391" s="118" t="str">
        <f>+IF(AW391="","",MAX(AR$1:AR390)+1)</f>
        <v/>
      </c>
      <c r="AS391" s="118" t="str">
        <f>IF(Regulated_Operation!B413="","",Regulated_Operation!B413)</f>
        <v/>
      </c>
      <c r="AT391" s="118" t="str">
        <f>IF(Regulated_Operation!C413="","",Regulated_Operation!C413)</f>
        <v/>
      </c>
      <c r="AU391" s="118" t="str">
        <f>IF(Regulated_Operation!D413="","",Regulated_Operation!D413)</f>
        <v/>
      </c>
      <c r="AV391" s="118" t="str">
        <f t="shared" si="137"/>
        <v/>
      </c>
      <c r="AW391" s="119" t="str">
        <f>IF(COUNTIF(AV$2:AV391,AV391)=1,AV391,"")</f>
        <v/>
      </c>
      <c r="AX391" s="118" t="str">
        <f t="shared" si="138"/>
        <v/>
      </c>
      <c r="AY391" s="118" t="str">
        <f t="shared" si="139"/>
        <v/>
      </c>
      <c r="AZ391" s="118" t="str">
        <f t="shared" si="140"/>
        <v/>
      </c>
      <c r="BA391" s="118" t="str">
        <f t="shared" si="141"/>
        <v/>
      </c>
    </row>
    <row r="392" spans="9:53" x14ac:dyDescent="0.35">
      <c r="I392" s="118" t="str">
        <f>+IF(N392="","",MAX(I$1:I391)+1)</f>
        <v/>
      </c>
      <c r="J392" s="118" t="str">
        <f>IF(Deviation_Detail!B414="","",Deviation_Detail!B414)</f>
        <v/>
      </c>
      <c r="K392" s="118" t="str">
        <f>IF(Deviation_Detail!C414="","",Deviation_Detail!C414)</f>
        <v/>
      </c>
      <c r="L392" s="118" t="str">
        <f>IF(Deviation_Detail!E414="","",Deviation_Detail!E414)</f>
        <v/>
      </c>
      <c r="M392" s="118" t="str">
        <f t="shared" si="124"/>
        <v/>
      </c>
      <c r="N392" s="119" t="str">
        <f>IF(COUNTIF(M$2:M392,M392)=1,M392,"")</f>
        <v/>
      </c>
      <c r="O392" s="118" t="str">
        <f t="shared" si="125"/>
        <v/>
      </c>
      <c r="P392" s="118" t="str">
        <f t="shared" si="126"/>
        <v/>
      </c>
      <c r="Q392" s="118" t="str">
        <f t="shared" si="127"/>
        <v/>
      </c>
      <c r="R392" s="118" t="str">
        <f t="shared" si="128"/>
        <v/>
      </c>
      <c r="T392" s="118" t="str">
        <f>+IF(Y392="","",MAX(T$1:T391)+1)</f>
        <v/>
      </c>
      <c r="U392" s="118" t="str">
        <f>IF(CPMS_Info!B414="","",CPMS_Info!B414)</f>
        <v/>
      </c>
      <c r="V392" s="118" t="str">
        <f>IF(CPMS_Info!C414="","",CPMS_Info!C414)</f>
        <v/>
      </c>
      <c r="W392" s="118" t="str">
        <f>IF(CPMS_Info!D414="","",CPMS_Info!D414)</f>
        <v/>
      </c>
      <c r="X392" s="118" t="str">
        <f t="shared" si="122"/>
        <v/>
      </c>
      <c r="Y392" s="119" t="str">
        <f>IF(COUNTIF(X$2:X392,X392)=1,X392,"")</f>
        <v/>
      </c>
      <c r="Z392" s="118" t="str">
        <f t="shared" si="123"/>
        <v/>
      </c>
      <c r="AA392" s="118" t="str">
        <f t="shared" si="129"/>
        <v/>
      </c>
      <c r="AB392" s="118" t="str">
        <f t="shared" si="130"/>
        <v/>
      </c>
      <c r="AC392" s="118" t="str">
        <f t="shared" si="131"/>
        <v/>
      </c>
      <c r="AG392" s="118" t="str">
        <f>+IF(AL392="","",MAX(AG$1:AG391)+1)</f>
        <v/>
      </c>
      <c r="AH392" s="118" t="str">
        <f>IF(CPMS_Detail!B414="","",CPMS_Detail!B414)</f>
        <v/>
      </c>
      <c r="AI392" s="118" t="str">
        <f>IF(CPMS_Detail!C414="","",CPMS_Detail!C414)</f>
        <v/>
      </c>
      <c r="AJ392" s="118" t="str">
        <f>IF(CPMS_Detail!D414="","",CPMS_Detail!D414)</f>
        <v/>
      </c>
      <c r="AK392" s="118" t="str">
        <f t="shared" si="132"/>
        <v/>
      </c>
      <c r="AL392" s="119" t="str">
        <f>IF(COUNTIF(AK$2:AK392,AK392)=1,AK392,"")</f>
        <v/>
      </c>
      <c r="AM392" s="118" t="str">
        <f t="shared" si="133"/>
        <v/>
      </c>
      <c r="AN392" s="118" t="str">
        <f t="shared" si="134"/>
        <v/>
      </c>
      <c r="AO392" s="118" t="str">
        <f t="shared" si="135"/>
        <v/>
      </c>
      <c r="AP392" s="118" t="str">
        <f t="shared" si="136"/>
        <v/>
      </c>
      <c r="AR392" s="118" t="str">
        <f>+IF(AW392="","",MAX(AR$1:AR391)+1)</f>
        <v/>
      </c>
      <c r="AS392" s="118" t="str">
        <f>IF(Regulated_Operation!B414="","",Regulated_Operation!B414)</f>
        <v/>
      </c>
      <c r="AT392" s="118" t="str">
        <f>IF(Regulated_Operation!C414="","",Regulated_Operation!C414)</f>
        <v/>
      </c>
      <c r="AU392" s="118" t="str">
        <f>IF(Regulated_Operation!D414="","",Regulated_Operation!D414)</f>
        <v/>
      </c>
      <c r="AV392" s="118" t="str">
        <f t="shared" si="137"/>
        <v/>
      </c>
      <c r="AW392" s="119" t="str">
        <f>IF(COUNTIF(AV$2:AV392,AV392)=1,AV392,"")</f>
        <v/>
      </c>
      <c r="AX392" s="118" t="str">
        <f t="shared" si="138"/>
        <v/>
      </c>
      <c r="AY392" s="118" t="str">
        <f t="shared" si="139"/>
        <v/>
      </c>
      <c r="AZ392" s="118" t="str">
        <f t="shared" si="140"/>
        <v/>
      </c>
      <c r="BA392" s="118" t="str">
        <f t="shared" si="141"/>
        <v/>
      </c>
    </row>
    <row r="393" spans="9:53" x14ac:dyDescent="0.35">
      <c r="I393" s="118" t="str">
        <f>+IF(N393="","",MAX(I$1:I392)+1)</f>
        <v/>
      </c>
      <c r="J393" s="118" t="str">
        <f>IF(Deviation_Detail!B415="","",Deviation_Detail!B415)</f>
        <v/>
      </c>
      <c r="K393" s="118" t="str">
        <f>IF(Deviation_Detail!C415="","",Deviation_Detail!C415)</f>
        <v/>
      </c>
      <c r="L393" s="118" t="str">
        <f>IF(Deviation_Detail!E415="","",Deviation_Detail!E415)</f>
        <v/>
      </c>
      <c r="M393" s="118" t="str">
        <f t="shared" si="124"/>
        <v/>
      </c>
      <c r="N393" s="119" t="str">
        <f>IF(COUNTIF(M$2:M393,M393)=1,M393,"")</f>
        <v/>
      </c>
      <c r="O393" s="118" t="str">
        <f t="shared" si="125"/>
        <v/>
      </c>
      <c r="P393" s="118" t="str">
        <f t="shared" si="126"/>
        <v/>
      </c>
      <c r="Q393" s="118" t="str">
        <f t="shared" si="127"/>
        <v/>
      </c>
      <c r="R393" s="118" t="str">
        <f t="shared" si="128"/>
        <v/>
      </c>
      <c r="T393" s="118" t="str">
        <f>+IF(Y393="","",MAX(T$1:T392)+1)</f>
        <v/>
      </c>
      <c r="U393" s="118" t="str">
        <f>IF(CPMS_Info!B415="","",CPMS_Info!B415)</f>
        <v/>
      </c>
      <c r="V393" s="118" t="str">
        <f>IF(CPMS_Info!C415="","",CPMS_Info!C415)</f>
        <v/>
      </c>
      <c r="W393" s="118" t="str">
        <f>IF(CPMS_Info!D415="","",CPMS_Info!D415)</f>
        <v/>
      </c>
      <c r="X393" s="118" t="str">
        <f t="shared" si="122"/>
        <v/>
      </c>
      <c r="Y393" s="119" t="str">
        <f>IF(COUNTIF(X$2:X393,X393)=1,X393,"")</f>
        <v/>
      </c>
      <c r="Z393" s="118" t="str">
        <f t="shared" si="123"/>
        <v/>
      </c>
      <c r="AA393" s="118" t="str">
        <f t="shared" si="129"/>
        <v/>
      </c>
      <c r="AB393" s="118" t="str">
        <f t="shared" si="130"/>
        <v/>
      </c>
      <c r="AC393" s="118" t="str">
        <f t="shared" si="131"/>
        <v/>
      </c>
      <c r="AG393" s="118" t="str">
        <f>+IF(AL393="","",MAX(AG$1:AG392)+1)</f>
        <v/>
      </c>
      <c r="AH393" s="118" t="str">
        <f>IF(CPMS_Detail!B415="","",CPMS_Detail!B415)</f>
        <v/>
      </c>
      <c r="AI393" s="118" t="str">
        <f>IF(CPMS_Detail!C415="","",CPMS_Detail!C415)</f>
        <v/>
      </c>
      <c r="AJ393" s="118" t="str">
        <f>IF(CPMS_Detail!D415="","",CPMS_Detail!D415)</f>
        <v/>
      </c>
      <c r="AK393" s="118" t="str">
        <f t="shared" si="132"/>
        <v/>
      </c>
      <c r="AL393" s="119" t="str">
        <f>IF(COUNTIF(AK$2:AK393,AK393)=1,AK393,"")</f>
        <v/>
      </c>
      <c r="AM393" s="118" t="str">
        <f t="shared" si="133"/>
        <v/>
      </c>
      <c r="AN393" s="118" t="str">
        <f t="shared" si="134"/>
        <v/>
      </c>
      <c r="AO393" s="118" t="str">
        <f t="shared" si="135"/>
        <v/>
      </c>
      <c r="AP393" s="118" t="str">
        <f t="shared" si="136"/>
        <v/>
      </c>
      <c r="AR393" s="118" t="str">
        <f>+IF(AW393="","",MAX(AR$1:AR392)+1)</f>
        <v/>
      </c>
      <c r="AS393" s="118" t="str">
        <f>IF(Regulated_Operation!B415="","",Regulated_Operation!B415)</f>
        <v/>
      </c>
      <c r="AT393" s="118" t="str">
        <f>IF(Regulated_Operation!C415="","",Regulated_Operation!C415)</f>
        <v/>
      </c>
      <c r="AU393" s="118" t="str">
        <f>IF(Regulated_Operation!D415="","",Regulated_Operation!D415)</f>
        <v/>
      </c>
      <c r="AV393" s="118" t="str">
        <f t="shared" si="137"/>
        <v/>
      </c>
      <c r="AW393" s="119" t="str">
        <f>IF(COUNTIF(AV$2:AV393,AV393)=1,AV393,"")</f>
        <v/>
      </c>
      <c r="AX393" s="118" t="str">
        <f t="shared" si="138"/>
        <v/>
      </c>
      <c r="AY393" s="118" t="str">
        <f t="shared" si="139"/>
        <v/>
      </c>
      <c r="AZ393" s="118" t="str">
        <f t="shared" si="140"/>
        <v/>
      </c>
      <c r="BA393" s="118" t="str">
        <f t="shared" si="141"/>
        <v/>
      </c>
    </row>
    <row r="394" spans="9:53" x14ac:dyDescent="0.35">
      <c r="I394" s="118" t="str">
        <f>+IF(N394="","",MAX(I$1:I393)+1)</f>
        <v/>
      </c>
      <c r="J394" s="118" t="str">
        <f>IF(Deviation_Detail!B416="","",Deviation_Detail!B416)</f>
        <v/>
      </c>
      <c r="K394" s="118" t="str">
        <f>IF(Deviation_Detail!C416="","",Deviation_Detail!C416)</f>
        <v/>
      </c>
      <c r="L394" s="118" t="str">
        <f>IF(Deviation_Detail!E416="","",Deviation_Detail!E416)</f>
        <v/>
      </c>
      <c r="M394" s="118" t="str">
        <f t="shared" si="124"/>
        <v/>
      </c>
      <c r="N394" s="119" t="str">
        <f>IF(COUNTIF(M$2:M394,M394)=1,M394,"")</f>
        <v/>
      </c>
      <c r="O394" s="118" t="str">
        <f t="shared" si="125"/>
        <v/>
      </c>
      <c r="P394" s="118" t="str">
        <f t="shared" si="126"/>
        <v/>
      </c>
      <c r="Q394" s="118" t="str">
        <f t="shared" si="127"/>
        <v/>
      </c>
      <c r="R394" s="118" t="str">
        <f t="shared" si="128"/>
        <v/>
      </c>
      <c r="T394" s="118" t="str">
        <f>+IF(Y394="","",MAX(T$1:T393)+1)</f>
        <v/>
      </c>
      <c r="U394" s="118" t="str">
        <f>IF(CPMS_Info!B416="","",CPMS_Info!B416)</f>
        <v/>
      </c>
      <c r="V394" s="118" t="str">
        <f>IF(CPMS_Info!C416="","",CPMS_Info!C416)</f>
        <v/>
      </c>
      <c r="W394" s="118" t="str">
        <f>IF(CPMS_Info!D416="","",CPMS_Info!D416)</f>
        <v/>
      </c>
      <c r="X394" s="118" t="str">
        <f t="shared" si="122"/>
        <v/>
      </c>
      <c r="Y394" s="119" t="str">
        <f>IF(COUNTIF(X$2:X394,X394)=1,X394,"")</f>
        <v/>
      </c>
      <c r="Z394" s="118" t="str">
        <f t="shared" si="123"/>
        <v/>
      </c>
      <c r="AA394" s="118" t="str">
        <f t="shared" si="129"/>
        <v/>
      </c>
      <c r="AB394" s="118" t="str">
        <f t="shared" si="130"/>
        <v/>
      </c>
      <c r="AC394" s="118" t="str">
        <f t="shared" si="131"/>
        <v/>
      </c>
      <c r="AG394" s="118" t="str">
        <f>+IF(AL394="","",MAX(AG$1:AG393)+1)</f>
        <v/>
      </c>
      <c r="AH394" s="118" t="str">
        <f>IF(CPMS_Detail!B416="","",CPMS_Detail!B416)</f>
        <v/>
      </c>
      <c r="AI394" s="118" t="str">
        <f>IF(CPMS_Detail!C416="","",CPMS_Detail!C416)</f>
        <v/>
      </c>
      <c r="AJ394" s="118" t="str">
        <f>IF(CPMS_Detail!D416="","",CPMS_Detail!D416)</f>
        <v/>
      </c>
      <c r="AK394" s="118" t="str">
        <f t="shared" si="132"/>
        <v/>
      </c>
      <c r="AL394" s="119" t="str">
        <f>IF(COUNTIF(AK$2:AK394,AK394)=1,AK394,"")</f>
        <v/>
      </c>
      <c r="AM394" s="118" t="str">
        <f t="shared" si="133"/>
        <v/>
      </c>
      <c r="AN394" s="118" t="str">
        <f t="shared" si="134"/>
        <v/>
      </c>
      <c r="AO394" s="118" t="str">
        <f t="shared" si="135"/>
        <v/>
      </c>
      <c r="AP394" s="118" t="str">
        <f t="shared" si="136"/>
        <v/>
      </c>
      <c r="AR394" s="118" t="str">
        <f>+IF(AW394="","",MAX(AR$1:AR393)+1)</f>
        <v/>
      </c>
      <c r="AS394" s="118" t="str">
        <f>IF(Regulated_Operation!B416="","",Regulated_Operation!B416)</f>
        <v/>
      </c>
      <c r="AT394" s="118" t="str">
        <f>IF(Regulated_Operation!C416="","",Regulated_Operation!C416)</f>
        <v/>
      </c>
      <c r="AU394" s="118" t="str">
        <f>IF(Regulated_Operation!D416="","",Regulated_Operation!D416)</f>
        <v/>
      </c>
      <c r="AV394" s="118" t="str">
        <f t="shared" si="137"/>
        <v/>
      </c>
      <c r="AW394" s="119" t="str">
        <f>IF(COUNTIF(AV$2:AV394,AV394)=1,AV394,"")</f>
        <v/>
      </c>
      <c r="AX394" s="118" t="str">
        <f t="shared" si="138"/>
        <v/>
      </c>
      <c r="AY394" s="118" t="str">
        <f t="shared" si="139"/>
        <v/>
      </c>
      <c r="AZ394" s="118" t="str">
        <f t="shared" si="140"/>
        <v/>
      </c>
      <c r="BA394" s="118" t="str">
        <f t="shared" si="141"/>
        <v/>
      </c>
    </row>
    <row r="395" spans="9:53" x14ac:dyDescent="0.35">
      <c r="I395" s="118" t="str">
        <f>+IF(N395="","",MAX(I$1:I394)+1)</f>
        <v/>
      </c>
      <c r="J395" s="118" t="str">
        <f>IF(Deviation_Detail!B417="","",Deviation_Detail!B417)</f>
        <v/>
      </c>
      <c r="K395" s="118" t="str">
        <f>IF(Deviation_Detail!C417="","",Deviation_Detail!C417)</f>
        <v/>
      </c>
      <c r="L395" s="118" t="str">
        <f>IF(Deviation_Detail!E417="","",Deviation_Detail!E417)</f>
        <v/>
      </c>
      <c r="M395" s="118" t="str">
        <f t="shared" si="124"/>
        <v/>
      </c>
      <c r="N395" s="119" t="str">
        <f>IF(COUNTIF(M$2:M395,M395)=1,M395,"")</f>
        <v/>
      </c>
      <c r="O395" s="118" t="str">
        <f t="shared" si="125"/>
        <v/>
      </c>
      <c r="P395" s="118" t="str">
        <f t="shared" si="126"/>
        <v/>
      </c>
      <c r="Q395" s="118" t="str">
        <f t="shared" si="127"/>
        <v/>
      </c>
      <c r="R395" s="118" t="str">
        <f t="shared" si="128"/>
        <v/>
      </c>
      <c r="T395" s="118" t="str">
        <f>+IF(Y395="","",MAX(T$1:T394)+1)</f>
        <v/>
      </c>
      <c r="U395" s="118" t="str">
        <f>IF(CPMS_Info!B417="","",CPMS_Info!B417)</f>
        <v/>
      </c>
      <c r="V395" s="118" t="str">
        <f>IF(CPMS_Info!C417="","",CPMS_Info!C417)</f>
        <v/>
      </c>
      <c r="W395" s="118" t="str">
        <f>IF(CPMS_Info!D417="","",CPMS_Info!D417)</f>
        <v/>
      </c>
      <c r="X395" s="118" t="str">
        <f t="shared" si="122"/>
        <v/>
      </c>
      <c r="Y395" s="119" t="str">
        <f>IF(COUNTIF(X$2:X395,X395)=1,X395,"")</f>
        <v/>
      </c>
      <c r="Z395" s="118" t="str">
        <f t="shared" si="123"/>
        <v/>
      </c>
      <c r="AA395" s="118" t="str">
        <f t="shared" si="129"/>
        <v/>
      </c>
      <c r="AB395" s="118" t="str">
        <f t="shared" si="130"/>
        <v/>
      </c>
      <c r="AC395" s="118" t="str">
        <f t="shared" si="131"/>
        <v/>
      </c>
      <c r="AG395" s="118" t="str">
        <f>+IF(AL395="","",MAX(AG$1:AG394)+1)</f>
        <v/>
      </c>
      <c r="AH395" s="118" t="str">
        <f>IF(CPMS_Detail!B417="","",CPMS_Detail!B417)</f>
        <v/>
      </c>
      <c r="AI395" s="118" t="str">
        <f>IF(CPMS_Detail!C417="","",CPMS_Detail!C417)</f>
        <v/>
      </c>
      <c r="AJ395" s="118" t="str">
        <f>IF(CPMS_Detail!D417="","",CPMS_Detail!D417)</f>
        <v/>
      </c>
      <c r="AK395" s="118" t="str">
        <f t="shared" si="132"/>
        <v/>
      </c>
      <c r="AL395" s="119" t="str">
        <f>IF(COUNTIF(AK$2:AK395,AK395)=1,AK395,"")</f>
        <v/>
      </c>
      <c r="AM395" s="118" t="str">
        <f t="shared" si="133"/>
        <v/>
      </c>
      <c r="AN395" s="118" t="str">
        <f t="shared" si="134"/>
        <v/>
      </c>
      <c r="AO395" s="118" t="str">
        <f t="shared" si="135"/>
        <v/>
      </c>
      <c r="AP395" s="118" t="str">
        <f t="shared" si="136"/>
        <v/>
      </c>
      <c r="AR395" s="118" t="str">
        <f>+IF(AW395="","",MAX(AR$1:AR394)+1)</f>
        <v/>
      </c>
      <c r="AS395" s="118" t="str">
        <f>IF(Regulated_Operation!B417="","",Regulated_Operation!B417)</f>
        <v/>
      </c>
      <c r="AT395" s="118" t="str">
        <f>IF(Regulated_Operation!C417="","",Regulated_Operation!C417)</f>
        <v/>
      </c>
      <c r="AU395" s="118" t="str">
        <f>IF(Regulated_Operation!D417="","",Regulated_Operation!D417)</f>
        <v/>
      </c>
      <c r="AV395" s="118" t="str">
        <f t="shared" si="137"/>
        <v/>
      </c>
      <c r="AW395" s="119" t="str">
        <f>IF(COUNTIF(AV$2:AV395,AV395)=1,AV395,"")</f>
        <v/>
      </c>
      <c r="AX395" s="118" t="str">
        <f t="shared" si="138"/>
        <v/>
      </c>
      <c r="AY395" s="118" t="str">
        <f t="shared" si="139"/>
        <v/>
      </c>
      <c r="AZ395" s="118" t="str">
        <f t="shared" si="140"/>
        <v/>
      </c>
      <c r="BA395" s="118" t="str">
        <f t="shared" si="141"/>
        <v/>
      </c>
    </row>
    <row r="396" spans="9:53" x14ac:dyDescent="0.35">
      <c r="I396" s="118" t="str">
        <f>+IF(N396="","",MAX(I$1:I395)+1)</f>
        <v/>
      </c>
      <c r="J396" s="118" t="str">
        <f>IF(Deviation_Detail!B418="","",Deviation_Detail!B418)</f>
        <v/>
      </c>
      <c r="K396" s="118" t="str">
        <f>IF(Deviation_Detail!C418="","",Deviation_Detail!C418)</f>
        <v/>
      </c>
      <c r="L396" s="118" t="str">
        <f>IF(Deviation_Detail!E418="","",Deviation_Detail!E418)</f>
        <v/>
      </c>
      <c r="M396" s="118" t="str">
        <f t="shared" si="124"/>
        <v/>
      </c>
      <c r="N396" s="119" t="str">
        <f>IF(COUNTIF(M$2:M396,M396)=1,M396,"")</f>
        <v/>
      </c>
      <c r="O396" s="118" t="str">
        <f t="shared" si="125"/>
        <v/>
      </c>
      <c r="P396" s="118" t="str">
        <f t="shared" si="126"/>
        <v/>
      </c>
      <c r="Q396" s="118" t="str">
        <f t="shared" si="127"/>
        <v/>
      </c>
      <c r="R396" s="118" t="str">
        <f t="shared" si="128"/>
        <v/>
      </c>
      <c r="T396" s="118" t="str">
        <f>+IF(Y396="","",MAX(T$1:T395)+1)</f>
        <v/>
      </c>
      <c r="U396" s="118" t="str">
        <f>IF(CPMS_Info!B418="","",CPMS_Info!B418)</f>
        <v/>
      </c>
      <c r="V396" s="118" t="str">
        <f>IF(CPMS_Info!C418="","",CPMS_Info!C418)</f>
        <v/>
      </c>
      <c r="W396" s="118" t="str">
        <f>IF(CPMS_Info!D418="","",CPMS_Info!D418)</f>
        <v/>
      </c>
      <c r="X396" s="118" t="str">
        <f t="shared" si="122"/>
        <v/>
      </c>
      <c r="Y396" s="119" t="str">
        <f>IF(COUNTIF(X$2:X396,X396)=1,X396,"")</f>
        <v/>
      </c>
      <c r="Z396" s="118" t="str">
        <f t="shared" si="123"/>
        <v/>
      </c>
      <c r="AA396" s="118" t="str">
        <f t="shared" si="129"/>
        <v/>
      </c>
      <c r="AB396" s="118" t="str">
        <f t="shared" si="130"/>
        <v/>
      </c>
      <c r="AC396" s="118" t="str">
        <f t="shared" si="131"/>
        <v/>
      </c>
      <c r="AG396" s="118" t="str">
        <f>+IF(AL396="","",MAX(AG$1:AG395)+1)</f>
        <v/>
      </c>
      <c r="AH396" s="118" t="str">
        <f>IF(CPMS_Detail!B418="","",CPMS_Detail!B418)</f>
        <v/>
      </c>
      <c r="AI396" s="118" t="str">
        <f>IF(CPMS_Detail!C418="","",CPMS_Detail!C418)</f>
        <v/>
      </c>
      <c r="AJ396" s="118" t="str">
        <f>IF(CPMS_Detail!D418="","",CPMS_Detail!D418)</f>
        <v/>
      </c>
      <c r="AK396" s="118" t="str">
        <f t="shared" si="132"/>
        <v/>
      </c>
      <c r="AL396" s="119" t="str">
        <f>IF(COUNTIF(AK$2:AK396,AK396)=1,AK396,"")</f>
        <v/>
      </c>
      <c r="AM396" s="118" t="str">
        <f t="shared" si="133"/>
        <v/>
      </c>
      <c r="AN396" s="118" t="str">
        <f t="shared" si="134"/>
        <v/>
      </c>
      <c r="AO396" s="118" t="str">
        <f t="shared" si="135"/>
        <v/>
      </c>
      <c r="AP396" s="118" t="str">
        <f t="shared" si="136"/>
        <v/>
      </c>
      <c r="AR396" s="118" t="str">
        <f>+IF(AW396="","",MAX(AR$1:AR395)+1)</f>
        <v/>
      </c>
      <c r="AS396" s="118" t="str">
        <f>IF(Regulated_Operation!B418="","",Regulated_Operation!B418)</f>
        <v/>
      </c>
      <c r="AT396" s="118" t="str">
        <f>IF(Regulated_Operation!C418="","",Regulated_Operation!C418)</f>
        <v/>
      </c>
      <c r="AU396" s="118" t="str">
        <f>IF(Regulated_Operation!D418="","",Regulated_Operation!D418)</f>
        <v/>
      </c>
      <c r="AV396" s="118" t="str">
        <f t="shared" si="137"/>
        <v/>
      </c>
      <c r="AW396" s="119" t="str">
        <f>IF(COUNTIF(AV$2:AV396,AV396)=1,AV396,"")</f>
        <v/>
      </c>
      <c r="AX396" s="118" t="str">
        <f t="shared" si="138"/>
        <v/>
      </c>
      <c r="AY396" s="118" t="str">
        <f t="shared" si="139"/>
        <v/>
      </c>
      <c r="AZ396" s="118" t="str">
        <f t="shared" si="140"/>
        <v/>
      </c>
      <c r="BA396" s="118" t="str">
        <f t="shared" si="141"/>
        <v/>
      </c>
    </row>
    <row r="397" spans="9:53" x14ac:dyDescent="0.35">
      <c r="I397" s="118" t="str">
        <f>+IF(N397="","",MAX(I$1:I396)+1)</f>
        <v/>
      </c>
      <c r="J397" s="118" t="str">
        <f>IF(Deviation_Detail!B419="","",Deviation_Detail!B419)</f>
        <v/>
      </c>
      <c r="K397" s="118" t="str">
        <f>IF(Deviation_Detail!C419="","",Deviation_Detail!C419)</f>
        <v/>
      </c>
      <c r="L397" s="118" t="str">
        <f>IF(Deviation_Detail!E419="","",Deviation_Detail!E419)</f>
        <v/>
      </c>
      <c r="M397" s="118" t="str">
        <f t="shared" si="124"/>
        <v/>
      </c>
      <c r="N397" s="119" t="str">
        <f>IF(COUNTIF(M$2:M397,M397)=1,M397,"")</f>
        <v/>
      </c>
      <c r="O397" s="118" t="str">
        <f t="shared" si="125"/>
        <v/>
      </c>
      <c r="P397" s="118" t="str">
        <f t="shared" si="126"/>
        <v/>
      </c>
      <c r="Q397" s="118" t="str">
        <f t="shared" si="127"/>
        <v/>
      </c>
      <c r="R397" s="118" t="str">
        <f t="shared" si="128"/>
        <v/>
      </c>
      <c r="T397" s="118" t="str">
        <f>+IF(Y397="","",MAX(T$1:T396)+1)</f>
        <v/>
      </c>
      <c r="U397" s="118" t="str">
        <f>IF(CPMS_Info!B419="","",CPMS_Info!B419)</f>
        <v/>
      </c>
      <c r="V397" s="118" t="str">
        <f>IF(CPMS_Info!C419="","",CPMS_Info!C419)</f>
        <v/>
      </c>
      <c r="W397" s="118" t="str">
        <f>IF(CPMS_Info!D419="","",CPMS_Info!D419)</f>
        <v/>
      </c>
      <c r="X397" s="118" t="str">
        <f t="shared" si="122"/>
        <v/>
      </c>
      <c r="Y397" s="119" t="str">
        <f>IF(COUNTIF(X$2:X397,X397)=1,X397,"")</f>
        <v/>
      </c>
      <c r="Z397" s="118" t="str">
        <f t="shared" si="123"/>
        <v/>
      </c>
      <c r="AA397" s="118" t="str">
        <f t="shared" si="129"/>
        <v/>
      </c>
      <c r="AB397" s="118" t="str">
        <f t="shared" si="130"/>
        <v/>
      </c>
      <c r="AC397" s="118" t="str">
        <f t="shared" si="131"/>
        <v/>
      </c>
      <c r="AG397" s="118" t="str">
        <f>+IF(AL397="","",MAX(AG$1:AG396)+1)</f>
        <v/>
      </c>
      <c r="AH397" s="118" t="str">
        <f>IF(CPMS_Detail!B419="","",CPMS_Detail!B419)</f>
        <v/>
      </c>
      <c r="AI397" s="118" t="str">
        <f>IF(CPMS_Detail!C419="","",CPMS_Detail!C419)</f>
        <v/>
      </c>
      <c r="AJ397" s="118" t="str">
        <f>IF(CPMS_Detail!D419="","",CPMS_Detail!D419)</f>
        <v/>
      </c>
      <c r="AK397" s="118" t="str">
        <f t="shared" si="132"/>
        <v/>
      </c>
      <c r="AL397" s="119" t="str">
        <f>IF(COUNTIF(AK$2:AK397,AK397)=1,AK397,"")</f>
        <v/>
      </c>
      <c r="AM397" s="118" t="str">
        <f t="shared" si="133"/>
        <v/>
      </c>
      <c r="AN397" s="118" t="str">
        <f t="shared" si="134"/>
        <v/>
      </c>
      <c r="AO397" s="118" t="str">
        <f t="shared" si="135"/>
        <v/>
      </c>
      <c r="AP397" s="118" t="str">
        <f t="shared" si="136"/>
        <v/>
      </c>
      <c r="AR397" s="118" t="str">
        <f>+IF(AW397="","",MAX(AR$1:AR396)+1)</f>
        <v/>
      </c>
      <c r="AS397" s="118" t="str">
        <f>IF(Regulated_Operation!B419="","",Regulated_Operation!B419)</f>
        <v/>
      </c>
      <c r="AT397" s="118" t="str">
        <f>IF(Regulated_Operation!C419="","",Regulated_Operation!C419)</f>
        <v/>
      </c>
      <c r="AU397" s="118" t="str">
        <f>IF(Regulated_Operation!D419="","",Regulated_Operation!D419)</f>
        <v/>
      </c>
      <c r="AV397" s="118" t="str">
        <f t="shared" si="137"/>
        <v/>
      </c>
      <c r="AW397" s="119" t="str">
        <f>IF(COUNTIF(AV$2:AV397,AV397)=1,AV397,"")</f>
        <v/>
      </c>
      <c r="AX397" s="118" t="str">
        <f t="shared" si="138"/>
        <v/>
      </c>
      <c r="AY397" s="118" t="str">
        <f t="shared" si="139"/>
        <v/>
      </c>
      <c r="AZ397" s="118" t="str">
        <f t="shared" si="140"/>
        <v/>
      </c>
      <c r="BA397" s="118" t="str">
        <f t="shared" si="141"/>
        <v/>
      </c>
    </row>
    <row r="398" spans="9:53" x14ac:dyDescent="0.35">
      <c r="I398" s="118" t="str">
        <f>+IF(N398="","",MAX(I$1:I397)+1)</f>
        <v/>
      </c>
      <c r="J398" s="118" t="str">
        <f>IF(Deviation_Detail!B420="","",Deviation_Detail!B420)</f>
        <v/>
      </c>
      <c r="K398" s="118" t="str">
        <f>IF(Deviation_Detail!C420="","",Deviation_Detail!C420)</f>
        <v/>
      </c>
      <c r="L398" s="118" t="str">
        <f>IF(Deviation_Detail!E420="","",Deviation_Detail!E420)</f>
        <v/>
      </c>
      <c r="M398" s="118" t="str">
        <f t="shared" si="124"/>
        <v/>
      </c>
      <c r="N398" s="119" t="str">
        <f>IF(COUNTIF(M$2:M398,M398)=1,M398,"")</f>
        <v/>
      </c>
      <c r="O398" s="118" t="str">
        <f t="shared" si="125"/>
        <v/>
      </c>
      <c r="P398" s="118" t="str">
        <f t="shared" si="126"/>
        <v/>
      </c>
      <c r="Q398" s="118" t="str">
        <f t="shared" si="127"/>
        <v/>
      </c>
      <c r="R398" s="118" t="str">
        <f t="shared" si="128"/>
        <v/>
      </c>
      <c r="T398" s="118" t="str">
        <f>+IF(Y398="","",MAX(T$1:T397)+1)</f>
        <v/>
      </c>
      <c r="U398" s="118" t="str">
        <f>IF(CPMS_Info!B420="","",CPMS_Info!B420)</f>
        <v/>
      </c>
      <c r="V398" s="118" t="str">
        <f>IF(CPMS_Info!C420="","",CPMS_Info!C420)</f>
        <v/>
      </c>
      <c r="W398" s="118" t="str">
        <f>IF(CPMS_Info!D420="","",CPMS_Info!D420)</f>
        <v/>
      </c>
      <c r="X398" s="118" t="str">
        <f t="shared" si="122"/>
        <v/>
      </c>
      <c r="Y398" s="119" t="str">
        <f>IF(COUNTIF(X$2:X398,X398)=1,X398,"")</f>
        <v/>
      </c>
      <c r="Z398" s="118" t="str">
        <f t="shared" si="123"/>
        <v/>
      </c>
      <c r="AA398" s="118" t="str">
        <f t="shared" si="129"/>
        <v/>
      </c>
      <c r="AB398" s="118" t="str">
        <f t="shared" si="130"/>
        <v/>
      </c>
      <c r="AC398" s="118" t="str">
        <f t="shared" si="131"/>
        <v/>
      </c>
      <c r="AG398" s="118" t="str">
        <f>+IF(AL398="","",MAX(AG$1:AG397)+1)</f>
        <v/>
      </c>
      <c r="AH398" s="118" t="str">
        <f>IF(CPMS_Detail!B420="","",CPMS_Detail!B420)</f>
        <v/>
      </c>
      <c r="AI398" s="118" t="str">
        <f>IF(CPMS_Detail!C420="","",CPMS_Detail!C420)</f>
        <v/>
      </c>
      <c r="AJ398" s="118" t="str">
        <f>IF(CPMS_Detail!D420="","",CPMS_Detail!D420)</f>
        <v/>
      </c>
      <c r="AK398" s="118" t="str">
        <f t="shared" si="132"/>
        <v/>
      </c>
      <c r="AL398" s="119" t="str">
        <f>IF(COUNTIF(AK$2:AK398,AK398)=1,AK398,"")</f>
        <v/>
      </c>
      <c r="AM398" s="118" t="str">
        <f t="shared" si="133"/>
        <v/>
      </c>
      <c r="AN398" s="118" t="str">
        <f t="shared" si="134"/>
        <v/>
      </c>
      <c r="AO398" s="118" t="str">
        <f t="shared" si="135"/>
        <v/>
      </c>
      <c r="AP398" s="118" t="str">
        <f t="shared" si="136"/>
        <v/>
      </c>
      <c r="AR398" s="118" t="str">
        <f>+IF(AW398="","",MAX(AR$1:AR397)+1)</f>
        <v/>
      </c>
      <c r="AS398" s="118" t="str">
        <f>IF(Regulated_Operation!B420="","",Regulated_Operation!B420)</f>
        <v/>
      </c>
      <c r="AT398" s="118" t="str">
        <f>IF(Regulated_Operation!C420="","",Regulated_Operation!C420)</f>
        <v/>
      </c>
      <c r="AU398" s="118" t="str">
        <f>IF(Regulated_Operation!D420="","",Regulated_Operation!D420)</f>
        <v/>
      </c>
      <c r="AV398" s="118" t="str">
        <f t="shared" si="137"/>
        <v/>
      </c>
      <c r="AW398" s="119" t="str">
        <f>IF(COUNTIF(AV$2:AV398,AV398)=1,AV398,"")</f>
        <v/>
      </c>
      <c r="AX398" s="118" t="str">
        <f t="shared" si="138"/>
        <v/>
      </c>
      <c r="AY398" s="118" t="str">
        <f t="shared" si="139"/>
        <v/>
      </c>
      <c r="AZ398" s="118" t="str">
        <f t="shared" si="140"/>
        <v/>
      </c>
      <c r="BA398" s="118" t="str">
        <f t="shared" si="141"/>
        <v/>
      </c>
    </row>
    <row r="399" spans="9:53" x14ac:dyDescent="0.35">
      <c r="I399" s="118" t="str">
        <f>+IF(N399="","",MAX(I$1:I398)+1)</f>
        <v/>
      </c>
      <c r="J399" s="118" t="str">
        <f>IF(Deviation_Detail!B421="","",Deviation_Detail!B421)</f>
        <v/>
      </c>
      <c r="K399" s="118" t="str">
        <f>IF(Deviation_Detail!C421="","",Deviation_Detail!C421)</f>
        <v/>
      </c>
      <c r="L399" s="118" t="str">
        <f>IF(Deviation_Detail!E421="","",Deviation_Detail!E421)</f>
        <v/>
      </c>
      <c r="M399" s="118" t="str">
        <f t="shared" si="124"/>
        <v/>
      </c>
      <c r="N399" s="119" t="str">
        <f>IF(COUNTIF(M$2:M399,M399)=1,M399,"")</f>
        <v/>
      </c>
      <c r="O399" s="118" t="str">
        <f t="shared" si="125"/>
        <v/>
      </c>
      <c r="P399" s="118" t="str">
        <f t="shared" si="126"/>
        <v/>
      </c>
      <c r="Q399" s="118" t="str">
        <f t="shared" si="127"/>
        <v/>
      </c>
      <c r="R399" s="118" t="str">
        <f t="shared" si="128"/>
        <v/>
      </c>
      <c r="T399" s="118" t="str">
        <f>+IF(Y399="","",MAX(T$1:T398)+1)</f>
        <v/>
      </c>
      <c r="U399" s="118" t="str">
        <f>IF(CPMS_Info!B421="","",CPMS_Info!B421)</f>
        <v/>
      </c>
      <c r="V399" s="118" t="str">
        <f>IF(CPMS_Info!C421="","",CPMS_Info!C421)</f>
        <v/>
      </c>
      <c r="W399" s="118" t="str">
        <f>IF(CPMS_Info!D421="","",CPMS_Info!D421)</f>
        <v/>
      </c>
      <c r="X399" s="118" t="str">
        <f t="shared" si="122"/>
        <v/>
      </c>
      <c r="Y399" s="119" t="str">
        <f>IF(COUNTIF(X$2:X399,X399)=1,X399,"")</f>
        <v/>
      </c>
      <c r="Z399" s="118" t="str">
        <f t="shared" si="123"/>
        <v/>
      </c>
      <c r="AA399" s="118" t="str">
        <f t="shared" si="129"/>
        <v/>
      </c>
      <c r="AB399" s="118" t="str">
        <f t="shared" si="130"/>
        <v/>
      </c>
      <c r="AC399" s="118" t="str">
        <f t="shared" si="131"/>
        <v/>
      </c>
      <c r="AG399" s="118" t="str">
        <f>+IF(AL399="","",MAX(AG$1:AG398)+1)</f>
        <v/>
      </c>
      <c r="AH399" s="118" t="str">
        <f>IF(CPMS_Detail!B421="","",CPMS_Detail!B421)</f>
        <v/>
      </c>
      <c r="AI399" s="118" t="str">
        <f>IF(CPMS_Detail!C421="","",CPMS_Detail!C421)</f>
        <v/>
      </c>
      <c r="AJ399" s="118" t="str">
        <f>IF(CPMS_Detail!D421="","",CPMS_Detail!D421)</f>
        <v/>
      </c>
      <c r="AK399" s="118" t="str">
        <f t="shared" si="132"/>
        <v/>
      </c>
      <c r="AL399" s="119" t="str">
        <f>IF(COUNTIF(AK$2:AK399,AK399)=1,AK399,"")</f>
        <v/>
      </c>
      <c r="AM399" s="118" t="str">
        <f t="shared" si="133"/>
        <v/>
      </c>
      <c r="AN399" s="118" t="str">
        <f t="shared" si="134"/>
        <v/>
      </c>
      <c r="AO399" s="118" t="str">
        <f t="shared" si="135"/>
        <v/>
      </c>
      <c r="AP399" s="118" t="str">
        <f t="shared" si="136"/>
        <v/>
      </c>
      <c r="AR399" s="118" t="str">
        <f>+IF(AW399="","",MAX(AR$1:AR398)+1)</f>
        <v/>
      </c>
      <c r="AS399" s="118" t="str">
        <f>IF(Regulated_Operation!B421="","",Regulated_Operation!B421)</f>
        <v/>
      </c>
      <c r="AT399" s="118" t="str">
        <f>IF(Regulated_Operation!C421="","",Regulated_Operation!C421)</f>
        <v/>
      </c>
      <c r="AU399" s="118" t="str">
        <f>IF(Regulated_Operation!D421="","",Regulated_Operation!D421)</f>
        <v/>
      </c>
      <c r="AV399" s="118" t="str">
        <f t="shared" si="137"/>
        <v/>
      </c>
      <c r="AW399" s="119" t="str">
        <f>IF(COUNTIF(AV$2:AV399,AV399)=1,AV399,"")</f>
        <v/>
      </c>
      <c r="AX399" s="118" t="str">
        <f t="shared" si="138"/>
        <v/>
      </c>
      <c r="AY399" s="118" t="str">
        <f t="shared" si="139"/>
        <v/>
      </c>
      <c r="AZ399" s="118" t="str">
        <f t="shared" si="140"/>
        <v/>
      </c>
      <c r="BA399" s="118" t="str">
        <f t="shared" si="141"/>
        <v/>
      </c>
    </row>
    <row r="400" spans="9:53" x14ac:dyDescent="0.35">
      <c r="I400" s="118" t="str">
        <f>+IF(N400="","",MAX(I$1:I399)+1)</f>
        <v/>
      </c>
      <c r="J400" s="118" t="str">
        <f>IF(Deviation_Detail!B422="","",Deviation_Detail!B422)</f>
        <v/>
      </c>
      <c r="K400" s="118" t="str">
        <f>IF(Deviation_Detail!C422="","",Deviation_Detail!C422)</f>
        <v/>
      </c>
      <c r="L400" s="118" t="str">
        <f>IF(Deviation_Detail!E422="","",Deviation_Detail!E422)</f>
        <v/>
      </c>
      <c r="M400" s="118" t="str">
        <f t="shared" si="124"/>
        <v/>
      </c>
      <c r="N400" s="119" t="str">
        <f>IF(COUNTIF(M$2:M400,M400)=1,M400,"")</f>
        <v/>
      </c>
      <c r="O400" s="118" t="str">
        <f t="shared" si="125"/>
        <v/>
      </c>
      <c r="P400" s="118" t="str">
        <f t="shared" si="126"/>
        <v/>
      </c>
      <c r="Q400" s="118" t="str">
        <f t="shared" si="127"/>
        <v/>
      </c>
      <c r="R400" s="118" t="str">
        <f t="shared" si="128"/>
        <v/>
      </c>
      <c r="T400" s="118" t="str">
        <f>+IF(Y400="","",MAX(T$1:T399)+1)</f>
        <v/>
      </c>
      <c r="U400" s="118" t="str">
        <f>IF(CPMS_Info!B422="","",CPMS_Info!B422)</f>
        <v/>
      </c>
      <c r="V400" s="118" t="str">
        <f>IF(CPMS_Info!C422="","",CPMS_Info!C422)</f>
        <v/>
      </c>
      <c r="W400" s="118" t="str">
        <f>IF(CPMS_Info!D422="","",CPMS_Info!D422)</f>
        <v/>
      </c>
      <c r="X400" s="118" t="str">
        <f t="shared" si="122"/>
        <v/>
      </c>
      <c r="Y400" s="119" t="str">
        <f>IF(COUNTIF(X$2:X400,X400)=1,X400,"")</f>
        <v/>
      </c>
      <c r="Z400" s="118" t="str">
        <f t="shared" si="123"/>
        <v/>
      </c>
      <c r="AA400" s="118" t="str">
        <f t="shared" si="129"/>
        <v/>
      </c>
      <c r="AB400" s="118" t="str">
        <f t="shared" si="130"/>
        <v/>
      </c>
      <c r="AC400" s="118" t="str">
        <f t="shared" si="131"/>
        <v/>
      </c>
      <c r="AG400" s="118" t="str">
        <f>+IF(AL400="","",MAX(AG$1:AG399)+1)</f>
        <v/>
      </c>
      <c r="AH400" s="118" t="str">
        <f>IF(CPMS_Detail!B422="","",CPMS_Detail!B422)</f>
        <v/>
      </c>
      <c r="AI400" s="118" t="str">
        <f>IF(CPMS_Detail!C422="","",CPMS_Detail!C422)</f>
        <v/>
      </c>
      <c r="AJ400" s="118" t="str">
        <f>IF(CPMS_Detail!D422="","",CPMS_Detail!D422)</f>
        <v/>
      </c>
      <c r="AK400" s="118" t="str">
        <f t="shared" si="132"/>
        <v/>
      </c>
      <c r="AL400" s="119" t="str">
        <f>IF(COUNTIF(AK$2:AK400,AK400)=1,AK400,"")</f>
        <v/>
      </c>
      <c r="AM400" s="118" t="str">
        <f t="shared" si="133"/>
        <v/>
      </c>
      <c r="AN400" s="118" t="str">
        <f t="shared" si="134"/>
        <v/>
      </c>
      <c r="AO400" s="118" t="str">
        <f t="shared" si="135"/>
        <v/>
      </c>
      <c r="AP400" s="118" t="str">
        <f t="shared" si="136"/>
        <v/>
      </c>
      <c r="AR400" s="118" t="str">
        <f>+IF(AW400="","",MAX(AR$1:AR399)+1)</f>
        <v/>
      </c>
      <c r="AS400" s="118" t="str">
        <f>IF(Regulated_Operation!B422="","",Regulated_Operation!B422)</f>
        <v/>
      </c>
      <c r="AT400" s="118" t="str">
        <f>IF(Regulated_Operation!C422="","",Regulated_Operation!C422)</f>
        <v/>
      </c>
      <c r="AU400" s="118" t="str">
        <f>IF(Regulated_Operation!D422="","",Regulated_Operation!D422)</f>
        <v/>
      </c>
      <c r="AV400" s="118" t="str">
        <f t="shared" si="137"/>
        <v/>
      </c>
      <c r="AW400" s="119" t="str">
        <f>IF(COUNTIF(AV$2:AV400,AV400)=1,AV400,"")</f>
        <v/>
      </c>
      <c r="AX400" s="118" t="str">
        <f t="shared" si="138"/>
        <v/>
      </c>
      <c r="AY400" s="118" t="str">
        <f t="shared" si="139"/>
        <v/>
      </c>
      <c r="AZ400" s="118" t="str">
        <f t="shared" si="140"/>
        <v/>
      </c>
      <c r="BA400" s="118" t="str">
        <f t="shared" si="141"/>
        <v/>
      </c>
    </row>
    <row r="401" spans="9:53" x14ac:dyDescent="0.35">
      <c r="I401" s="118" t="str">
        <f>+IF(N401="","",MAX(I$1:I400)+1)</f>
        <v/>
      </c>
      <c r="J401" s="118" t="str">
        <f>IF(Deviation_Detail!B423="","",Deviation_Detail!B423)</f>
        <v/>
      </c>
      <c r="K401" s="118" t="str">
        <f>IF(Deviation_Detail!C423="","",Deviation_Detail!C423)</f>
        <v/>
      </c>
      <c r="L401" s="118" t="str">
        <f>IF(Deviation_Detail!E423="","",Deviation_Detail!E423)</f>
        <v/>
      </c>
      <c r="M401" s="118" t="str">
        <f t="shared" si="124"/>
        <v/>
      </c>
      <c r="N401" s="119" t="str">
        <f>IF(COUNTIF(M$2:M401,M401)=1,M401,"")</f>
        <v/>
      </c>
      <c r="O401" s="118" t="str">
        <f t="shared" si="125"/>
        <v/>
      </c>
      <c r="P401" s="118" t="str">
        <f t="shared" si="126"/>
        <v/>
      </c>
      <c r="Q401" s="118" t="str">
        <f t="shared" si="127"/>
        <v/>
      </c>
      <c r="R401" s="118" t="str">
        <f t="shared" si="128"/>
        <v/>
      </c>
      <c r="T401" s="118" t="str">
        <f>+IF(Y401="","",MAX(T$1:T400)+1)</f>
        <v/>
      </c>
      <c r="U401" s="118" t="str">
        <f>IF(CPMS_Info!B423="","",CPMS_Info!B423)</f>
        <v/>
      </c>
      <c r="V401" s="118" t="str">
        <f>IF(CPMS_Info!C423="","",CPMS_Info!C423)</f>
        <v/>
      </c>
      <c r="W401" s="118" t="str">
        <f>IF(CPMS_Info!D423="","",CPMS_Info!D423)</f>
        <v/>
      </c>
      <c r="X401" s="118" t="str">
        <f t="shared" si="122"/>
        <v/>
      </c>
      <c r="Y401" s="119" t="str">
        <f>IF(COUNTIF(X$2:X401,X401)=1,X401,"")</f>
        <v/>
      </c>
      <c r="Z401" s="118" t="str">
        <f t="shared" si="123"/>
        <v/>
      </c>
      <c r="AA401" s="118" t="str">
        <f t="shared" si="129"/>
        <v/>
      </c>
      <c r="AB401" s="118" t="str">
        <f t="shared" si="130"/>
        <v/>
      </c>
      <c r="AC401" s="118" t="str">
        <f t="shared" si="131"/>
        <v/>
      </c>
      <c r="AG401" s="118" t="str">
        <f>+IF(AL401="","",MAX(AG$1:AG400)+1)</f>
        <v/>
      </c>
      <c r="AH401" s="118" t="str">
        <f>IF(CPMS_Detail!B423="","",CPMS_Detail!B423)</f>
        <v/>
      </c>
      <c r="AI401" s="118" t="str">
        <f>IF(CPMS_Detail!C423="","",CPMS_Detail!C423)</f>
        <v/>
      </c>
      <c r="AJ401" s="118" t="str">
        <f>IF(CPMS_Detail!D423="","",CPMS_Detail!D423)</f>
        <v/>
      </c>
      <c r="AK401" s="118" t="str">
        <f t="shared" si="132"/>
        <v/>
      </c>
      <c r="AL401" s="119" t="str">
        <f>IF(COUNTIF(AK$2:AK401,AK401)=1,AK401,"")</f>
        <v/>
      </c>
      <c r="AM401" s="118" t="str">
        <f t="shared" si="133"/>
        <v/>
      </c>
      <c r="AN401" s="118" t="str">
        <f t="shared" si="134"/>
        <v/>
      </c>
      <c r="AO401" s="118" t="str">
        <f t="shared" si="135"/>
        <v/>
      </c>
      <c r="AP401" s="118" t="str">
        <f t="shared" si="136"/>
        <v/>
      </c>
      <c r="AR401" s="118" t="str">
        <f>+IF(AW401="","",MAX(AR$1:AR400)+1)</f>
        <v/>
      </c>
      <c r="AS401" s="118" t="str">
        <f>IF(Regulated_Operation!B423="","",Regulated_Operation!B423)</f>
        <v/>
      </c>
      <c r="AT401" s="118" t="str">
        <f>IF(Regulated_Operation!C423="","",Regulated_Operation!C423)</f>
        <v/>
      </c>
      <c r="AU401" s="118" t="str">
        <f>IF(Regulated_Operation!D423="","",Regulated_Operation!D423)</f>
        <v/>
      </c>
      <c r="AV401" s="118" t="str">
        <f t="shared" si="137"/>
        <v/>
      </c>
      <c r="AW401" s="119" t="str">
        <f>IF(COUNTIF(AV$2:AV401,AV401)=1,AV401,"")</f>
        <v/>
      </c>
      <c r="AX401" s="118" t="str">
        <f t="shared" si="138"/>
        <v/>
      </c>
      <c r="AY401" s="118" t="str">
        <f t="shared" si="139"/>
        <v/>
      </c>
      <c r="AZ401" s="118" t="str">
        <f t="shared" si="140"/>
        <v/>
      </c>
      <c r="BA401" s="118" t="str">
        <f t="shared" si="141"/>
        <v/>
      </c>
    </row>
    <row r="402" spans="9:53" x14ac:dyDescent="0.35">
      <c r="I402" s="118" t="str">
        <f>+IF(N402="","",MAX(I$1:I401)+1)</f>
        <v/>
      </c>
      <c r="J402" s="118" t="str">
        <f>IF(Deviation_Detail!B424="","",Deviation_Detail!B424)</f>
        <v/>
      </c>
      <c r="K402" s="118" t="str">
        <f>IF(Deviation_Detail!C424="","",Deviation_Detail!C424)</f>
        <v/>
      </c>
      <c r="L402" s="118" t="str">
        <f>IF(Deviation_Detail!E424="","",Deviation_Detail!E424)</f>
        <v/>
      </c>
      <c r="M402" s="118" t="str">
        <f t="shared" si="124"/>
        <v/>
      </c>
      <c r="N402" s="119" t="str">
        <f>IF(COUNTIF(M$2:M402,M402)=1,M402,"")</f>
        <v/>
      </c>
      <c r="O402" s="118" t="str">
        <f t="shared" si="125"/>
        <v/>
      </c>
      <c r="P402" s="118" t="str">
        <f t="shared" si="126"/>
        <v/>
      </c>
      <c r="Q402" s="118" t="str">
        <f t="shared" si="127"/>
        <v/>
      </c>
      <c r="R402" s="118" t="str">
        <f t="shared" si="128"/>
        <v/>
      </c>
      <c r="T402" s="118" t="str">
        <f>+IF(Y402="","",MAX(T$1:T401)+1)</f>
        <v/>
      </c>
      <c r="U402" s="118" t="str">
        <f>IF(CPMS_Info!B424="","",CPMS_Info!B424)</f>
        <v/>
      </c>
      <c r="V402" s="118" t="str">
        <f>IF(CPMS_Info!C424="","",CPMS_Info!C424)</f>
        <v/>
      </c>
      <c r="W402" s="118" t="str">
        <f>IF(CPMS_Info!D424="","",CPMS_Info!D424)</f>
        <v/>
      </c>
      <c r="X402" s="118" t="str">
        <f t="shared" si="122"/>
        <v/>
      </c>
      <c r="Y402" s="119" t="str">
        <f>IF(COUNTIF(X$2:X402,X402)=1,X402,"")</f>
        <v/>
      </c>
      <c r="Z402" s="118" t="str">
        <f t="shared" si="123"/>
        <v/>
      </c>
      <c r="AA402" s="118" t="str">
        <f t="shared" si="129"/>
        <v/>
      </c>
      <c r="AB402" s="118" t="str">
        <f t="shared" si="130"/>
        <v/>
      </c>
      <c r="AC402" s="118" t="str">
        <f t="shared" si="131"/>
        <v/>
      </c>
      <c r="AG402" s="118" t="str">
        <f>+IF(AL402="","",MAX(AG$1:AG401)+1)</f>
        <v/>
      </c>
      <c r="AH402" s="118" t="str">
        <f>IF(CPMS_Detail!B424="","",CPMS_Detail!B424)</f>
        <v/>
      </c>
      <c r="AI402" s="118" t="str">
        <f>IF(CPMS_Detail!C424="","",CPMS_Detail!C424)</f>
        <v/>
      </c>
      <c r="AJ402" s="118" t="str">
        <f>IF(CPMS_Detail!D424="","",CPMS_Detail!D424)</f>
        <v/>
      </c>
      <c r="AK402" s="118" t="str">
        <f t="shared" si="132"/>
        <v/>
      </c>
      <c r="AL402" s="119" t="str">
        <f>IF(COUNTIF(AK$2:AK402,AK402)=1,AK402,"")</f>
        <v/>
      </c>
      <c r="AM402" s="118" t="str">
        <f t="shared" si="133"/>
        <v/>
      </c>
      <c r="AN402" s="118" t="str">
        <f t="shared" si="134"/>
        <v/>
      </c>
      <c r="AO402" s="118" t="str">
        <f t="shared" si="135"/>
        <v/>
      </c>
      <c r="AP402" s="118" t="str">
        <f t="shared" si="136"/>
        <v/>
      </c>
      <c r="AR402" s="118" t="str">
        <f>+IF(AW402="","",MAX(AR$1:AR401)+1)</f>
        <v/>
      </c>
      <c r="AS402" s="118" t="str">
        <f>IF(Regulated_Operation!B424="","",Regulated_Operation!B424)</f>
        <v/>
      </c>
      <c r="AT402" s="118" t="str">
        <f>IF(Regulated_Operation!C424="","",Regulated_Operation!C424)</f>
        <v/>
      </c>
      <c r="AU402" s="118" t="str">
        <f>IF(Regulated_Operation!D424="","",Regulated_Operation!D424)</f>
        <v/>
      </c>
      <c r="AV402" s="118" t="str">
        <f t="shared" si="137"/>
        <v/>
      </c>
      <c r="AW402" s="119" t="str">
        <f>IF(COUNTIF(AV$2:AV402,AV402)=1,AV402,"")</f>
        <v/>
      </c>
      <c r="AX402" s="118" t="str">
        <f t="shared" si="138"/>
        <v/>
      </c>
      <c r="AY402" s="118" t="str">
        <f t="shared" si="139"/>
        <v/>
      </c>
      <c r="AZ402" s="118" t="str">
        <f t="shared" si="140"/>
        <v/>
      </c>
      <c r="BA402" s="118" t="str">
        <f t="shared" si="141"/>
        <v/>
      </c>
    </row>
    <row r="403" spans="9:53" x14ac:dyDescent="0.35">
      <c r="I403" s="118" t="str">
        <f>+IF(N403="","",MAX(I$1:I402)+1)</f>
        <v/>
      </c>
      <c r="J403" s="118" t="str">
        <f>IF(Deviation_Detail!B425="","",Deviation_Detail!B425)</f>
        <v/>
      </c>
      <c r="K403" s="118" t="str">
        <f>IF(Deviation_Detail!C425="","",Deviation_Detail!C425)</f>
        <v/>
      </c>
      <c r="L403" s="118" t="str">
        <f>IF(Deviation_Detail!E425="","",Deviation_Detail!E425)</f>
        <v/>
      </c>
      <c r="M403" s="118" t="str">
        <f t="shared" si="124"/>
        <v/>
      </c>
      <c r="N403" s="119" t="str">
        <f>IF(COUNTIF(M$2:M403,M403)=1,M403,"")</f>
        <v/>
      </c>
      <c r="O403" s="118" t="str">
        <f t="shared" si="125"/>
        <v/>
      </c>
      <c r="P403" s="118" t="str">
        <f t="shared" si="126"/>
        <v/>
      </c>
      <c r="Q403" s="118" t="str">
        <f t="shared" si="127"/>
        <v/>
      </c>
      <c r="R403" s="118" t="str">
        <f t="shared" si="128"/>
        <v/>
      </c>
      <c r="T403" s="118" t="str">
        <f>+IF(Y403="","",MAX(T$1:T402)+1)</f>
        <v/>
      </c>
      <c r="U403" s="118" t="str">
        <f>IF(CPMS_Info!B425="","",CPMS_Info!B425)</f>
        <v/>
      </c>
      <c r="V403" s="118" t="str">
        <f>IF(CPMS_Info!C425="","",CPMS_Info!C425)</f>
        <v/>
      </c>
      <c r="W403" s="118" t="str">
        <f>IF(CPMS_Info!D425="","",CPMS_Info!D425)</f>
        <v/>
      </c>
      <c r="X403" s="118" t="str">
        <f t="shared" si="122"/>
        <v/>
      </c>
      <c r="Y403" s="119" t="str">
        <f>IF(COUNTIF(X$2:X403,X403)=1,X403,"")</f>
        <v/>
      </c>
      <c r="Z403" s="118" t="str">
        <f t="shared" si="123"/>
        <v/>
      </c>
      <c r="AA403" s="118" t="str">
        <f t="shared" si="129"/>
        <v/>
      </c>
      <c r="AB403" s="118" t="str">
        <f t="shared" si="130"/>
        <v/>
      </c>
      <c r="AC403" s="118" t="str">
        <f t="shared" si="131"/>
        <v/>
      </c>
      <c r="AG403" s="118" t="str">
        <f>+IF(AL403="","",MAX(AG$1:AG402)+1)</f>
        <v/>
      </c>
      <c r="AH403" s="118" t="str">
        <f>IF(CPMS_Detail!B425="","",CPMS_Detail!B425)</f>
        <v/>
      </c>
      <c r="AI403" s="118" t="str">
        <f>IF(CPMS_Detail!C425="","",CPMS_Detail!C425)</f>
        <v/>
      </c>
      <c r="AJ403" s="118" t="str">
        <f>IF(CPMS_Detail!D425="","",CPMS_Detail!D425)</f>
        <v/>
      </c>
      <c r="AK403" s="118" t="str">
        <f t="shared" si="132"/>
        <v/>
      </c>
      <c r="AL403" s="119" t="str">
        <f>IF(COUNTIF(AK$2:AK403,AK403)=1,AK403,"")</f>
        <v/>
      </c>
      <c r="AM403" s="118" t="str">
        <f t="shared" si="133"/>
        <v/>
      </c>
      <c r="AN403" s="118" t="str">
        <f t="shared" si="134"/>
        <v/>
      </c>
      <c r="AO403" s="118" t="str">
        <f t="shared" si="135"/>
        <v/>
      </c>
      <c r="AP403" s="118" t="str">
        <f t="shared" si="136"/>
        <v/>
      </c>
      <c r="AR403" s="118" t="str">
        <f>+IF(AW403="","",MAX(AR$1:AR402)+1)</f>
        <v/>
      </c>
      <c r="AS403" s="118" t="str">
        <f>IF(Regulated_Operation!B425="","",Regulated_Operation!B425)</f>
        <v/>
      </c>
      <c r="AT403" s="118" t="str">
        <f>IF(Regulated_Operation!C425="","",Regulated_Operation!C425)</f>
        <v/>
      </c>
      <c r="AU403" s="118" t="str">
        <f>IF(Regulated_Operation!D425="","",Regulated_Operation!D425)</f>
        <v/>
      </c>
      <c r="AV403" s="118" t="str">
        <f t="shared" si="137"/>
        <v/>
      </c>
      <c r="AW403" s="119" t="str">
        <f>IF(COUNTIF(AV$2:AV403,AV403)=1,AV403,"")</f>
        <v/>
      </c>
      <c r="AX403" s="118" t="str">
        <f t="shared" si="138"/>
        <v/>
      </c>
      <c r="AY403" s="118" t="str">
        <f t="shared" si="139"/>
        <v/>
      </c>
      <c r="AZ403" s="118" t="str">
        <f t="shared" si="140"/>
        <v/>
      </c>
      <c r="BA403" s="118" t="str">
        <f t="shared" si="141"/>
        <v/>
      </c>
    </row>
    <row r="404" spans="9:53" x14ac:dyDescent="0.35">
      <c r="I404" s="118" t="str">
        <f>+IF(N404="","",MAX(I$1:I403)+1)</f>
        <v/>
      </c>
      <c r="J404" s="118" t="str">
        <f>IF(Deviation_Detail!B426="","",Deviation_Detail!B426)</f>
        <v/>
      </c>
      <c r="K404" s="118" t="str">
        <f>IF(Deviation_Detail!C426="","",Deviation_Detail!C426)</f>
        <v/>
      </c>
      <c r="L404" s="118" t="str">
        <f>IF(Deviation_Detail!E426="","",Deviation_Detail!E426)</f>
        <v/>
      </c>
      <c r="M404" s="118" t="str">
        <f t="shared" si="124"/>
        <v/>
      </c>
      <c r="N404" s="119" t="str">
        <f>IF(COUNTIF(M$2:M404,M404)=1,M404,"")</f>
        <v/>
      </c>
      <c r="O404" s="118" t="str">
        <f t="shared" si="125"/>
        <v/>
      </c>
      <c r="P404" s="118" t="str">
        <f t="shared" si="126"/>
        <v/>
      </c>
      <c r="Q404" s="118" t="str">
        <f t="shared" si="127"/>
        <v/>
      </c>
      <c r="R404" s="118" t="str">
        <f t="shared" si="128"/>
        <v/>
      </c>
      <c r="T404" s="118" t="str">
        <f>+IF(Y404="","",MAX(T$1:T403)+1)</f>
        <v/>
      </c>
      <c r="U404" s="118" t="str">
        <f>IF(CPMS_Info!B426="","",CPMS_Info!B426)</f>
        <v/>
      </c>
      <c r="V404" s="118" t="str">
        <f>IF(CPMS_Info!C426="","",CPMS_Info!C426)</f>
        <v/>
      </c>
      <c r="W404" s="118" t="str">
        <f>IF(CPMS_Info!D426="","",CPMS_Info!D426)</f>
        <v/>
      </c>
      <c r="X404" s="118" t="str">
        <f t="shared" si="122"/>
        <v/>
      </c>
      <c r="Y404" s="119" t="str">
        <f>IF(COUNTIF(X$2:X404,X404)=1,X404,"")</f>
        <v/>
      </c>
      <c r="Z404" s="118" t="str">
        <f t="shared" si="123"/>
        <v/>
      </c>
      <c r="AA404" s="118" t="str">
        <f t="shared" si="129"/>
        <v/>
      </c>
      <c r="AB404" s="118" t="str">
        <f t="shared" si="130"/>
        <v/>
      </c>
      <c r="AC404" s="118" t="str">
        <f t="shared" si="131"/>
        <v/>
      </c>
      <c r="AG404" s="118" t="str">
        <f>+IF(AL404="","",MAX(AG$1:AG403)+1)</f>
        <v/>
      </c>
      <c r="AH404" s="118" t="str">
        <f>IF(CPMS_Detail!B426="","",CPMS_Detail!B426)</f>
        <v/>
      </c>
      <c r="AI404" s="118" t="str">
        <f>IF(CPMS_Detail!C426="","",CPMS_Detail!C426)</f>
        <v/>
      </c>
      <c r="AJ404" s="118" t="str">
        <f>IF(CPMS_Detail!D426="","",CPMS_Detail!D426)</f>
        <v/>
      </c>
      <c r="AK404" s="118" t="str">
        <f t="shared" si="132"/>
        <v/>
      </c>
      <c r="AL404" s="119" t="str">
        <f>IF(COUNTIF(AK$2:AK404,AK404)=1,AK404,"")</f>
        <v/>
      </c>
      <c r="AM404" s="118" t="str">
        <f t="shared" si="133"/>
        <v/>
      </c>
      <c r="AN404" s="118" t="str">
        <f t="shared" si="134"/>
        <v/>
      </c>
      <c r="AO404" s="118" t="str">
        <f t="shared" si="135"/>
        <v/>
      </c>
      <c r="AP404" s="118" t="str">
        <f t="shared" si="136"/>
        <v/>
      </c>
      <c r="AR404" s="118" t="str">
        <f>+IF(AW404="","",MAX(AR$1:AR403)+1)</f>
        <v/>
      </c>
      <c r="AS404" s="118" t="str">
        <f>IF(Regulated_Operation!B426="","",Regulated_Operation!B426)</f>
        <v/>
      </c>
      <c r="AT404" s="118" t="str">
        <f>IF(Regulated_Operation!C426="","",Regulated_Operation!C426)</f>
        <v/>
      </c>
      <c r="AU404" s="118" t="str">
        <f>IF(Regulated_Operation!D426="","",Regulated_Operation!D426)</f>
        <v/>
      </c>
      <c r="AV404" s="118" t="str">
        <f t="shared" si="137"/>
        <v/>
      </c>
      <c r="AW404" s="119" t="str">
        <f>IF(COUNTIF(AV$2:AV404,AV404)=1,AV404,"")</f>
        <v/>
      </c>
      <c r="AX404" s="118" t="str">
        <f t="shared" si="138"/>
        <v/>
      </c>
      <c r="AY404" s="118" t="str">
        <f t="shared" si="139"/>
        <v/>
      </c>
      <c r="AZ404" s="118" t="str">
        <f t="shared" si="140"/>
        <v/>
      </c>
      <c r="BA404" s="118" t="str">
        <f t="shared" si="141"/>
        <v/>
      </c>
    </row>
    <row r="405" spans="9:53" x14ac:dyDescent="0.35">
      <c r="I405" s="118" t="str">
        <f>+IF(N405="","",MAX(I$1:I404)+1)</f>
        <v/>
      </c>
      <c r="J405" s="118" t="str">
        <f>IF(Deviation_Detail!B427="","",Deviation_Detail!B427)</f>
        <v/>
      </c>
      <c r="K405" s="118" t="str">
        <f>IF(Deviation_Detail!C427="","",Deviation_Detail!C427)</f>
        <v/>
      </c>
      <c r="L405" s="118" t="str">
        <f>IF(Deviation_Detail!E427="","",Deviation_Detail!E427)</f>
        <v/>
      </c>
      <c r="M405" s="118" t="str">
        <f t="shared" si="124"/>
        <v/>
      </c>
      <c r="N405" s="119" t="str">
        <f>IF(COUNTIF(M$2:M405,M405)=1,M405,"")</f>
        <v/>
      </c>
      <c r="O405" s="118" t="str">
        <f t="shared" si="125"/>
        <v/>
      </c>
      <c r="P405" s="118" t="str">
        <f t="shared" si="126"/>
        <v/>
      </c>
      <c r="Q405" s="118" t="str">
        <f t="shared" si="127"/>
        <v/>
      </c>
      <c r="R405" s="118" t="str">
        <f t="shared" si="128"/>
        <v/>
      </c>
      <c r="T405" s="118" t="str">
        <f>+IF(Y405="","",MAX(T$1:T404)+1)</f>
        <v/>
      </c>
      <c r="U405" s="118" t="str">
        <f>IF(CPMS_Info!B427="","",CPMS_Info!B427)</f>
        <v/>
      </c>
      <c r="V405" s="118" t="str">
        <f>IF(CPMS_Info!C427="","",CPMS_Info!C427)</f>
        <v/>
      </c>
      <c r="W405" s="118" t="str">
        <f>IF(CPMS_Info!D427="","",CPMS_Info!D427)</f>
        <v/>
      </c>
      <c r="X405" s="118" t="str">
        <f t="shared" si="122"/>
        <v/>
      </c>
      <c r="Y405" s="119" t="str">
        <f>IF(COUNTIF(X$2:X405,X405)=1,X405,"")</f>
        <v/>
      </c>
      <c r="Z405" s="118" t="str">
        <f t="shared" si="123"/>
        <v/>
      </c>
      <c r="AA405" s="118" t="str">
        <f t="shared" si="129"/>
        <v/>
      </c>
      <c r="AB405" s="118" t="str">
        <f t="shared" si="130"/>
        <v/>
      </c>
      <c r="AC405" s="118" t="str">
        <f t="shared" si="131"/>
        <v/>
      </c>
      <c r="AG405" s="118" t="str">
        <f>+IF(AL405="","",MAX(AG$1:AG404)+1)</f>
        <v/>
      </c>
      <c r="AH405" s="118" t="str">
        <f>IF(CPMS_Detail!B427="","",CPMS_Detail!B427)</f>
        <v/>
      </c>
      <c r="AI405" s="118" t="str">
        <f>IF(CPMS_Detail!C427="","",CPMS_Detail!C427)</f>
        <v/>
      </c>
      <c r="AJ405" s="118" t="str">
        <f>IF(CPMS_Detail!D427="","",CPMS_Detail!D427)</f>
        <v/>
      </c>
      <c r="AK405" s="118" t="str">
        <f t="shared" si="132"/>
        <v/>
      </c>
      <c r="AL405" s="119" t="str">
        <f>IF(COUNTIF(AK$2:AK405,AK405)=1,AK405,"")</f>
        <v/>
      </c>
      <c r="AM405" s="118" t="str">
        <f t="shared" si="133"/>
        <v/>
      </c>
      <c r="AN405" s="118" t="str">
        <f t="shared" si="134"/>
        <v/>
      </c>
      <c r="AO405" s="118" t="str">
        <f t="shared" si="135"/>
        <v/>
      </c>
      <c r="AP405" s="118" t="str">
        <f t="shared" si="136"/>
        <v/>
      </c>
      <c r="AR405" s="118" t="str">
        <f>+IF(AW405="","",MAX(AR$1:AR404)+1)</f>
        <v/>
      </c>
      <c r="AS405" s="118" t="str">
        <f>IF(Regulated_Operation!B427="","",Regulated_Operation!B427)</f>
        <v/>
      </c>
      <c r="AT405" s="118" t="str">
        <f>IF(Regulated_Operation!C427="","",Regulated_Operation!C427)</f>
        <v/>
      </c>
      <c r="AU405" s="118" t="str">
        <f>IF(Regulated_Operation!D427="","",Regulated_Operation!D427)</f>
        <v/>
      </c>
      <c r="AV405" s="118" t="str">
        <f t="shared" si="137"/>
        <v/>
      </c>
      <c r="AW405" s="119" t="str">
        <f>IF(COUNTIF(AV$2:AV405,AV405)=1,AV405,"")</f>
        <v/>
      </c>
      <c r="AX405" s="118" t="str">
        <f t="shared" si="138"/>
        <v/>
      </c>
      <c r="AY405" s="118" t="str">
        <f t="shared" si="139"/>
        <v/>
      </c>
      <c r="AZ405" s="118" t="str">
        <f t="shared" si="140"/>
        <v/>
      </c>
      <c r="BA405" s="118" t="str">
        <f t="shared" si="141"/>
        <v/>
      </c>
    </row>
    <row r="406" spans="9:53" x14ac:dyDescent="0.35">
      <c r="I406" s="118" t="str">
        <f>+IF(N406="","",MAX(I$1:I405)+1)</f>
        <v/>
      </c>
      <c r="J406" s="118" t="str">
        <f>IF(Deviation_Detail!B428="","",Deviation_Detail!B428)</f>
        <v/>
      </c>
      <c r="K406" s="118" t="str">
        <f>IF(Deviation_Detail!C428="","",Deviation_Detail!C428)</f>
        <v/>
      </c>
      <c r="L406" s="118" t="str">
        <f>IF(Deviation_Detail!E428="","",Deviation_Detail!E428)</f>
        <v/>
      </c>
      <c r="M406" s="118" t="str">
        <f t="shared" si="124"/>
        <v/>
      </c>
      <c r="N406" s="119" t="str">
        <f>IF(COUNTIF(M$2:M406,M406)=1,M406,"")</f>
        <v/>
      </c>
      <c r="O406" s="118" t="str">
        <f t="shared" si="125"/>
        <v/>
      </c>
      <c r="P406" s="118" t="str">
        <f t="shared" si="126"/>
        <v/>
      </c>
      <c r="Q406" s="118" t="str">
        <f t="shared" si="127"/>
        <v/>
      </c>
      <c r="R406" s="118" t="str">
        <f t="shared" si="128"/>
        <v/>
      </c>
      <c r="T406" s="118" t="str">
        <f>+IF(Y406="","",MAX(T$1:T405)+1)</f>
        <v/>
      </c>
      <c r="U406" s="118" t="str">
        <f>IF(CPMS_Info!B428="","",CPMS_Info!B428)</f>
        <v/>
      </c>
      <c r="V406" s="118" t="str">
        <f>IF(CPMS_Info!C428="","",CPMS_Info!C428)</f>
        <v/>
      </c>
      <c r="W406" s="118" t="str">
        <f>IF(CPMS_Info!D428="","",CPMS_Info!D428)</f>
        <v/>
      </c>
      <c r="X406" s="118" t="str">
        <f t="shared" si="122"/>
        <v/>
      </c>
      <c r="Y406" s="119" t="str">
        <f>IF(COUNTIF(X$2:X406,X406)=1,X406,"")</f>
        <v/>
      </c>
      <c r="Z406" s="118" t="str">
        <f t="shared" si="123"/>
        <v/>
      </c>
      <c r="AA406" s="118" t="str">
        <f t="shared" si="129"/>
        <v/>
      </c>
      <c r="AB406" s="118" t="str">
        <f t="shared" si="130"/>
        <v/>
      </c>
      <c r="AC406" s="118" t="str">
        <f t="shared" si="131"/>
        <v/>
      </c>
      <c r="AG406" s="118" t="str">
        <f>+IF(AL406="","",MAX(AG$1:AG405)+1)</f>
        <v/>
      </c>
      <c r="AH406" s="118" t="str">
        <f>IF(CPMS_Detail!B428="","",CPMS_Detail!B428)</f>
        <v/>
      </c>
      <c r="AI406" s="118" t="str">
        <f>IF(CPMS_Detail!C428="","",CPMS_Detail!C428)</f>
        <v/>
      </c>
      <c r="AJ406" s="118" t="str">
        <f>IF(CPMS_Detail!D428="","",CPMS_Detail!D428)</f>
        <v/>
      </c>
      <c r="AK406" s="118" t="str">
        <f t="shared" si="132"/>
        <v/>
      </c>
      <c r="AL406" s="119" t="str">
        <f>IF(COUNTIF(AK$2:AK406,AK406)=1,AK406,"")</f>
        <v/>
      </c>
      <c r="AM406" s="118" t="str">
        <f t="shared" si="133"/>
        <v/>
      </c>
      <c r="AN406" s="118" t="str">
        <f t="shared" si="134"/>
        <v/>
      </c>
      <c r="AO406" s="118" t="str">
        <f t="shared" si="135"/>
        <v/>
      </c>
      <c r="AP406" s="118" t="str">
        <f t="shared" si="136"/>
        <v/>
      </c>
      <c r="AR406" s="118" t="str">
        <f>+IF(AW406="","",MAX(AR$1:AR405)+1)</f>
        <v/>
      </c>
      <c r="AS406" s="118" t="str">
        <f>IF(Regulated_Operation!B428="","",Regulated_Operation!B428)</f>
        <v/>
      </c>
      <c r="AT406" s="118" t="str">
        <f>IF(Regulated_Operation!C428="","",Regulated_Operation!C428)</f>
        <v/>
      </c>
      <c r="AU406" s="118" t="str">
        <f>IF(Regulated_Operation!D428="","",Regulated_Operation!D428)</f>
        <v/>
      </c>
      <c r="AV406" s="118" t="str">
        <f t="shared" si="137"/>
        <v/>
      </c>
      <c r="AW406" s="119" t="str">
        <f>IF(COUNTIF(AV$2:AV406,AV406)=1,AV406,"")</f>
        <v/>
      </c>
      <c r="AX406" s="118" t="str">
        <f t="shared" si="138"/>
        <v/>
      </c>
      <c r="AY406" s="118" t="str">
        <f t="shared" si="139"/>
        <v/>
      </c>
      <c r="AZ406" s="118" t="str">
        <f t="shared" si="140"/>
        <v/>
      </c>
      <c r="BA406" s="118" t="str">
        <f t="shared" si="141"/>
        <v/>
      </c>
    </row>
    <row r="407" spans="9:53" x14ac:dyDescent="0.35">
      <c r="I407" s="118" t="str">
        <f>+IF(N407="","",MAX(I$1:I406)+1)</f>
        <v/>
      </c>
      <c r="J407" s="118" t="str">
        <f>IF(Deviation_Detail!B429="","",Deviation_Detail!B429)</f>
        <v/>
      </c>
      <c r="K407" s="118" t="str">
        <f>IF(Deviation_Detail!C429="","",Deviation_Detail!C429)</f>
        <v/>
      </c>
      <c r="L407" s="118" t="str">
        <f>IF(Deviation_Detail!E429="","",Deviation_Detail!E429)</f>
        <v/>
      </c>
      <c r="M407" s="118" t="str">
        <f t="shared" si="124"/>
        <v/>
      </c>
      <c r="N407" s="119" t="str">
        <f>IF(COUNTIF(M$2:M407,M407)=1,M407,"")</f>
        <v/>
      </c>
      <c r="O407" s="118" t="str">
        <f t="shared" si="125"/>
        <v/>
      </c>
      <c r="P407" s="118" t="str">
        <f t="shared" si="126"/>
        <v/>
      </c>
      <c r="Q407" s="118" t="str">
        <f t="shared" si="127"/>
        <v/>
      </c>
      <c r="R407" s="118" t="str">
        <f t="shared" si="128"/>
        <v/>
      </c>
      <c r="T407" s="118" t="str">
        <f>+IF(Y407="","",MAX(T$1:T406)+1)</f>
        <v/>
      </c>
      <c r="U407" s="118" t="str">
        <f>IF(CPMS_Info!B429="","",CPMS_Info!B429)</f>
        <v/>
      </c>
      <c r="V407" s="118" t="str">
        <f>IF(CPMS_Info!C429="","",CPMS_Info!C429)</f>
        <v/>
      </c>
      <c r="W407" s="118" t="str">
        <f>IF(CPMS_Info!D429="","",CPMS_Info!D429)</f>
        <v/>
      </c>
      <c r="X407" s="118" t="str">
        <f t="shared" si="122"/>
        <v/>
      </c>
      <c r="Y407" s="119" t="str">
        <f>IF(COUNTIF(X$2:X407,X407)=1,X407,"")</f>
        <v/>
      </c>
      <c r="Z407" s="118" t="str">
        <f t="shared" si="123"/>
        <v/>
      </c>
      <c r="AA407" s="118" t="str">
        <f t="shared" si="129"/>
        <v/>
      </c>
      <c r="AB407" s="118" t="str">
        <f t="shared" si="130"/>
        <v/>
      </c>
      <c r="AC407" s="118" t="str">
        <f t="shared" si="131"/>
        <v/>
      </c>
      <c r="AG407" s="118" t="str">
        <f>+IF(AL407="","",MAX(AG$1:AG406)+1)</f>
        <v/>
      </c>
      <c r="AH407" s="118" t="str">
        <f>IF(CPMS_Detail!B429="","",CPMS_Detail!B429)</f>
        <v/>
      </c>
      <c r="AI407" s="118" t="str">
        <f>IF(CPMS_Detail!C429="","",CPMS_Detail!C429)</f>
        <v/>
      </c>
      <c r="AJ407" s="118" t="str">
        <f>IF(CPMS_Detail!D429="","",CPMS_Detail!D429)</f>
        <v/>
      </c>
      <c r="AK407" s="118" t="str">
        <f t="shared" si="132"/>
        <v/>
      </c>
      <c r="AL407" s="119" t="str">
        <f>IF(COUNTIF(AK$2:AK407,AK407)=1,AK407,"")</f>
        <v/>
      </c>
      <c r="AM407" s="118" t="str">
        <f t="shared" si="133"/>
        <v/>
      </c>
      <c r="AN407" s="118" t="str">
        <f t="shared" si="134"/>
        <v/>
      </c>
      <c r="AO407" s="118" t="str">
        <f t="shared" si="135"/>
        <v/>
      </c>
      <c r="AP407" s="118" t="str">
        <f t="shared" si="136"/>
        <v/>
      </c>
      <c r="AR407" s="118" t="str">
        <f>+IF(AW407="","",MAX(AR$1:AR406)+1)</f>
        <v/>
      </c>
      <c r="AS407" s="118" t="str">
        <f>IF(Regulated_Operation!B429="","",Regulated_Operation!B429)</f>
        <v/>
      </c>
      <c r="AT407" s="118" t="str">
        <f>IF(Regulated_Operation!C429="","",Regulated_Operation!C429)</f>
        <v/>
      </c>
      <c r="AU407" s="118" t="str">
        <f>IF(Regulated_Operation!D429="","",Regulated_Operation!D429)</f>
        <v/>
      </c>
      <c r="AV407" s="118" t="str">
        <f t="shared" si="137"/>
        <v/>
      </c>
      <c r="AW407" s="119" t="str">
        <f>IF(COUNTIF(AV$2:AV407,AV407)=1,AV407,"")</f>
        <v/>
      </c>
      <c r="AX407" s="118" t="str">
        <f t="shared" si="138"/>
        <v/>
      </c>
      <c r="AY407" s="118" t="str">
        <f t="shared" si="139"/>
        <v/>
      </c>
      <c r="AZ407" s="118" t="str">
        <f t="shared" si="140"/>
        <v/>
      </c>
      <c r="BA407" s="118" t="str">
        <f t="shared" si="141"/>
        <v/>
      </c>
    </row>
    <row r="408" spans="9:53" x14ac:dyDescent="0.35">
      <c r="I408" s="118" t="str">
        <f>+IF(N408="","",MAX(I$1:I407)+1)</f>
        <v/>
      </c>
      <c r="J408" s="118" t="str">
        <f>IF(Deviation_Detail!B430="","",Deviation_Detail!B430)</f>
        <v/>
      </c>
      <c r="K408" s="118" t="str">
        <f>IF(Deviation_Detail!C430="","",Deviation_Detail!C430)</f>
        <v/>
      </c>
      <c r="L408" s="118" t="str">
        <f>IF(Deviation_Detail!E430="","",Deviation_Detail!E430)</f>
        <v/>
      </c>
      <c r="M408" s="118" t="str">
        <f t="shared" si="124"/>
        <v/>
      </c>
      <c r="N408" s="119" t="str">
        <f>IF(COUNTIF(M$2:M408,M408)=1,M408,"")</f>
        <v/>
      </c>
      <c r="O408" s="118" t="str">
        <f t="shared" si="125"/>
        <v/>
      </c>
      <c r="P408" s="118" t="str">
        <f t="shared" si="126"/>
        <v/>
      </c>
      <c r="Q408" s="118" t="str">
        <f t="shared" si="127"/>
        <v/>
      </c>
      <c r="R408" s="118" t="str">
        <f t="shared" si="128"/>
        <v/>
      </c>
      <c r="T408" s="118" t="str">
        <f>+IF(Y408="","",MAX(T$1:T407)+1)</f>
        <v/>
      </c>
      <c r="U408" s="118" t="str">
        <f>IF(CPMS_Info!B430="","",CPMS_Info!B430)</f>
        <v/>
      </c>
      <c r="V408" s="118" t="str">
        <f>IF(CPMS_Info!C430="","",CPMS_Info!C430)</f>
        <v/>
      </c>
      <c r="W408" s="118" t="str">
        <f>IF(CPMS_Info!D430="","",CPMS_Info!D430)</f>
        <v/>
      </c>
      <c r="X408" s="118" t="str">
        <f t="shared" si="122"/>
        <v/>
      </c>
      <c r="Y408" s="119" t="str">
        <f>IF(COUNTIF(X$2:X408,X408)=1,X408,"")</f>
        <v/>
      </c>
      <c r="Z408" s="118" t="str">
        <f t="shared" si="123"/>
        <v/>
      </c>
      <c r="AA408" s="118" t="str">
        <f t="shared" si="129"/>
        <v/>
      </c>
      <c r="AB408" s="118" t="str">
        <f t="shared" si="130"/>
        <v/>
      </c>
      <c r="AC408" s="118" t="str">
        <f t="shared" si="131"/>
        <v/>
      </c>
      <c r="AG408" s="118" t="str">
        <f>+IF(AL408="","",MAX(AG$1:AG407)+1)</f>
        <v/>
      </c>
      <c r="AH408" s="118" t="str">
        <f>IF(CPMS_Detail!B430="","",CPMS_Detail!B430)</f>
        <v/>
      </c>
      <c r="AI408" s="118" t="str">
        <f>IF(CPMS_Detail!C430="","",CPMS_Detail!C430)</f>
        <v/>
      </c>
      <c r="AJ408" s="118" t="str">
        <f>IF(CPMS_Detail!D430="","",CPMS_Detail!D430)</f>
        <v/>
      </c>
      <c r="AK408" s="118" t="str">
        <f t="shared" si="132"/>
        <v/>
      </c>
      <c r="AL408" s="119" t="str">
        <f>IF(COUNTIF(AK$2:AK408,AK408)=1,AK408,"")</f>
        <v/>
      </c>
      <c r="AM408" s="118" t="str">
        <f t="shared" si="133"/>
        <v/>
      </c>
      <c r="AN408" s="118" t="str">
        <f t="shared" si="134"/>
        <v/>
      </c>
      <c r="AO408" s="118" t="str">
        <f t="shared" si="135"/>
        <v/>
      </c>
      <c r="AP408" s="118" t="str">
        <f t="shared" si="136"/>
        <v/>
      </c>
      <c r="AR408" s="118" t="str">
        <f>+IF(AW408="","",MAX(AR$1:AR407)+1)</f>
        <v/>
      </c>
      <c r="AS408" s="118" t="str">
        <f>IF(Regulated_Operation!B430="","",Regulated_Operation!B430)</f>
        <v/>
      </c>
      <c r="AT408" s="118" t="str">
        <f>IF(Regulated_Operation!C430="","",Regulated_Operation!C430)</f>
        <v/>
      </c>
      <c r="AU408" s="118" t="str">
        <f>IF(Regulated_Operation!D430="","",Regulated_Operation!D430)</f>
        <v/>
      </c>
      <c r="AV408" s="118" t="str">
        <f t="shared" si="137"/>
        <v/>
      </c>
      <c r="AW408" s="119" t="str">
        <f>IF(COUNTIF(AV$2:AV408,AV408)=1,AV408,"")</f>
        <v/>
      </c>
      <c r="AX408" s="118" t="str">
        <f t="shared" si="138"/>
        <v/>
      </c>
      <c r="AY408" s="118" t="str">
        <f t="shared" si="139"/>
        <v/>
      </c>
      <c r="AZ408" s="118" t="str">
        <f t="shared" si="140"/>
        <v/>
      </c>
      <c r="BA408" s="118" t="str">
        <f t="shared" si="141"/>
        <v/>
      </c>
    </row>
    <row r="409" spans="9:53" x14ac:dyDescent="0.35">
      <c r="I409" s="118" t="str">
        <f>+IF(N409="","",MAX(I$1:I408)+1)</f>
        <v/>
      </c>
      <c r="J409" s="118" t="str">
        <f>IF(Deviation_Detail!B431="","",Deviation_Detail!B431)</f>
        <v/>
      </c>
      <c r="K409" s="118" t="str">
        <f>IF(Deviation_Detail!C431="","",Deviation_Detail!C431)</f>
        <v/>
      </c>
      <c r="L409" s="118" t="str">
        <f>IF(Deviation_Detail!E431="","",Deviation_Detail!E431)</f>
        <v/>
      </c>
      <c r="M409" s="118" t="str">
        <f t="shared" si="124"/>
        <v/>
      </c>
      <c r="N409" s="119" t="str">
        <f>IF(COUNTIF(M$2:M409,M409)=1,M409,"")</f>
        <v/>
      </c>
      <c r="O409" s="118" t="str">
        <f t="shared" si="125"/>
        <v/>
      </c>
      <c r="P409" s="118" t="str">
        <f t="shared" si="126"/>
        <v/>
      </c>
      <c r="Q409" s="118" t="str">
        <f t="shared" si="127"/>
        <v/>
      </c>
      <c r="R409" s="118" t="str">
        <f t="shared" si="128"/>
        <v/>
      </c>
      <c r="T409" s="118" t="str">
        <f>+IF(Y409="","",MAX(T$1:T408)+1)</f>
        <v/>
      </c>
      <c r="U409" s="118" t="str">
        <f>IF(CPMS_Info!B431="","",CPMS_Info!B431)</f>
        <v/>
      </c>
      <c r="V409" s="118" t="str">
        <f>IF(CPMS_Info!C431="","",CPMS_Info!C431)</f>
        <v/>
      </c>
      <c r="W409" s="118" t="str">
        <f>IF(CPMS_Info!D431="","",CPMS_Info!D431)</f>
        <v/>
      </c>
      <c r="X409" s="118" t="str">
        <f t="shared" si="122"/>
        <v/>
      </c>
      <c r="Y409" s="119" t="str">
        <f>IF(COUNTIF(X$2:X409,X409)=1,X409,"")</f>
        <v/>
      </c>
      <c r="Z409" s="118" t="str">
        <f t="shared" si="123"/>
        <v/>
      </c>
      <c r="AA409" s="118" t="str">
        <f t="shared" si="129"/>
        <v/>
      </c>
      <c r="AB409" s="118" t="str">
        <f t="shared" si="130"/>
        <v/>
      </c>
      <c r="AC409" s="118" t="str">
        <f t="shared" si="131"/>
        <v/>
      </c>
      <c r="AG409" s="118" t="str">
        <f>+IF(AL409="","",MAX(AG$1:AG408)+1)</f>
        <v/>
      </c>
      <c r="AH409" s="118" t="str">
        <f>IF(CPMS_Detail!B431="","",CPMS_Detail!B431)</f>
        <v/>
      </c>
      <c r="AI409" s="118" t="str">
        <f>IF(CPMS_Detail!C431="","",CPMS_Detail!C431)</f>
        <v/>
      </c>
      <c r="AJ409" s="118" t="str">
        <f>IF(CPMS_Detail!D431="","",CPMS_Detail!D431)</f>
        <v/>
      </c>
      <c r="AK409" s="118" t="str">
        <f t="shared" si="132"/>
        <v/>
      </c>
      <c r="AL409" s="119" t="str">
        <f>IF(COUNTIF(AK$2:AK409,AK409)=1,AK409,"")</f>
        <v/>
      </c>
      <c r="AM409" s="118" t="str">
        <f t="shared" si="133"/>
        <v/>
      </c>
      <c r="AN409" s="118" t="str">
        <f t="shared" si="134"/>
        <v/>
      </c>
      <c r="AO409" s="118" t="str">
        <f t="shared" si="135"/>
        <v/>
      </c>
      <c r="AP409" s="118" t="str">
        <f t="shared" si="136"/>
        <v/>
      </c>
      <c r="AR409" s="118" t="str">
        <f>+IF(AW409="","",MAX(AR$1:AR408)+1)</f>
        <v/>
      </c>
      <c r="AS409" s="118" t="str">
        <f>IF(Regulated_Operation!B431="","",Regulated_Operation!B431)</f>
        <v/>
      </c>
      <c r="AT409" s="118" t="str">
        <f>IF(Regulated_Operation!C431="","",Regulated_Operation!C431)</f>
        <v/>
      </c>
      <c r="AU409" s="118" t="str">
        <f>IF(Regulated_Operation!D431="","",Regulated_Operation!D431)</f>
        <v/>
      </c>
      <c r="AV409" s="118" t="str">
        <f t="shared" si="137"/>
        <v/>
      </c>
      <c r="AW409" s="119" t="str">
        <f>IF(COUNTIF(AV$2:AV409,AV409)=1,AV409,"")</f>
        <v/>
      </c>
      <c r="AX409" s="118" t="str">
        <f t="shared" si="138"/>
        <v/>
      </c>
      <c r="AY409" s="118" t="str">
        <f t="shared" si="139"/>
        <v/>
      </c>
      <c r="AZ409" s="118" t="str">
        <f t="shared" si="140"/>
        <v/>
      </c>
      <c r="BA409" s="118" t="str">
        <f t="shared" si="141"/>
        <v/>
      </c>
    </row>
    <row r="410" spans="9:53" x14ac:dyDescent="0.35">
      <c r="I410" s="118" t="str">
        <f>+IF(N410="","",MAX(I$1:I409)+1)</f>
        <v/>
      </c>
      <c r="J410" s="118" t="str">
        <f>IF(Deviation_Detail!B432="","",Deviation_Detail!B432)</f>
        <v/>
      </c>
      <c r="K410" s="118" t="str">
        <f>IF(Deviation_Detail!C432="","",Deviation_Detail!C432)</f>
        <v/>
      </c>
      <c r="L410" s="118" t="str">
        <f>IF(Deviation_Detail!E432="","",Deviation_Detail!E432)</f>
        <v/>
      </c>
      <c r="M410" s="118" t="str">
        <f t="shared" si="124"/>
        <v/>
      </c>
      <c r="N410" s="119" t="str">
        <f>IF(COUNTIF(M$2:M410,M410)=1,M410,"")</f>
        <v/>
      </c>
      <c r="O410" s="118" t="str">
        <f t="shared" si="125"/>
        <v/>
      </c>
      <c r="P410" s="118" t="str">
        <f t="shared" si="126"/>
        <v/>
      </c>
      <c r="Q410" s="118" t="str">
        <f t="shared" si="127"/>
        <v/>
      </c>
      <c r="R410" s="118" t="str">
        <f t="shared" si="128"/>
        <v/>
      </c>
      <c r="T410" s="118" t="str">
        <f>+IF(Y410="","",MAX(T$1:T409)+1)</f>
        <v/>
      </c>
      <c r="U410" s="118" t="str">
        <f>IF(CPMS_Info!B432="","",CPMS_Info!B432)</f>
        <v/>
      </c>
      <c r="V410" s="118" t="str">
        <f>IF(CPMS_Info!C432="","",CPMS_Info!C432)</f>
        <v/>
      </c>
      <c r="W410" s="118" t="str">
        <f>IF(CPMS_Info!D432="","",CPMS_Info!D432)</f>
        <v/>
      </c>
      <c r="X410" s="118" t="str">
        <f t="shared" si="122"/>
        <v/>
      </c>
      <c r="Y410" s="119" t="str">
        <f>IF(COUNTIF(X$2:X410,X410)=1,X410,"")</f>
        <v/>
      </c>
      <c r="Z410" s="118" t="str">
        <f t="shared" si="123"/>
        <v/>
      </c>
      <c r="AA410" s="118" t="str">
        <f t="shared" si="129"/>
        <v/>
      </c>
      <c r="AB410" s="118" t="str">
        <f t="shared" si="130"/>
        <v/>
      </c>
      <c r="AC410" s="118" t="str">
        <f t="shared" si="131"/>
        <v/>
      </c>
      <c r="AG410" s="118" t="str">
        <f>+IF(AL410="","",MAX(AG$1:AG409)+1)</f>
        <v/>
      </c>
      <c r="AH410" s="118" t="str">
        <f>IF(CPMS_Detail!B432="","",CPMS_Detail!B432)</f>
        <v/>
      </c>
      <c r="AI410" s="118" t="str">
        <f>IF(CPMS_Detail!C432="","",CPMS_Detail!C432)</f>
        <v/>
      </c>
      <c r="AJ410" s="118" t="str">
        <f>IF(CPMS_Detail!D432="","",CPMS_Detail!D432)</f>
        <v/>
      </c>
      <c r="AK410" s="118" t="str">
        <f t="shared" si="132"/>
        <v/>
      </c>
      <c r="AL410" s="119" t="str">
        <f>IF(COUNTIF(AK$2:AK410,AK410)=1,AK410,"")</f>
        <v/>
      </c>
      <c r="AM410" s="118" t="str">
        <f t="shared" si="133"/>
        <v/>
      </c>
      <c r="AN410" s="118" t="str">
        <f t="shared" si="134"/>
        <v/>
      </c>
      <c r="AO410" s="118" t="str">
        <f t="shared" si="135"/>
        <v/>
      </c>
      <c r="AP410" s="118" t="str">
        <f t="shared" si="136"/>
        <v/>
      </c>
      <c r="AR410" s="118" t="str">
        <f>+IF(AW410="","",MAX(AR$1:AR409)+1)</f>
        <v/>
      </c>
      <c r="AS410" s="118" t="str">
        <f>IF(Regulated_Operation!B432="","",Regulated_Operation!B432)</f>
        <v/>
      </c>
      <c r="AT410" s="118" t="str">
        <f>IF(Regulated_Operation!C432="","",Regulated_Operation!C432)</f>
        <v/>
      </c>
      <c r="AU410" s="118" t="str">
        <f>IF(Regulated_Operation!D432="","",Regulated_Operation!D432)</f>
        <v/>
      </c>
      <c r="AV410" s="118" t="str">
        <f t="shared" si="137"/>
        <v/>
      </c>
      <c r="AW410" s="119" t="str">
        <f>IF(COUNTIF(AV$2:AV410,AV410)=1,AV410,"")</f>
        <v/>
      </c>
      <c r="AX410" s="118" t="str">
        <f t="shared" si="138"/>
        <v/>
      </c>
      <c r="AY410" s="118" t="str">
        <f t="shared" si="139"/>
        <v/>
      </c>
      <c r="AZ410" s="118" t="str">
        <f t="shared" si="140"/>
        <v/>
      </c>
      <c r="BA410" s="118" t="str">
        <f t="shared" si="141"/>
        <v/>
      </c>
    </row>
    <row r="411" spans="9:53" x14ac:dyDescent="0.35">
      <c r="I411" s="118" t="str">
        <f>+IF(N411="","",MAX(I$1:I410)+1)</f>
        <v/>
      </c>
      <c r="J411" s="118" t="str">
        <f>IF(Deviation_Detail!B433="","",Deviation_Detail!B433)</f>
        <v/>
      </c>
      <c r="K411" s="118" t="str">
        <f>IF(Deviation_Detail!C433="","",Deviation_Detail!C433)</f>
        <v/>
      </c>
      <c r="L411" s="118" t="str">
        <f>IF(Deviation_Detail!E433="","",Deviation_Detail!E433)</f>
        <v/>
      </c>
      <c r="M411" s="118" t="str">
        <f t="shared" si="124"/>
        <v/>
      </c>
      <c r="N411" s="119" t="str">
        <f>IF(COUNTIF(M$2:M411,M411)=1,M411,"")</f>
        <v/>
      </c>
      <c r="O411" s="118" t="str">
        <f t="shared" si="125"/>
        <v/>
      </c>
      <c r="P411" s="118" t="str">
        <f t="shared" si="126"/>
        <v/>
      </c>
      <c r="Q411" s="118" t="str">
        <f t="shared" si="127"/>
        <v/>
      </c>
      <c r="R411" s="118" t="str">
        <f t="shared" si="128"/>
        <v/>
      </c>
      <c r="T411" s="118" t="str">
        <f>+IF(Y411="","",MAX(T$1:T410)+1)</f>
        <v/>
      </c>
      <c r="U411" s="118" t="str">
        <f>IF(CPMS_Info!B433="","",CPMS_Info!B433)</f>
        <v/>
      </c>
      <c r="V411" s="118" t="str">
        <f>IF(CPMS_Info!C433="","",CPMS_Info!C433)</f>
        <v/>
      </c>
      <c r="W411" s="118" t="str">
        <f>IF(CPMS_Info!D433="","",CPMS_Info!D433)</f>
        <v/>
      </c>
      <c r="X411" s="118" t="str">
        <f t="shared" si="122"/>
        <v/>
      </c>
      <c r="Y411" s="119" t="str">
        <f>IF(COUNTIF(X$2:X411,X411)=1,X411,"")</f>
        <v/>
      </c>
      <c r="Z411" s="118" t="str">
        <f t="shared" si="123"/>
        <v/>
      </c>
      <c r="AA411" s="118" t="str">
        <f t="shared" si="129"/>
        <v/>
      </c>
      <c r="AB411" s="118" t="str">
        <f t="shared" si="130"/>
        <v/>
      </c>
      <c r="AC411" s="118" t="str">
        <f t="shared" si="131"/>
        <v/>
      </c>
      <c r="AG411" s="118" t="str">
        <f>+IF(AL411="","",MAX(AG$1:AG410)+1)</f>
        <v/>
      </c>
      <c r="AH411" s="118" t="str">
        <f>IF(CPMS_Detail!B433="","",CPMS_Detail!B433)</f>
        <v/>
      </c>
      <c r="AI411" s="118" t="str">
        <f>IF(CPMS_Detail!C433="","",CPMS_Detail!C433)</f>
        <v/>
      </c>
      <c r="AJ411" s="118" t="str">
        <f>IF(CPMS_Detail!D433="","",CPMS_Detail!D433)</f>
        <v/>
      </c>
      <c r="AK411" s="118" t="str">
        <f t="shared" si="132"/>
        <v/>
      </c>
      <c r="AL411" s="119" t="str">
        <f>IF(COUNTIF(AK$2:AK411,AK411)=1,AK411,"")</f>
        <v/>
      </c>
      <c r="AM411" s="118" t="str">
        <f t="shared" si="133"/>
        <v/>
      </c>
      <c r="AN411" s="118" t="str">
        <f t="shared" si="134"/>
        <v/>
      </c>
      <c r="AO411" s="118" t="str">
        <f t="shared" si="135"/>
        <v/>
      </c>
      <c r="AP411" s="118" t="str">
        <f t="shared" si="136"/>
        <v/>
      </c>
      <c r="AR411" s="118" t="str">
        <f>+IF(AW411="","",MAX(AR$1:AR410)+1)</f>
        <v/>
      </c>
      <c r="AS411" s="118" t="str">
        <f>IF(Regulated_Operation!B433="","",Regulated_Operation!B433)</f>
        <v/>
      </c>
      <c r="AT411" s="118" t="str">
        <f>IF(Regulated_Operation!C433="","",Regulated_Operation!C433)</f>
        <v/>
      </c>
      <c r="AU411" s="118" t="str">
        <f>IF(Regulated_Operation!D433="","",Regulated_Operation!D433)</f>
        <v/>
      </c>
      <c r="AV411" s="118" t="str">
        <f t="shared" si="137"/>
        <v/>
      </c>
      <c r="AW411" s="119" t="str">
        <f>IF(COUNTIF(AV$2:AV411,AV411)=1,AV411,"")</f>
        <v/>
      </c>
      <c r="AX411" s="118" t="str">
        <f t="shared" si="138"/>
        <v/>
      </c>
      <c r="AY411" s="118" t="str">
        <f t="shared" si="139"/>
        <v/>
      </c>
      <c r="AZ411" s="118" t="str">
        <f t="shared" si="140"/>
        <v/>
      </c>
      <c r="BA411" s="118" t="str">
        <f t="shared" si="141"/>
        <v/>
      </c>
    </row>
    <row r="412" spans="9:53" x14ac:dyDescent="0.35">
      <c r="I412" s="118" t="str">
        <f>+IF(N412="","",MAX(I$1:I411)+1)</f>
        <v/>
      </c>
      <c r="J412" s="118" t="str">
        <f>IF(Deviation_Detail!B434="","",Deviation_Detail!B434)</f>
        <v/>
      </c>
      <c r="K412" s="118" t="str">
        <f>IF(Deviation_Detail!C434="","",Deviation_Detail!C434)</f>
        <v/>
      </c>
      <c r="L412" s="118" t="str">
        <f>IF(Deviation_Detail!E434="","",Deviation_Detail!E434)</f>
        <v/>
      </c>
      <c r="M412" s="118" t="str">
        <f t="shared" si="124"/>
        <v/>
      </c>
      <c r="N412" s="119" t="str">
        <f>IF(COUNTIF(M$2:M412,M412)=1,M412,"")</f>
        <v/>
      </c>
      <c r="O412" s="118" t="str">
        <f t="shared" si="125"/>
        <v/>
      </c>
      <c r="P412" s="118" t="str">
        <f t="shared" si="126"/>
        <v/>
      </c>
      <c r="Q412" s="118" t="str">
        <f t="shared" si="127"/>
        <v/>
      </c>
      <c r="R412" s="118" t="str">
        <f t="shared" si="128"/>
        <v/>
      </c>
      <c r="T412" s="118" t="str">
        <f>+IF(Y412="","",MAX(T$1:T411)+1)</f>
        <v/>
      </c>
      <c r="U412" s="118" t="str">
        <f>IF(CPMS_Info!B434="","",CPMS_Info!B434)</f>
        <v/>
      </c>
      <c r="V412" s="118" t="str">
        <f>IF(CPMS_Info!C434="","",CPMS_Info!C434)</f>
        <v/>
      </c>
      <c r="W412" s="118" t="str">
        <f>IF(CPMS_Info!D434="","",CPMS_Info!D434)</f>
        <v/>
      </c>
      <c r="X412" s="118" t="str">
        <f t="shared" si="122"/>
        <v/>
      </c>
      <c r="Y412" s="119" t="str">
        <f>IF(COUNTIF(X$2:X412,X412)=1,X412,"")</f>
        <v/>
      </c>
      <c r="Z412" s="118" t="str">
        <f t="shared" si="123"/>
        <v/>
      </c>
      <c r="AA412" s="118" t="str">
        <f t="shared" si="129"/>
        <v/>
      </c>
      <c r="AB412" s="118" t="str">
        <f t="shared" si="130"/>
        <v/>
      </c>
      <c r="AC412" s="118" t="str">
        <f t="shared" si="131"/>
        <v/>
      </c>
      <c r="AG412" s="118" t="str">
        <f>+IF(AL412="","",MAX(AG$1:AG411)+1)</f>
        <v/>
      </c>
      <c r="AH412" s="118" t="str">
        <f>IF(CPMS_Detail!B434="","",CPMS_Detail!B434)</f>
        <v/>
      </c>
      <c r="AI412" s="118" t="str">
        <f>IF(CPMS_Detail!C434="","",CPMS_Detail!C434)</f>
        <v/>
      </c>
      <c r="AJ412" s="118" t="str">
        <f>IF(CPMS_Detail!D434="","",CPMS_Detail!D434)</f>
        <v/>
      </c>
      <c r="AK412" s="118" t="str">
        <f t="shared" si="132"/>
        <v/>
      </c>
      <c r="AL412" s="119" t="str">
        <f>IF(COUNTIF(AK$2:AK412,AK412)=1,AK412,"")</f>
        <v/>
      </c>
      <c r="AM412" s="118" t="str">
        <f t="shared" si="133"/>
        <v/>
      </c>
      <c r="AN412" s="118" t="str">
        <f t="shared" si="134"/>
        <v/>
      </c>
      <c r="AO412" s="118" t="str">
        <f t="shared" si="135"/>
        <v/>
      </c>
      <c r="AP412" s="118" t="str">
        <f t="shared" si="136"/>
        <v/>
      </c>
      <c r="AR412" s="118" t="str">
        <f>+IF(AW412="","",MAX(AR$1:AR411)+1)</f>
        <v/>
      </c>
      <c r="AS412" s="118" t="str">
        <f>IF(Regulated_Operation!B434="","",Regulated_Operation!B434)</f>
        <v/>
      </c>
      <c r="AT412" s="118" t="str">
        <f>IF(Regulated_Operation!C434="","",Regulated_Operation!C434)</f>
        <v/>
      </c>
      <c r="AU412" s="118" t="str">
        <f>IF(Regulated_Operation!D434="","",Regulated_Operation!D434)</f>
        <v/>
      </c>
      <c r="AV412" s="118" t="str">
        <f t="shared" si="137"/>
        <v/>
      </c>
      <c r="AW412" s="119" t="str">
        <f>IF(COUNTIF(AV$2:AV412,AV412)=1,AV412,"")</f>
        <v/>
      </c>
      <c r="AX412" s="118" t="str">
        <f t="shared" si="138"/>
        <v/>
      </c>
      <c r="AY412" s="118" t="str">
        <f t="shared" si="139"/>
        <v/>
      </c>
      <c r="AZ412" s="118" t="str">
        <f t="shared" si="140"/>
        <v/>
      </c>
      <c r="BA412" s="118" t="str">
        <f t="shared" si="141"/>
        <v/>
      </c>
    </row>
    <row r="413" spans="9:53" x14ac:dyDescent="0.35">
      <c r="I413" s="118" t="str">
        <f>+IF(N413="","",MAX(I$1:I412)+1)</f>
        <v/>
      </c>
      <c r="J413" s="118" t="str">
        <f>IF(Deviation_Detail!B435="","",Deviation_Detail!B435)</f>
        <v/>
      </c>
      <c r="K413" s="118" t="str">
        <f>IF(Deviation_Detail!C435="","",Deviation_Detail!C435)</f>
        <v/>
      </c>
      <c r="L413" s="118" t="str">
        <f>IF(Deviation_Detail!E435="","",Deviation_Detail!E435)</f>
        <v/>
      </c>
      <c r="M413" s="118" t="str">
        <f t="shared" si="124"/>
        <v/>
      </c>
      <c r="N413" s="119" t="str">
        <f>IF(COUNTIF(M$2:M413,M413)=1,M413,"")</f>
        <v/>
      </c>
      <c r="O413" s="118" t="str">
        <f t="shared" si="125"/>
        <v/>
      </c>
      <c r="P413" s="118" t="str">
        <f t="shared" si="126"/>
        <v/>
      </c>
      <c r="Q413" s="118" t="str">
        <f t="shared" si="127"/>
        <v/>
      </c>
      <c r="R413" s="118" t="str">
        <f t="shared" si="128"/>
        <v/>
      </c>
      <c r="T413" s="118" t="str">
        <f>+IF(Y413="","",MAX(T$1:T412)+1)</f>
        <v/>
      </c>
      <c r="U413" s="118" t="str">
        <f>IF(CPMS_Info!B435="","",CPMS_Info!B435)</f>
        <v/>
      </c>
      <c r="V413" s="118" t="str">
        <f>IF(CPMS_Info!C435="","",CPMS_Info!C435)</f>
        <v/>
      </c>
      <c r="W413" s="118" t="str">
        <f>IF(CPMS_Info!D435="","",CPMS_Info!D435)</f>
        <v/>
      </c>
      <c r="X413" s="118" t="str">
        <f t="shared" si="122"/>
        <v/>
      </c>
      <c r="Y413" s="119" t="str">
        <f>IF(COUNTIF(X$2:X413,X413)=1,X413,"")</f>
        <v/>
      </c>
      <c r="Z413" s="118" t="str">
        <f t="shared" si="123"/>
        <v/>
      </c>
      <c r="AA413" s="118" t="str">
        <f t="shared" si="129"/>
        <v/>
      </c>
      <c r="AB413" s="118" t="str">
        <f t="shared" si="130"/>
        <v/>
      </c>
      <c r="AC413" s="118" t="str">
        <f t="shared" si="131"/>
        <v/>
      </c>
      <c r="AG413" s="118" t="str">
        <f>+IF(AL413="","",MAX(AG$1:AG412)+1)</f>
        <v/>
      </c>
      <c r="AH413" s="118" t="str">
        <f>IF(CPMS_Detail!B435="","",CPMS_Detail!B435)</f>
        <v/>
      </c>
      <c r="AI413" s="118" t="str">
        <f>IF(CPMS_Detail!C435="","",CPMS_Detail!C435)</f>
        <v/>
      </c>
      <c r="AJ413" s="118" t="str">
        <f>IF(CPMS_Detail!D435="","",CPMS_Detail!D435)</f>
        <v/>
      </c>
      <c r="AK413" s="118" t="str">
        <f t="shared" si="132"/>
        <v/>
      </c>
      <c r="AL413" s="119" t="str">
        <f>IF(COUNTIF(AK$2:AK413,AK413)=1,AK413,"")</f>
        <v/>
      </c>
      <c r="AM413" s="118" t="str">
        <f t="shared" si="133"/>
        <v/>
      </c>
      <c r="AN413" s="118" t="str">
        <f t="shared" si="134"/>
        <v/>
      </c>
      <c r="AO413" s="118" t="str">
        <f t="shared" si="135"/>
        <v/>
      </c>
      <c r="AP413" s="118" t="str">
        <f t="shared" si="136"/>
        <v/>
      </c>
      <c r="AR413" s="118" t="str">
        <f>+IF(AW413="","",MAX(AR$1:AR412)+1)</f>
        <v/>
      </c>
      <c r="AS413" s="118" t="str">
        <f>IF(Regulated_Operation!B435="","",Regulated_Operation!B435)</f>
        <v/>
      </c>
      <c r="AT413" s="118" t="str">
        <f>IF(Regulated_Operation!C435="","",Regulated_Operation!C435)</f>
        <v/>
      </c>
      <c r="AU413" s="118" t="str">
        <f>IF(Regulated_Operation!D435="","",Regulated_Operation!D435)</f>
        <v/>
      </c>
      <c r="AV413" s="118" t="str">
        <f t="shared" si="137"/>
        <v/>
      </c>
      <c r="AW413" s="119" t="str">
        <f>IF(COUNTIF(AV$2:AV413,AV413)=1,AV413,"")</f>
        <v/>
      </c>
      <c r="AX413" s="118" t="str">
        <f t="shared" si="138"/>
        <v/>
      </c>
      <c r="AY413" s="118" t="str">
        <f t="shared" si="139"/>
        <v/>
      </c>
      <c r="AZ413" s="118" t="str">
        <f t="shared" si="140"/>
        <v/>
      </c>
      <c r="BA413" s="118" t="str">
        <f t="shared" si="141"/>
        <v/>
      </c>
    </row>
    <row r="414" spans="9:53" x14ac:dyDescent="0.35">
      <c r="I414" s="118" t="str">
        <f>+IF(N414="","",MAX(I$1:I413)+1)</f>
        <v/>
      </c>
      <c r="J414" s="118" t="str">
        <f>IF(Deviation_Detail!B436="","",Deviation_Detail!B436)</f>
        <v/>
      </c>
      <c r="K414" s="118" t="str">
        <f>IF(Deviation_Detail!C436="","",Deviation_Detail!C436)</f>
        <v/>
      </c>
      <c r="L414" s="118" t="str">
        <f>IF(Deviation_Detail!E436="","",Deviation_Detail!E436)</f>
        <v/>
      </c>
      <c r="M414" s="118" t="str">
        <f t="shared" si="124"/>
        <v/>
      </c>
      <c r="N414" s="119" t="str">
        <f>IF(COUNTIF(M$2:M414,M414)=1,M414,"")</f>
        <v/>
      </c>
      <c r="O414" s="118" t="str">
        <f t="shared" si="125"/>
        <v/>
      </c>
      <c r="P414" s="118" t="str">
        <f t="shared" si="126"/>
        <v/>
      </c>
      <c r="Q414" s="118" t="str">
        <f t="shared" si="127"/>
        <v/>
      </c>
      <c r="R414" s="118" t="str">
        <f t="shared" si="128"/>
        <v/>
      </c>
      <c r="T414" s="118" t="str">
        <f>+IF(Y414="","",MAX(T$1:T413)+1)</f>
        <v/>
      </c>
      <c r="U414" s="118" t="str">
        <f>IF(CPMS_Info!B436="","",CPMS_Info!B436)</f>
        <v/>
      </c>
      <c r="V414" s="118" t="str">
        <f>IF(CPMS_Info!C436="","",CPMS_Info!C436)</f>
        <v/>
      </c>
      <c r="W414" s="118" t="str">
        <f>IF(CPMS_Info!D436="","",CPMS_Info!D436)</f>
        <v/>
      </c>
      <c r="X414" s="118" t="str">
        <f t="shared" si="122"/>
        <v/>
      </c>
      <c r="Y414" s="119" t="str">
        <f>IF(COUNTIF(X$2:X414,X414)=1,X414,"")</f>
        <v/>
      </c>
      <c r="Z414" s="118" t="str">
        <f t="shared" si="123"/>
        <v/>
      </c>
      <c r="AA414" s="118" t="str">
        <f t="shared" si="129"/>
        <v/>
      </c>
      <c r="AB414" s="118" t="str">
        <f t="shared" si="130"/>
        <v/>
      </c>
      <c r="AC414" s="118" t="str">
        <f t="shared" si="131"/>
        <v/>
      </c>
      <c r="AG414" s="118" t="str">
        <f>+IF(AL414="","",MAX(AG$1:AG413)+1)</f>
        <v/>
      </c>
      <c r="AH414" s="118" t="str">
        <f>IF(CPMS_Detail!B436="","",CPMS_Detail!B436)</f>
        <v/>
      </c>
      <c r="AI414" s="118" t="str">
        <f>IF(CPMS_Detail!C436="","",CPMS_Detail!C436)</f>
        <v/>
      </c>
      <c r="AJ414" s="118" t="str">
        <f>IF(CPMS_Detail!D436="","",CPMS_Detail!D436)</f>
        <v/>
      </c>
      <c r="AK414" s="118" t="str">
        <f t="shared" si="132"/>
        <v/>
      </c>
      <c r="AL414" s="119" t="str">
        <f>IF(COUNTIF(AK$2:AK414,AK414)=1,AK414,"")</f>
        <v/>
      </c>
      <c r="AM414" s="118" t="str">
        <f t="shared" si="133"/>
        <v/>
      </c>
      <c r="AN414" s="118" t="str">
        <f t="shared" si="134"/>
        <v/>
      </c>
      <c r="AO414" s="118" t="str">
        <f t="shared" si="135"/>
        <v/>
      </c>
      <c r="AP414" s="118" t="str">
        <f t="shared" si="136"/>
        <v/>
      </c>
      <c r="AR414" s="118" t="str">
        <f>+IF(AW414="","",MAX(AR$1:AR413)+1)</f>
        <v/>
      </c>
      <c r="AS414" s="118" t="str">
        <f>IF(Regulated_Operation!B436="","",Regulated_Operation!B436)</f>
        <v/>
      </c>
      <c r="AT414" s="118" t="str">
        <f>IF(Regulated_Operation!C436="","",Regulated_Operation!C436)</f>
        <v/>
      </c>
      <c r="AU414" s="118" t="str">
        <f>IF(Regulated_Operation!D436="","",Regulated_Operation!D436)</f>
        <v/>
      </c>
      <c r="AV414" s="118" t="str">
        <f t="shared" si="137"/>
        <v/>
      </c>
      <c r="AW414" s="119" t="str">
        <f>IF(COUNTIF(AV$2:AV414,AV414)=1,AV414,"")</f>
        <v/>
      </c>
      <c r="AX414" s="118" t="str">
        <f t="shared" si="138"/>
        <v/>
      </c>
      <c r="AY414" s="118" t="str">
        <f t="shared" si="139"/>
        <v/>
      </c>
      <c r="AZ414" s="118" t="str">
        <f t="shared" si="140"/>
        <v/>
      </c>
      <c r="BA414" s="118" t="str">
        <f t="shared" si="141"/>
        <v/>
      </c>
    </row>
    <row r="415" spans="9:53" x14ac:dyDescent="0.35">
      <c r="I415" s="118" t="str">
        <f>+IF(N415="","",MAX(I$1:I414)+1)</f>
        <v/>
      </c>
      <c r="J415" s="118" t="str">
        <f>IF(Deviation_Detail!B437="","",Deviation_Detail!B437)</f>
        <v/>
      </c>
      <c r="K415" s="118" t="str">
        <f>IF(Deviation_Detail!C437="","",Deviation_Detail!C437)</f>
        <v/>
      </c>
      <c r="L415" s="118" t="str">
        <f>IF(Deviation_Detail!E437="","",Deviation_Detail!E437)</f>
        <v/>
      </c>
      <c r="M415" s="118" t="str">
        <f t="shared" si="124"/>
        <v/>
      </c>
      <c r="N415" s="119" t="str">
        <f>IF(COUNTIF(M$2:M415,M415)=1,M415,"")</f>
        <v/>
      </c>
      <c r="O415" s="118" t="str">
        <f t="shared" si="125"/>
        <v/>
      </c>
      <c r="P415" s="118" t="str">
        <f t="shared" si="126"/>
        <v/>
      </c>
      <c r="Q415" s="118" t="str">
        <f t="shared" si="127"/>
        <v/>
      </c>
      <c r="R415" s="118" t="str">
        <f t="shared" si="128"/>
        <v/>
      </c>
      <c r="T415" s="118" t="str">
        <f>+IF(Y415="","",MAX(T$1:T414)+1)</f>
        <v/>
      </c>
      <c r="U415" s="118" t="str">
        <f>IF(CPMS_Info!B437="","",CPMS_Info!B437)</f>
        <v/>
      </c>
      <c r="V415" s="118" t="str">
        <f>IF(CPMS_Info!C437="","",CPMS_Info!C437)</f>
        <v/>
      </c>
      <c r="W415" s="118" t="str">
        <f>IF(CPMS_Info!D437="","",CPMS_Info!D437)</f>
        <v/>
      </c>
      <c r="X415" s="118" t="str">
        <f t="shared" si="122"/>
        <v/>
      </c>
      <c r="Y415" s="119" t="str">
        <f>IF(COUNTIF(X$2:X415,X415)=1,X415,"")</f>
        <v/>
      </c>
      <c r="Z415" s="118" t="str">
        <f t="shared" si="123"/>
        <v/>
      </c>
      <c r="AA415" s="118" t="str">
        <f t="shared" si="129"/>
        <v/>
      </c>
      <c r="AB415" s="118" t="str">
        <f t="shared" si="130"/>
        <v/>
      </c>
      <c r="AC415" s="118" t="str">
        <f t="shared" si="131"/>
        <v/>
      </c>
      <c r="AG415" s="118" t="str">
        <f>+IF(AL415="","",MAX(AG$1:AG414)+1)</f>
        <v/>
      </c>
      <c r="AH415" s="118" t="str">
        <f>IF(CPMS_Detail!B437="","",CPMS_Detail!B437)</f>
        <v/>
      </c>
      <c r="AI415" s="118" t="str">
        <f>IF(CPMS_Detail!C437="","",CPMS_Detail!C437)</f>
        <v/>
      </c>
      <c r="AJ415" s="118" t="str">
        <f>IF(CPMS_Detail!D437="","",CPMS_Detail!D437)</f>
        <v/>
      </c>
      <c r="AK415" s="118" t="str">
        <f t="shared" si="132"/>
        <v/>
      </c>
      <c r="AL415" s="119" t="str">
        <f>IF(COUNTIF(AK$2:AK415,AK415)=1,AK415,"")</f>
        <v/>
      </c>
      <c r="AM415" s="118" t="str">
        <f t="shared" si="133"/>
        <v/>
      </c>
      <c r="AN415" s="118" t="str">
        <f t="shared" si="134"/>
        <v/>
      </c>
      <c r="AO415" s="118" t="str">
        <f t="shared" si="135"/>
        <v/>
      </c>
      <c r="AP415" s="118" t="str">
        <f t="shared" si="136"/>
        <v/>
      </c>
      <c r="AR415" s="118" t="str">
        <f>+IF(AW415="","",MAX(AR$1:AR414)+1)</f>
        <v/>
      </c>
      <c r="AS415" s="118" t="str">
        <f>IF(Regulated_Operation!B437="","",Regulated_Operation!B437)</f>
        <v/>
      </c>
      <c r="AT415" s="118" t="str">
        <f>IF(Regulated_Operation!C437="","",Regulated_Operation!C437)</f>
        <v/>
      </c>
      <c r="AU415" s="118" t="str">
        <f>IF(Regulated_Operation!D437="","",Regulated_Operation!D437)</f>
        <v/>
      </c>
      <c r="AV415" s="118" t="str">
        <f t="shared" si="137"/>
        <v/>
      </c>
      <c r="AW415" s="119" t="str">
        <f>IF(COUNTIF(AV$2:AV415,AV415)=1,AV415,"")</f>
        <v/>
      </c>
      <c r="AX415" s="118" t="str">
        <f t="shared" si="138"/>
        <v/>
      </c>
      <c r="AY415" s="118" t="str">
        <f t="shared" si="139"/>
        <v/>
      </c>
      <c r="AZ415" s="118" t="str">
        <f t="shared" si="140"/>
        <v/>
      </c>
      <c r="BA415" s="118" t="str">
        <f t="shared" si="141"/>
        <v/>
      </c>
    </row>
    <row r="416" spans="9:53" x14ac:dyDescent="0.35">
      <c r="I416" s="118" t="str">
        <f>+IF(N416="","",MAX(I$1:I415)+1)</f>
        <v/>
      </c>
      <c r="J416" s="118" t="str">
        <f>IF(Deviation_Detail!B438="","",Deviation_Detail!B438)</f>
        <v/>
      </c>
      <c r="K416" s="118" t="str">
        <f>IF(Deviation_Detail!C438="","",Deviation_Detail!C438)</f>
        <v/>
      </c>
      <c r="L416" s="118" t="str">
        <f>IF(Deviation_Detail!E438="","",Deviation_Detail!E438)</f>
        <v/>
      </c>
      <c r="M416" s="118" t="str">
        <f t="shared" si="124"/>
        <v/>
      </c>
      <c r="N416" s="119" t="str">
        <f>IF(COUNTIF(M$2:M416,M416)=1,M416,"")</f>
        <v/>
      </c>
      <c r="O416" s="118" t="str">
        <f t="shared" si="125"/>
        <v/>
      </c>
      <c r="P416" s="118" t="str">
        <f t="shared" si="126"/>
        <v/>
      </c>
      <c r="Q416" s="118" t="str">
        <f t="shared" si="127"/>
        <v/>
      </c>
      <c r="R416" s="118" t="str">
        <f t="shared" si="128"/>
        <v/>
      </c>
      <c r="T416" s="118" t="str">
        <f>+IF(Y416="","",MAX(T$1:T415)+1)</f>
        <v/>
      </c>
      <c r="U416" s="118" t="str">
        <f>IF(CPMS_Info!B438="","",CPMS_Info!B438)</f>
        <v/>
      </c>
      <c r="V416" s="118" t="str">
        <f>IF(CPMS_Info!C438="","",CPMS_Info!C438)</f>
        <v/>
      </c>
      <c r="W416" s="118" t="str">
        <f>IF(CPMS_Info!D438="","",CPMS_Info!D438)</f>
        <v/>
      </c>
      <c r="X416" s="118" t="str">
        <f t="shared" si="122"/>
        <v/>
      </c>
      <c r="Y416" s="119" t="str">
        <f>IF(COUNTIF(X$2:X416,X416)=1,X416,"")</f>
        <v/>
      </c>
      <c r="Z416" s="118" t="str">
        <f t="shared" si="123"/>
        <v/>
      </c>
      <c r="AA416" s="118" t="str">
        <f t="shared" si="129"/>
        <v/>
      </c>
      <c r="AB416" s="118" t="str">
        <f t="shared" si="130"/>
        <v/>
      </c>
      <c r="AC416" s="118" t="str">
        <f t="shared" si="131"/>
        <v/>
      </c>
      <c r="AG416" s="118" t="str">
        <f>+IF(AL416="","",MAX(AG$1:AG415)+1)</f>
        <v/>
      </c>
      <c r="AH416" s="118" t="str">
        <f>IF(CPMS_Detail!B438="","",CPMS_Detail!B438)</f>
        <v/>
      </c>
      <c r="AI416" s="118" t="str">
        <f>IF(CPMS_Detail!C438="","",CPMS_Detail!C438)</f>
        <v/>
      </c>
      <c r="AJ416" s="118" t="str">
        <f>IF(CPMS_Detail!D438="","",CPMS_Detail!D438)</f>
        <v/>
      </c>
      <c r="AK416" s="118" t="str">
        <f t="shared" si="132"/>
        <v/>
      </c>
      <c r="AL416" s="119" t="str">
        <f>IF(COUNTIF(AK$2:AK416,AK416)=1,AK416,"")</f>
        <v/>
      </c>
      <c r="AM416" s="118" t="str">
        <f t="shared" si="133"/>
        <v/>
      </c>
      <c r="AN416" s="118" t="str">
        <f t="shared" si="134"/>
        <v/>
      </c>
      <c r="AO416" s="118" t="str">
        <f t="shared" si="135"/>
        <v/>
      </c>
      <c r="AP416" s="118" t="str">
        <f t="shared" si="136"/>
        <v/>
      </c>
      <c r="AR416" s="118" t="str">
        <f>+IF(AW416="","",MAX(AR$1:AR415)+1)</f>
        <v/>
      </c>
      <c r="AS416" s="118" t="str">
        <f>IF(Regulated_Operation!B438="","",Regulated_Operation!B438)</f>
        <v/>
      </c>
      <c r="AT416" s="118" t="str">
        <f>IF(Regulated_Operation!C438="","",Regulated_Operation!C438)</f>
        <v/>
      </c>
      <c r="AU416" s="118" t="str">
        <f>IF(Regulated_Operation!D438="","",Regulated_Operation!D438)</f>
        <v/>
      </c>
      <c r="AV416" s="118" t="str">
        <f t="shared" si="137"/>
        <v/>
      </c>
      <c r="AW416" s="119" t="str">
        <f>IF(COUNTIF(AV$2:AV416,AV416)=1,AV416,"")</f>
        <v/>
      </c>
      <c r="AX416" s="118" t="str">
        <f t="shared" si="138"/>
        <v/>
      </c>
      <c r="AY416" s="118" t="str">
        <f t="shared" si="139"/>
        <v/>
      </c>
      <c r="AZ416" s="118" t="str">
        <f t="shared" si="140"/>
        <v/>
      </c>
      <c r="BA416" s="118" t="str">
        <f t="shared" si="141"/>
        <v/>
      </c>
    </row>
    <row r="417" spans="9:53" x14ac:dyDescent="0.35">
      <c r="I417" s="118" t="str">
        <f>+IF(N417="","",MAX(I$1:I416)+1)</f>
        <v/>
      </c>
      <c r="J417" s="118" t="str">
        <f>IF(Deviation_Detail!B439="","",Deviation_Detail!B439)</f>
        <v/>
      </c>
      <c r="K417" s="118" t="str">
        <f>IF(Deviation_Detail!C439="","",Deviation_Detail!C439)</f>
        <v/>
      </c>
      <c r="L417" s="118" t="str">
        <f>IF(Deviation_Detail!E439="","",Deviation_Detail!E439)</f>
        <v/>
      </c>
      <c r="M417" s="118" t="str">
        <f t="shared" si="124"/>
        <v/>
      </c>
      <c r="N417" s="119" t="str">
        <f>IF(COUNTIF(M$2:M417,M417)=1,M417,"")</f>
        <v/>
      </c>
      <c r="O417" s="118" t="str">
        <f t="shared" si="125"/>
        <v/>
      </c>
      <c r="P417" s="118" t="str">
        <f t="shared" si="126"/>
        <v/>
      </c>
      <c r="Q417" s="118" t="str">
        <f t="shared" si="127"/>
        <v/>
      </c>
      <c r="R417" s="118" t="str">
        <f t="shared" si="128"/>
        <v/>
      </c>
      <c r="T417" s="118" t="str">
        <f>+IF(Y417="","",MAX(T$1:T416)+1)</f>
        <v/>
      </c>
      <c r="U417" s="118" t="str">
        <f>IF(CPMS_Info!B439="","",CPMS_Info!B439)</f>
        <v/>
      </c>
      <c r="V417" s="118" t="str">
        <f>IF(CPMS_Info!C439="","",CPMS_Info!C439)</f>
        <v/>
      </c>
      <c r="W417" s="118" t="str">
        <f>IF(CPMS_Info!D439="","",CPMS_Info!D439)</f>
        <v/>
      </c>
      <c r="X417" s="118" t="str">
        <f t="shared" si="122"/>
        <v/>
      </c>
      <c r="Y417" s="119" t="str">
        <f>IF(COUNTIF(X$2:X417,X417)=1,X417,"")</f>
        <v/>
      </c>
      <c r="Z417" s="118" t="str">
        <f t="shared" si="123"/>
        <v/>
      </c>
      <c r="AA417" s="118" t="str">
        <f t="shared" si="129"/>
        <v/>
      </c>
      <c r="AB417" s="118" t="str">
        <f t="shared" si="130"/>
        <v/>
      </c>
      <c r="AC417" s="118" t="str">
        <f t="shared" si="131"/>
        <v/>
      </c>
      <c r="AG417" s="118" t="str">
        <f>+IF(AL417="","",MAX(AG$1:AG416)+1)</f>
        <v/>
      </c>
      <c r="AH417" s="118" t="str">
        <f>IF(CPMS_Detail!B439="","",CPMS_Detail!B439)</f>
        <v/>
      </c>
      <c r="AI417" s="118" t="str">
        <f>IF(CPMS_Detail!C439="","",CPMS_Detail!C439)</f>
        <v/>
      </c>
      <c r="AJ417" s="118" t="str">
        <f>IF(CPMS_Detail!D439="","",CPMS_Detail!D439)</f>
        <v/>
      </c>
      <c r="AK417" s="118" t="str">
        <f t="shared" si="132"/>
        <v/>
      </c>
      <c r="AL417" s="119" t="str">
        <f>IF(COUNTIF(AK$2:AK417,AK417)=1,AK417,"")</f>
        <v/>
      </c>
      <c r="AM417" s="118" t="str">
        <f t="shared" si="133"/>
        <v/>
      </c>
      <c r="AN417" s="118" t="str">
        <f t="shared" si="134"/>
        <v/>
      </c>
      <c r="AO417" s="118" t="str">
        <f t="shared" si="135"/>
        <v/>
      </c>
      <c r="AP417" s="118" t="str">
        <f t="shared" si="136"/>
        <v/>
      </c>
      <c r="AR417" s="118" t="str">
        <f>+IF(AW417="","",MAX(AR$1:AR416)+1)</f>
        <v/>
      </c>
      <c r="AS417" s="118" t="str">
        <f>IF(Regulated_Operation!B439="","",Regulated_Operation!B439)</f>
        <v/>
      </c>
      <c r="AT417" s="118" t="str">
        <f>IF(Regulated_Operation!C439="","",Regulated_Operation!C439)</f>
        <v/>
      </c>
      <c r="AU417" s="118" t="str">
        <f>IF(Regulated_Operation!D439="","",Regulated_Operation!D439)</f>
        <v/>
      </c>
      <c r="AV417" s="118" t="str">
        <f t="shared" si="137"/>
        <v/>
      </c>
      <c r="AW417" s="119" t="str">
        <f>IF(COUNTIF(AV$2:AV417,AV417)=1,AV417,"")</f>
        <v/>
      </c>
      <c r="AX417" s="118" t="str">
        <f t="shared" si="138"/>
        <v/>
      </c>
      <c r="AY417" s="118" t="str">
        <f t="shared" si="139"/>
        <v/>
      </c>
      <c r="AZ417" s="118" t="str">
        <f t="shared" si="140"/>
        <v/>
      </c>
      <c r="BA417" s="118" t="str">
        <f t="shared" si="141"/>
        <v/>
      </c>
    </row>
    <row r="418" spans="9:53" x14ac:dyDescent="0.35">
      <c r="I418" s="118" t="str">
        <f>+IF(N418="","",MAX(I$1:I417)+1)</f>
        <v/>
      </c>
      <c r="J418" s="118" t="str">
        <f>IF(Deviation_Detail!B440="","",Deviation_Detail!B440)</f>
        <v/>
      </c>
      <c r="K418" s="118" t="str">
        <f>IF(Deviation_Detail!C440="","",Deviation_Detail!C440)</f>
        <v/>
      </c>
      <c r="L418" s="118" t="str">
        <f>IF(Deviation_Detail!E440="","",Deviation_Detail!E440)</f>
        <v/>
      </c>
      <c r="M418" s="118" t="str">
        <f t="shared" si="124"/>
        <v/>
      </c>
      <c r="N418" s="119" t="str">
        <f>IF(COUNTIF(M$2:M418,M418)=1,M418,"")</f>
        <v/>
      </c>
      <c r="O418" s="118" t="str">
        <f t="shared" si="125"/>
        <v/>
      </c>
      <c r="P418" s="118" t="str">
        <f t="shared" si="126"/>
        <v/>
      </c>
      <c r="Q418" s="118" t="str">
        <f t="shared" si="127"/>
        <v/>
      </c>
      <c r="R418" s="118" t="str">
        <f t="shared" si="128"/>
        <v/>
      </c>
      <c r="T418" s="118" t="str">
        <f>+IF(Y418="","",MAX(T$1:T417)+1)</f>
        <v/>
      </c>
      <c r="U418" s="118" t="str">
        <f>IF(CPMS_Info!B440="","",CPMS_Info!B440)</f>
        <v/>
      </c>
      <c r="V418" s="118" t="str">
        <f>IF(CPMS_Info!C440="","",CPMS_Info!C440)</f>
        <v/>
      </c>
      <c r="W418" s="118" t="str">
        <f>IF(CPMS_Info!D440="","",CPMS_Info!D440)</f>
        <v/>
      </c>
      <c r="X418" s="118" t="str">
        <f t="shared" si="122"/>
        <v/>
      </c>
      <c r="Y418" s="119" t="str">
        <f>IF(COUNTIF(X$2:X418,X418)=1,X418,"")</f>
        <v/>
      </c>
      <c r="Z418" s="118" t="str">
        <f t="shared" si="123"/>
        <v/>
      </c>
      <c r="AA418" s="118" t="str">
        <f t="shared" si="129"/>
        <v/>
      </c>
      <c r="AB418" s="118" t="str">
        <f t="shared" si="130"/>
        <v/>
      </c>
      <c r="AC418" s="118" t="str">
        <f t="shared" si="131"/>
        <v/>
      </c>
      <c r="AG418" s="118" t="str">
        <f>+IF(AL418="","",MAX(AG$1:AG417)+1)</f>
        <v/>
      </c>
      <c r="AH418" s="118" t="str">
        <f>IF(CPMS_Detail!B440="","",CPMS_Detail!B440)</f>
        <v/>
      </c>
      <c r="AI418" s="118" t="str">
        <f>IF(CPMS_Detail!C440="","",CPMS_Detail!C440)</f>
        <v/>
      </c>
      <c r="AJ418" s="118" t="str">
        <f>IF(CPMS_Detail!D440="","",CPMS_Detail!D440)</f>
        <v/>
      </c>
      <c r="AK418" s="118" t="str">
        <f t="shared" si="132"/>
        <v/>
      </c>
      <c r="AL418" s="119" t="str">
        <f>IF(COUNTIF(AK$2:AK418,AK418)=1,AK418,"")</f>
        <v/>
      </c>
      <c r="AM418" s="118" t="str">
        <f t="shared" si="133"/>
        <v/>
      </c>
      <c r="AN418" s="118" t="str">
        <f t="shared" si="134"/>
        <v/>
      </c>
      <c r="AO418" s="118" t="str">
        <f t="shared" si="135"/>
        <v/>
      </c>
      <c r="AP418" s="118" t="str">
        <f t="shared" si="136"/>
        <v/>
      </c>
      <c r="AR418" s="118" t="str">
        <f>+IF(AW418="","",MAX(AR$1:AR417)+1)</f>
        <v/>
      </c>
      <c r="AS418" s="118" t="str">
        <f>IF(Regulated_Operation!B440="","",Regulated_Operation!B440)</f>
        <v/>
      </c>
      <c r="AT418" s="118" t="str">
        <f>IF(Regulated_Operation!C440="","",Regulated_Operation!C440)</f>
        <v/>
      </c>
      <c r="AU418" s="118" t="str">
        <f>IF(Regulated_Operation!D440="","",Regulated_Operation!D440)</f>
        <v/>
      </c>
      <c r="AV418" s="118" t="str">
        <f t="shared" si="137"/>
        <v/>
      </c>
      <c r="AW418" s="119" t="str">
        <f>IF(COUNTIF(AV$2:AV418,AV418)=1,AV418,"")</f>
        <v/>
      </c>
      <c r="AX418" s="118" t="str">
        <f t="shared" si="138"/>
        <v/>
      </c>
      <c r="AY418" s="118" t="str">
        <f t="shared" si="139"/>
        <v/>
      </c>
      <c r="AZ418" s="118" t="str">
        <f t="shared" si="140"/>
        <v/>
      </c>
      <c r="BA418" s="118" t="str">
        <f t="shared" si="141"/>
        <v/>
      </c>
    </row>
    <row r="419" spans="9:53" x14ac:dyDescent="0.35">
      <c r="I419" s="118" t="str">
        <f>+IF(N419="","",MAX(I$1:I418)+1)</f>
        <v/>
      </c>
      <c r="J419" s="118" t="str">
        <f>IF(Deviation_Detail!B441="","",Deviation_Detail!B441)</f>
        <v/>
      </c>
      <c r="K419" s="118" t="str">
        <f>IF(Deviation_Detail!C441="","",Deviation_Detail!C441)</f>
        <v/>
      </c>
      <c r="L419" s="118" t="str">
        <f>IF(Deviation_Detail!E441="","",Deviation_Detail!E441)</f>
        <v/>
      </c>
      <c r="M419" s="118" t="str">
        <f t="shared" si="124"/>
        <v/>
      </c>
      <c r="N419" s="119" t="str">
        <f>IF(COUNTIF(M$2:M419,M419)=1,M419,"")</f>
        <v/>
      </c>
      <c r="O419" s="118" t="str">
        <f t="shared" si="125"/>
        <v/>
      </c>
      <c r="P419" s="118" t="str">
        <f t="shared" si="126"/>
        <v/>
      </c>
      <c r="Q419" s="118" t="str">
        <f t="shared" si="127"/>
        <v/>
      </c>
      <c r="R419" s="118" t="str">
        <f t="shared" si="128"/>
        <v/>
      </c>
      <c r="T419" s="118" t="str">
        <f>+IF(Y419="","",MAX(T$1:T418)+1)</f>
        <v/>
      </c>
      <c r="U419" s="118" t="str">
        <f>IF(CPMS_Info!B441="","",CPMS_Info!B441)</f>
        <v/>
      </c>
      <c r="V419" s="118" t="str">
        <f>IF(CPMS_Info!C441="","",CPMS_Info!C441)</f>
        <v/>
      </c>
      <c r="W419" s="118" t="str">
        <f>IF(CPMS_Info!D441="","",CPMS_Info!D441)</f>
        <v/>
      </c>
      <c r="X419" s="118" t="str">
        <f t="shared" si="122"/>
        <v/>
      </c>
      <c r="Y419" s="119" t="str">
        <f>IF(COUNTIF(X$2:X419,X419)=1,X419,"")</f>
        <v/>
      </c>
      <c r="Z419" s="118" t="str">
        <f t="shared" si="123"/>
        <v/>
      </c>
      <c r="AA419" s="118" t="str">
        <f t="shared" si="129"/>
        <v/>
      </c>
      <c r="AB419" s="118" t="str">
        <f t="shared" ref="AB419:AB450" si="142">+IFERROR(INDEX($V$2:$V$478,MATCH(ROW()-ROW($Z$1),$T$2:$T$478,0)),"")</f>
        <v/>
      </c>
      <c r="AC419" s="118" t="str">
        <f t="shared" si="131"/>
        <v/>
      </c>
      <c r="AG419" s="118" t="str">
        <f>+IF(AL419="","",MAX(AG$1:AG418)+1)</f>
        <v/>
      </c>
      <c r="AH419" s="118" t="str">
        <f>IF(CPMS_Detail!B441="","",CPMS_Detail!B441)</f>
        <v/>
      </c>
      <c r="AI419" s="118" t="str">
        <f>IF(CPMS_Detail!C441="","",CPMS_Detail!C441)</f>
        <v/>
      </c>
      <c r="AJ419" s="118" t="str">
        <f>IF(CPMS_Detail!D441="","",CPMS_Detail!D441)</f>
        <v/>
      </c>
      <c r="AK419" s="118" t="str">
        <f t="shared" si="132"/>
        <v/>
      </c>
      <c r="AL419" s="119" t="str">
        <f>IF(COUNTIF(AK$2:AK419,AK419)=1,AK419,"")</f>
        <v/>
      </c>
      <c r="AM419" s="118" t="str">
        <f t="shared" si="133"/>
        <v/>
      </c>
      <c r="AN419" s="118" t="str">
        <f t="shared" si="134"/>
        <v/>
      </c>
      <c r="AO419" s="118" t="str">
        <f t="shared" si="135"/>
        <v/>
      </c>
      <c r="AP419" s="118" t="str">
        <f t="shared" si="136"/>
        <v/>
      </c>
      <c r="AR419" s="118" t="str">
        <f>+IF(AW419="","",MAX(AR$1:AR418)+1)</f>
        <v/>
      </c>
      <c r="AS419" s="118" t="str">
        <f>IF(Regulated_Operation!B441="","",Regulated_Operation!B441)</f>
        <v/>
      </c>
      <c r="AT419" s="118" t="str">
        <f>IF(Regulated_Operation!C441="","",Regulated_Operation!C441)</f>
        <v/>
      </c>
      <c r="AU419" s="118" t="str">
        <f>IF(Regulated_Operation!D441="","",Regulated_Operation!D441)</f>
        <v/>
      </c>
      <c r="AV419" s="118" t="str">
        <f t="shared" si="137"/>
        <v/>
      </c>
      <c r="AW419" s="119" t="str">
        <f>IF(COUNTIF(AV$2:AV419,AV419)=1,AV419,"")</f>
        <v/>
      </c>
      <c r="AX419" s="118" t="str">
        <f t="shared" si="138"/>
        <v/>
      </c>
      <c r="AY419" s="118" t="str">
        <f t="shared" si="139"/>
        <v/>
      </c>
      <c r="AZ419" s="118" t="str">
        <f t="shared" si="140"/>
        <v/>
      </c>
      <c r="BA419" s="118" t="str">
        <f t="shared" si="141"/>
        <v/>
      </c>
    </row>
    <row r="420" spans="9:53" x14ac:dyDescent="0.35">
      <c r="I420" s="118" t="str">
        <f>+IF(N420="","",MAX(I$1:I419)+1)</f>
        <v/>
      </c>
      <c r="J420" s="118" t="str">
        <f>IF(Deviation_Detail!B442="","",Deviation_Detail!B442)</f>
        <v/>
      </c>
      <c r="K420" s="118" t="str">
        <f>IF(Deviation_Detail!C442="","",Deviation_Detail!C442)</f>
        <v/>
      </c>
      <c r="L420" s="118" t="str">
        <f>IF(Deviation_Detail!E442="","",Deviation_Detail!E442)</f>
        <v/>
      </c>
      <c r="M420" s="118" t="str">
        <f t="shared" si="124"/>
        <v/>
      </c>
      <c r="N420" s="119" t="str">
        <f>IF(COUNTIF(M$2:M420,M420)=1,M420,"")</f>
        <v/>
      </c>
      <c r="O420" s="118" t="str">
        <f t="shared" si="125"/>
        <v/>
      </c>
      <c r="P420" s="118" t="str">
        <f t="shared" si="126"/>
        <v/>
      </c>
      <c r="Q420" s="118" t="str">
        <f t="shared" si="127"/>
        <v/>
      </c>
      <c r="R420" s="118" t="str">
        <f t="shared" si="128"/>
        <v/>
      </c>
      <c r="T420" s="118" t="str">
        <f>+IF(Y420="","",MAX(T$1:T419)+1)</f>
        <v/>
      </c>
      <c r="U420" s="118" t="str">
        <f>IF(CPMS_Info!B442="","",CPMS_Info!B442)</f>
        <v/>
      </c>
      <c r="V420" s="118" t="str">
        <f>IF(CPMS_Info!C442="","",CPMS_Info!C442)</f>
        <v/>
      </c>
      <c r="W420" s="118" t="str">
        <f>IF(CPMS_Info!D442="","",CPMS_Info!D442)</f>
        <v/>
      </c>
      <c r="X420" s="118" t="str">
        <f t="shared" si="122"/>
        <v/>
      </c>
      <c r="Y420" s="119" t="str">
        <f>IF(COUNTIF(X$2:X420,X420)=1,X420,"")</f>
        <v/>
      </c>
      <c r="Z420" s="118" t="str">
        <f t="shared" si="123"/>
        <v/>
      </c>
      <c r="AA420" s="118" t="str">
        <f t="shared" si="129"/>
        <v/>
      </c>
      <c r="AB420" s="118" t="str">
        <f t="shared" si="142"/>
        <v/>
      </c>
      <c r="AC420" s="118" t="str">
        <f t="shared" si="131"/>
        <v/>
      </c>
      <c r="AG420" s="118" t="str">
        <f>+IF(AL420="","",MAX(AG$1:AG419)+1)</f>
        <v/>
      </c>
      <c r="AH420" s="118" t="str">
        <f>IF(CPMS_Detail!B442="","",CPMS_Detail!B442)</f>
        <v/>
      </c>
      <c r="AI420" s="118" t="str">
        <f>IF(CPMS_Detail!C442="","",CPMS_Detail!C442)</f>
        <v/>
      </c>
      <c r="AJ420" s="118" t="str">
        <f>IF(CPMS_Detail!D442="","",CPMS_Detail!D442)</f>
        <v/>
      </c>
      <c r="AK420" s="118" t="str">
        <f t="shared" si="132"/>
        <v/>
      </c>
      <c r="AL420" s="119" t="str">
        <f>IF(COUNTIF(AK$2:AK420,AK420)=1,AK420,"")</f>
        <v/>
      </c>
      <c r="AM420" s="118" t="str">
        <f t="shared" si="133"/>
        <v/>
      </c>
      <c r="AN420" s="118" t="str">
        <f t="shared" si="134"/>
        <v/>
      </c>
      <c r="AO420" s="118" t="str">
        <f t="shared" si="135"/>
        <v/>
      </c>
      <c r="AP420" s="118" t="str">
        <f t="shared" si="136"/>
        <v/>
      </c>
      <c r="AR420" s="118" t="str">
        <f>+IF(AW420="","",MAX(AR$1:AR419)+1)</f>
        <v/>
      </c>
      <c r="AS420" s="118" t="str">
        <f>IF(Regulated_Operation!B442="","",Regulated_Operation!B442)</f>
        <v/>
      </c>
      <c r="AT420" s="118" t="str">
        <f>IF(Regulated_Operation!C442="","",Regulated_Operation!C442)</f>
        <v/>
      </c>
      <c r="AU420" s="118" t="str">
        <f>IF(Regulated_Operation!D442="","",Regulated_Operation!D442)</f>
        <v/>
      </c>
      <c r="AV420" s="118" t="str">
        <f t="shared" si="137"/>
        <v/>
      </c>
      <c r="AW420" s="119" t="str">
        <f>IF(COUNTIF(AV$2:AV420,AV420)=1,AV420,"")</f>
        <v/>
      </c>
      <c r="AX420" s="118" t="str">
        <f t="shared" si="138"/>
        <v/>
      </c>
      <c r="AY420" s="118" t="str">
        <f t="shared" si="139"/>
        <v/>
      </c>
      <c r="AZ420" s="118" t="str">
        <f t="shared" si="140"/>
        <v/>
      </c>
      <c r="BA420" s="118" t="str">
        <f t="shared" si="141"/>
        <v/>
      </c>
    </row>
    <row r="421" spans="9:53" x14ac:dyDescent="0.35">
      <c r="I421" s="118" t="str">
        <f>+IF(N421="","",MAX(I$1:I420)+1)</f>
        <v/>
      </c>
      <c r="J421" s="118" t="str">
        <f>IF(Deviation_Detail!B443="","",Deviation_Detail!B443)</f>
        <v/>
      </c>
      <c r="K421" s="118" t="str">
        <f>IF(Deviation_Detail!C443="","",Deviation_Detail!C443)</f>
        <v/>
      </c>
      <c r="L421" s="118" t="str">
        <f>IF(Deviation_Detail!E443="","",Deviation_Detail!E443)</f>
        <v/>
      </c>
      <c r="M421" s="118" t="str">
        <f t="shared" si="124"/>
        <v/>
      </c>
      <c r="N421" s="119" t="str">
        <f>IF(COUNTIF(M$2:M421,M421)=1,M421,"")</f>
        <v/>
      </c>
      <c r="O421" s="118" t="str">
        <f t="shared" si="125"/>
        <v/>
      </c>
      <c r="P421" s="118" t="str">
        <f t="shared" si="126"/>
        <v/>
      </c>
      <c r="Q421" s="118" t="str">
        <f t="shared" si="127"/>
        <v/>
      </c>
      <c r="R421" s="118" t="str">
        <f t="shared" si="128"/>
        <v/>
      </c>
      <c r="T421" s="118" t="str">
        <f>+IF(Y421="","",MAX(T$1:T420)+1)</f>
        <v/>
      </c>
      <c r="U421" s="118" t="str">
        <f>IF(CPMS_Info!B443="","",CPMS_Info!B443)</f>
        <v/>
      </c>
      <c r="V421" s="118" t="str">
        <f>IF(CPMS_Info!C443="","",CPMS_Info!C443)</f>
        <v/>
      </c>
      <c r="W421" s="118" t="str">
        <f>IF(CPMS_Info!D443="","",CPMS_Info!D443)</f>
        <v/>
      </c>
      <c r="X421" s="118" t="str">
        <f t="shared" si="122"/>
        <v/>
      </c>
      <c r="Y421" s="119" t="str">
        <f>IF(COUNTIF(X$2:X421,X421)=1,X421,"")</f>
        <v/>
      </c>
      <c r="Z421" s="118" t="str">
        <f t="shared" si="123"/>
        <v/>
      </c>
      <c r="AA421" s="118" t="str">
        <f t="shared" si="129"/>
        <v/>
      </c>
      <c r="AB421" s="118" t="str">
        <f t="shared" si="142"/>
        <v/>
      </c>
      <c r="AC421" s="118" t="str">
        <f t="shared" si="131"/>
        <v/>
      </c>
      <c r="AG421" s="118" t="str">
        <f>+IF(AL421="","",MAX(AG$1:AG420)+1)</f>
        <v/>
      </c>
      <c r="AH421" s="118" t="str">
        <f>IF(CPMS_Detail!B443="","",CPMS_Detail!B443)</f>
        <v/>
      </c>
      <c r="AI421" s="118" t="str">
        <f>IF(CPMS_Detail!C443="","",CPMS_Detail!C443)</f>
        <v/>
      </c>
      <c r="AJ421" s="118" t="str">
        <f>IF(CPMS_Detail!D443="","",CPMS_Detail!D443)</f>
        <v/>
      </c>
      <c r="AK421" s="118" t="str">
        <f t="shared" si="132"/>
        <v/>
      </c>
      <c r="AL421" s="119" t="str">
        <f>IF(COUNTIF(AK$2:AK421,AK421)=1,AK421,"")</f>
        <v/>
      </c>
      <c r="AM421" s="118" t="str">
        <f t="shared" si="133"/>
        <v/>
      </c>
      <c r="AN421" s="118" t="str">
        <f t="shared" si="134"/>
        <v/>
      </c>
      <c r="AO421" s="118" t="str">
        <f t="shared" si="135"/>
        <v/>
      </c>
      <c r="AP421" s="118" t="str">
        <f t="shared" si="136"/>
        <v/>
      </c>
      <c r="AR421" s="118" t="str">
        <f>+IF(AW421="","",MAX(AR$1:AR420)+1)</f>
        <v/>
      </c>
      <c r="AS421" s="118" t="str">
        <f>IF(Regulated_Operation!B443="","",Regulated_Operation!B443)</f>
        <v/>
      </c>
      <c r="AT421" s="118" t="str">
        <f>IF(Regulated_Operation!C443="","",Regulated_Operation!C443)</f>
        <v/>
      </c>
      <c r="AU421" s="118" t="str">
        <f>IF(Regulated_Operation!D443="","",Regulated_Operation!D443)</f>
        <v/>
      </c>
      <c r="AV421" s="118" t="str">
        <f t="shared" si="137"/>
        <v/>
      </c>
      <c r="AW421" s="119" t="str">
        <f>IF(COUNTIF(AV$2:AV421,AV421)=1,AV421,"")</f>
        <v/>
      </c>
      <c r="AX421" s="118" t="str">
        <f t="shared" si="138"/>
        <v/>
      </c>
      <c r="AY421" s="118" t="str">
        <f t="shared" si="139"/>
        <v/>
      </c>
      <c r="AZ421" s="118" t="str">
        <f t="shared" si="140"/>
        <v/>
      </c>
      <c r="BA421" s="118" t="str">
        <f t="shared" si="141"/>
        <v/>
      </c>
    </row>
    <row r="422" spans="9:53" x14ac:dyDescent="0.35">
      <c r="I422" s="118" t="str">
        <f>+IF(N422="","",MAX(I$1:I421)+1)</f>
        <v/>
      </c>
      <c r="J422" s="118" t="str">
        <f>IF(Deviation_Detail!B444="","",Deviation_Detail!B444)</f>
        <v/>
      </c>
      <c r="K422" s="118" t="str">
        <f>IF(Deviation_Detail!C444="","",Deviation_Detail!C444)</f>
        <v/>
      </c>
      <c r="L422" s="118" t="str">
        <f>IF(Deviation_Detail!E444="","",Deviation_Detail!E444)</f>
        <v/>
      </c>
      <c r="M422" s="118" t="str">
        <f t="shared" si="124"/>
        <v/>
      </c>
      <c r="N422" s="119" t="str">
        <f>IF(COUNTIF(M$2:M422,M422)=1,M422,"")</f>
        <v/>
      </c>
      <c r="O422" s="118" t="str">
        <f t="shared" si="125"/>
        <v/>
      </c>
      <c r="P422" s="118" t="str">
        <f t="shared" si="126"/>
        <v/>
      </c>
      <c r="Q422" s="118" t="str">
        <f t="shared" si="127"/>
        <v/>
      </c>
      <c r="R422" s="118" t="str">
        <f t="shared" si="128"/>
        <v/>
      </c>
      <c r="T422" s="118" t="str">
        <f>+IF(Y422="","",MAX(T$1:T421)+1)</f>
        <v/>
      </c>
      <c r="U422" s="118" t="str">
        <f>IF(CPMS_Info!B444="","",CPMS_Info!B444)</f>
        <v/>
      </c>
      <c r="V422" s="118" t="str">
        <f>IF(CPMS_Info!C444="","",CPMS_Info!C444)</f>
        <v/>
      </c>
      <c r="W422" s="118" t="str">
        <f>IF(CPMS_Info!D444="","",CPMS_Info!D444)</f>
        <v/>
      </c>
      <c r="X422" s="118" t="str">
        <f t="shared" si="122"/>
        <v/>
      </c>
      <c r="Y422" s="119" t="str">
        <f>IF(COUNTIF(X$2:X422,X422)=1,X422,"")</f>
        <v/>
      </c>
      <c r="Z422" s="118" t="str">
        <f t="shared" si="123"/>
        <v/>
      </c>
      <c r="AA422" s="118" t="str">
        <f t="shared" si="129"/>
        <v/>
      </c>
      <c r="AB422" s="118" t="str">
        <f t="shared" si="142"/>
        <v/>
      </c>
      <c r="AC422" s="118" t="str">
        <f t="shared" si="131"/>
        <v/>
      </c>
      <c r="AG422" s="118" t="str">
        <f>+IF(AL422="","",MAX(AG$1:AG421)+1)</f>
        <v/>
      </c>
      <c r="AH422" s="118" t="str">
        <f>IF(CPMS_Detail!B444="","",CPMS_Detail!B444)</f>
        <v/>
      </c>
      <c r="AI422" s="118" t="str">
        <f>IF(CPMS_Detail!C444="","",CPMS_Detail!C444)</f>
        <v/>
      </c>
      <c r="AJ422" s="118" t="str">
        <f>IF(CPMS_Detail!D444="","",CPMS_Detail!D444)</f>
        <v/>
      </c>
      <c r="AK422" s="118" t="str">
        <f t="shared" si="132"/>
        <v/>
      </c>
      <c r="AL422" s="119" t="str">
        <f>IF(COUNTIF(AK$2:AK422,AK422)=1,AK422,"")</f>
        <v/>
      </c>
      <c r="AM422" s="118" t="str">
        <f t="shared" si="133"/>
        <v/>
      </c>
      <c r="AN422" s="118" t="str">
        <f t="shared" si="134"/>
        <v/>
      </c>
      <c r="AO422" s="118" t="str">
        <f t="shared" si="135"/>
        <v/>
      </c>
      <c r="AP422" s="118" t="str">
        <f t="shared" si="136"/>
        <v/>
      </c>
      <c r="AR422" s="118" t="str">
        <f>+IF(AW422="","",MAX(AR$1:AR421)+1)</f>
        <v/>
      </c>
      <c r="AS422" s="118" t="str">
        <f>IF(Regulated_Operation!B444="","",Regulated_Operation!B444)</f>
        <v/>
      </c>
      <c r="AT422" s="118" t="str">
        <f>IF(Regulated_Operation!C444="","",Regulated_Operation!C444)</f>
        <v/>
      </c>
      <c r="AU422" s="118" t="str">
        <f>IF(Regulated_Operation!D444="","",Regulated_Operation!D444)</f>
        <v/>
      </c>
      <c r="AV422" s="118" t="str">
        <f t="shared" si="137"/>
        <v/>
      </c>
      <c r="AW422" s="119" t="str">
        <f>IF(COUNTIF(AV$2:AV422,AV422)=1,AV422,"")</f>
        <v/>
      </c>
      <c r="AX422" s="118" t="str">
        <f t="shared" si="138"/>
        <v/>
      </c>
      <c r="AY422" s="118" t="str">
        <f t="shared" si="139"/>
        <v/>
      </c>
      <c r="AZ422" s="118" t="str">
        <f t="shared" si="140"/>
        <v/>
      </c>
      <c r="BA422" s="118" t="str">
        <f t="shared" si="141"/>
        <v/>
      </c>
    </row>
    <row r="423" spans="9:53" x14ac:dyDescent="0.35">
      <c r="I423" s="118" t="str">
        <f>+IF(N423="","",MAX(I$1:I422)+1)</f>
        <v/>
      </c>
      <c r="J423" s="118" t="str">
        <f>IF(Deviation_Detail!B445="","",Deviation_Detail!B445)</f>
        <v/>
      </c>
      <c r="K423" s="118" t="str">
        <f>IF(Deviation_Detail!C445="","",Deviation_Detail!C445)</f>
        <v/>
      </c>
      <c r="L423" s="118" t="str">
        <f>IF(Deviation_Detail!E445="","",Deviation_Detail!E445)</f>
        <v/>
      </c>
      <c r="M423" s="118" t="str">
        <f t="shared" si="124"/>
        <v/>
      </c>
      <c r="N423" s="119" t="str">
        <f>IF(COUNTIF(M$2:M423,M423)=1,M423,"")</f>
        <v/>
      </c>
      <c r="O423" s="118" t="str">
        <f t="shared" si="125"/>
        <v/>
      </c>
      <c r="P423" s="118" t="str">
        <f t="shared" si="126"/>
        <v/>
      </c>
      <c r="Q423" s="118" t="str">
        <f t="shared" si="127"/>
        <v/>
      </c>
      <c r="R423" s="118" t="str">
        <f t="shared" si="128"/>
        <v/>
      </c>
      <c r="T423" s="118" t="str">
        <f>+IF(Y423="","",MAX(T$1:T422)+1)</f>
        <v/>
      </c>
      <c r="U423" s="118" t="str">
        <f>IF(CPMS_Info!B445="","",CPMS_Info!B445)</f>
        <v/>
      </c>
      <c r="V423" s="118" t="str">
        <f>IF(CPMS_Info!C445="","",CPMS_Info!C445)</f>
        <v/>
      </c>
      <c r="W423" s="118" t="str">
        <f>IF(CPMS_Info!D445="","",CPMS_Info!D445)</f>
        <v/>
      </c>
      <c r="X423" s="118" t="str">
        <f t="shared" si="122"/>
        <v/>
      </c>
      <c r="Y423" s="119" t="str">
        <f>IF(COUNTIF(X$2:X423,X423)=1,X423,"")</f>
        <v/>
      </c>
      <c r="Z423" s="118" t="str">
        <f t="shared" si="123"/>
        <v/>
      </c>
      <c r="AA423" s="118" t="str">
        <f t="shared" si="129"/>
        <v/>
      </c>
      <c r="AB423" s="118" t="str">
        <f t="shared" si="142"/>
        <v/>
      </c>
      <c r="AC423" s="118" t="str">
        <f t="shared" si="131"/>
        <v/>
      </c>
      <c r="AG423" s="118" t="str">
        <f>+IF(AL423="","",MAX(AG$1:AG422)+1)</f>
        <v/>
      </c>
      <c r="AH423" s="118" t="str">
        <f>IF(CPMS_Detail!B445="","",CPMS_Detail!B445)</f>
        <v/>
      </c>
      <c r="AI423" s="118" t="str">
        <f>IF(CPMS_Detail!C445="","",CPMS_Detail!C445)</f>
        <v/>
      </c>
      <c r="AJ423" s="118" t="str">
        <f>IF(CPMS_Detail!D445="","",CPMS_Detail!D445)</f>
        <v/>
      </c>
      <c r="AK423" s="118" t="str">
        <f t="shared" si="132"/>
        <v/>
      </c>
      <c r="AL423" s="119" t="str">
        <f>IF(COUNTIF(AK$2:AK423,AK423)=1,AK423,"")</f>
        <v/>
      </c>
      <c r="AM423" s="118" t="str">
        <f t="shared" si="133"/>
        <v/>
      </c>
      <c r="AN423" s="118" t="str">
        <f t="shared" si="134"/>
        <v/>
      </c>
      <c r="AO423" s="118" t="str">
        <f t="shared" si="135"/>
        <v/>
      </c>
      <c r="AP423" s="118" t="str">
        <f t="shared" si="136"/>
        <v/>
      </c>
      <c r="AR423" s="118" t="str">
        <f>+IF(AW423="","",MAX(AR$1:AR422)+1)</f>
        <v/>
      </c>
      <c r="AS423" s="118" t="str">
        <f>IF(Regulated_Operation!B445="","",Regulated_Operation!B445)</f>
        <v/>
      </c>
      <c r="AT423" s="118" t="str">
        <f>IF(Regulated_Operation!C445="","",Regulated_Operation!C445)</f>
        <v/>
      </c>
      <c r="AU423" s="118" t="str">
        <f>IF(Regulated_Operation!D445="","",Regulated_Operation!D445)</f>
        <v/>
      </c>
      <c r="AV423" s="118" t="str">
        <f t="shared" si="137"/>
        <v/>
      </c>
      <c r="AW423" s="119" t="str">
        <f>IF(COUNTIF(AV$2:AV423,AV423)=1,AV423,"")</f>
        <v/>
      </c>
      <c r="AX423" s="118" t="str">
        <f t="shared" si="138"/>
        <v/>
      </c>
      <c r="AY423" s="118" t="str">
        <f t="shared" si="139"/>
        <v/>
      </c>
      <c r="AZ423" s="118" t="str">
        <f t="shared" si="140"/>
        <v/>
      </c>
      <c r="BA423" s="118" t="str">
        <f t="shared" si="141"/>
        <v/>
      </c>
    </row>
    <row r="424" spans="9:53" x14ac:dyDescent="0.35">
      <c r="I424" s="118" t="str">
        <f>+IF(N424="","",MAX(I$1:I423)+1)</f>
        <v/>
      </c>
      <c r="J424" s="118" t="str">
        <f>IF(Deviation_Detail!B446="","",Deviation_Detail!B446)</f>
        <v/>
      </c>
      <c r="K424" s="118" t="str">
        <f>IF(Deviation_Detail!C446="","",Deviation_Detail!C446)</f>
        <v/>
      </c>
      <c r="L424" s="118" t="str">
        <f>IF(Deviation_Detail!E446="","",Deviation_Detail!E446)</f>
        <v/>
      </c>
      <c r="M424" s="118" t="str">
        <f t="shared" si="124"/>
        <v/>
      </c>
      <c r="N424" s="119" t="str">
        <f>IF(COUNTIF(M$2:M424,M424)=1,M424,"")</f>
        <v/>
      </c>
      <c r="O424" s="118" t="str">
        <f t="shared" si="125"/>
        <v/>
      </c>
      <c r="P424" s="118" t="str">
        <f t="shared" si="126"/>
        <v/>
      </c>
      <c r="Q424" s="118" t="str">
        <f t="shared" si="127"/>
        <v/>
      </c>
      <c r="R424" s="118" t="str">
        <f t="shared" si="128"/>
        <v/>
      </c>
      <c r="T424" s="118" t="str">
        <f>+IF(Y424="","",MAX(T$1:T423)+1)</f>
        <v/>
      </c>
      <c r="U424" s="118" t="str">
        <f>IF(CPMS_Info!B446="","",CPMS_Info!B446)</f>
        <v/>
      </c>
      <c r="V424" s="118" t="str">
        <f>IF(CPMS_Info!C446="","",CPMS_Info!C446)</f>
        <v/>
      </c>
      <c r="W424" s="118" t="str">
        <f>IF(CPMS_Info!D446="","",CPMS_Info!D446)</f>
        <v/>
      </c>
      <c r="X424" s="118" t="str">
        <f t="shared" si="122"/>
        <v/>
      </c>
      <c r="Y424" s="119" t="str">
        <f>IF(COUNTIF(X$2:X424,X424)=1,X424,"")</f>
        <v/>
      </c>
      <c r="Z424" s="118" t="str">
        <f t="shared" si="123"/>
        <v/>
      </c>
      <c r="AA424" s="118" t="str">
        <f t="shared" si="129"/>
        <v/>
      </c>
      <c r="AB424" s="118" t="str">
        <f t="shared" si="142"/>
        <v/>
      </c>
      <c r="AC424" s="118" t="str">
        <f t="shared" si="131"/>
        <v/>
      </c>
      <c r="AG424" s="118" t="str">
        <f>+IF(AL424="","",MAX(AG$1:AG423)+1)</f>
        <v/>
      </c>
      <c r="AH424" s="118" t="str">
        <f>IF(CPMS_Detail!B446="","",CPMS_Detail!B446)</f>
        <v/>
      </c>
      <c r="AI424" s="118" t="str">
        <f>IF(CPMS_Detail!C446="","",CPMS_Detail!C446)</f>
        <v/>
      </c>
      <c r="AJ424" s="118" t="str">
        <f>IF(CPMS_Detail!D446="","",CPMS_Detail!D446)</f>
        <v/>
      </c>
      <c r="AK424" s="118" t="str">
        <f t="shared" si="132"/>
        <v/>
      </c>
      <c r="AL424" s="119" t="str">
        <f>IF(COUNTIF(AK$2:AK424,AK424)=1,AK424,"")</f>
        <v/>
      </c>
      <c r="AM424" s="118" t="str">
        <f t="shared" si="133"/>
        <v/>
      </c>
      <c r="AN424" s="118" t="str">
        <f t="shared" si="134"/>
        <v/>
      </c>
      <c r="AO424" s="118" t="str">
        <f t="shared" si="135"/>
        <v/>
      </c>
      <c r="AP424" s="118" t="str">
        <f t="shared" si="136"/>
        <v/>
      </c>
      <c r="AR424" s="118" t="str">
        <f>+IF(AW424="","",MAX(AR$1:AR423)+1)</f>
        <v/>
      </c>
      <c r="AS424" s="118" t="str">
        <f>IF(Regulated_Operation!B446="","",Regulated_Operation!B446)</f>
        <v/>
      </c>
      <c r="AT424" s="118" t="str">
        <f>IF(Regulated_Operation!C446="","",Regulated_Operation!C446)</f>
        <v/>
      </c>
      <c r="AU424" s="118" t="str">
        <f>IF(Regulated_Operation!D446="","",Regulated_Operation!D446)</f>
        <v/>
      </c>
      <c r="AV424" s="118" t="str">
        <f t="shared" si="137"/>
        <v/>
      </c>
      <c r="AW424" s="119" t="str">
        <f>IF(COUNTIF(AV$2:AV424,AV424)=1,AV424,"")</f>
        <v/>
      </c>
      <c r="AX424" s="118" t="str">
        <f t="shared" si="138"/>
        <v/>
      </c>
      <c r="AY424" s="118" t="str">
        <f t="shared" si="139"/>
        <v/>
      </c>
      <c r="AZ424" s="118" t="str">
        <f t="shared" si="140"/>
        <v/>
      </c>
      <c r="BA424" s="118" t="str">
        <f t="shared" si="141"/>
        <v/>
      </c>
    </row>
    <row r="425" spans="9:53" x14ac:dyDescent="0.35">
      <c r="I425" s="118" t="str">
        <f>+IF(N425="","",MAX(I$1:I424)+1)</f>
        <v/>
      </c>
      <c r="J425" s="118" t="str">
        <f>IF(Deviation_Detail!B447="","",Deviation_Detail!B447)</f>
        <v/>
      </c>
      <c r="K425" s="118" t="str">
        <f>IF(Deviation_Detail!C447="","",Deviation_Detail!C447)</f>
        <v/>
      </c>
      <c r="L425" s="118" t="str">
        <f>IF(Deviation_Detail!E447="","",Deviation_Detail!E447)</f>
        <v/>
      </c>
      <c r="M425" s="118" t="str">
        <f t="shared" si="124"/>
        <v/>
      </c>
      <c r="N425" s="119" t="str">
        <f>IF(COUNTIF(M$2:M425,M425)=1,M425,"")</f>
        <v/>
      </c>
      <c r="O425" s="118" t="str">
        <f t="shared" si="125"/>
        <v/>
      </c>
      <c r="P425" s="118" t="str">
        <f t="shared" si="126"/>
        <v/>
      </c>
      <c r="Q425" s="118" t="str">
        <f t="shared" si="127"/>
        <v/>
      </c>
      <c r="R425" s="118" t="str">
        <f t="shared" si="128"/>
        <v/>
      </c>
      <c r="T425" s="118" t="str">
        <f>+IF(Y425="","",MAX(T$1:T424)+1)</f>
        <v/>
      </c>
      <c r="U425" s="118" t="str">
        <f>IF(CPMS_Info!B447="","",CPMS_Info!B447)</f>
        <v/>
      </c>
      <c r="V425" s="118" t="str">
        <f>IF(CPMS_Info!C447="","",CPMS_Info!C447)</f>
        <v/>
      </c>
      <c r="W425" s="118" t="str">
        <f>IF(CPMS_Info!D447="","",CPMS_Info!D447)</f>
        <v/>
      </c>
      <c r="X425" s="118" t="str">
        <f t="shared" si="122"/>
        <v/>
      </c>
      <c r="Y425" s="119" t="str">
        <f>IF(COUNTIF(X$2:X425,X425)=1,X425,"")</f>
        <v/>
      </c>
      <c r="Z425" s="118" t="str">
        <f t="shared" si="123"/>
        <v/>
      </c>
      <c r="AA425" s="118" t="str">
        <f t="shared" si="129"/>
        <v/>
      </c>
      <c r="AB425" s="118" t="str">
        <f t="shared" si="142"/>
        <v/>
      </c>
      <c r="AC425" s="118" t="str">
        <f t="shared" si="131"/>
        <v/>
      </c>
      <c r="AG425" s="118" t="str">
        <f>+IF(AL425="","",MAX(AG$1:AG424)+1)</f>
        <v/>
      </c>
      <c r="AH425" s="118" t="str">
        <f>IF(CPMS_Detail!B447="","",CPMS_Detail!B447)</f>
        <v/>
      </c>
      <c r="AI425" s="118" t="str">
        <f>IF(CPMS_Detail!C447="","",CPMS_Detail!C447)</f>
        <v/>
      </c>
      <c r="AJ425" s="118" t="str">
        <f>IF(CPMS_Detail!D447="","",CPMS_Detail!D447)</f>
        <v/>
      </c>
      <c r="AK425" s="118" t="str">
        <f t="shared" si="132"/>
        <v/>
      </c>
      <c r="AL425" s="119" t="str">
        <f>IF(COUNTIF(AK$2:AK425,AK425)=1,AK425,"")</f>
        <v/>
      </c>
      <c r="AM425" s="118" t="str">
        <f t="shared" si="133"/>
        <v/>
      </c>
      <c r="AN425" s="118" t="str">
        <f t="shared" si="134"/>
        <v/>
      </c>
      <c r="AO425" s="118" t="str">
        <f t="shared" si="135"/>
        <v/>
      </c>
      <c r="AP425" s="118" t="str">
        <f t="shared" si="136"/>
        <v/>
      </c>
      <c r="AR425" s="118" t="str">
        <f>+IF(AW425="","",MAX(AR$1:AR424)+1)</f>
        <v/>
      </c>
      <c r="AS425" s="118" t="str">
        <f>IF(Regulated_Operation!B447="","",Regulated_Operation!B447)</f>
        <v/>
      </c>
      <c r="AT425" s="118" t="str">
        <f>IF(Regulated_Operation!C447="","",Regulated_Operation!C447)</f>
        <v/>
      </c>
      <c r="AU425" s="118" t="str">
        <f>IF(Regulated_Operation!D447="","",Regulated_Operation!D447)</f>
        <v/>
      </c>
      <c r="AV425" s="118" t="str">
        <f t="shared" si="137"/>
        <v/>
      </c>
      <c r="AW425" s="119" t="str">
        <f>IF(COUNTIF(AV$2:AV425,AV425)=1,AV425,"")</f>
        <v/>
      </c>
      <c r="AX425" s="118" t="str">
        <f t="shared" si="138"/>
        <v/>
      </c>
      <c r="AY425" s="118" t="str">
        <f t="shared" si="139"/>
        <v/>
      </c>
      <c r="AZ425" s="118" t="str">
        <f t="shared" si="140"/>
        <v/>
      </c>
      <c r="BA425" s="118" t="str">
        <f t="shared" si="141"/>
        <v/>
      </c>
    </row>
    <row r="426" spans="9:53" x14ac:dyDescent="0.35">
      <c r="I426" s="118" t="str">
        <f>+IF(N426="","",MAX(I$1:I425)+1)</f>
        <v/>
      </c>
      <c r="J426" s="118" t="str">
        <f>IF(Deviation_Detail!B448="","",Deviation_Detail!B448)</f>
        <v/>
      </c>
      <c r="K426" s="118" t="str">
        <f>IF(Deviation_Detail!C448="","",Deviation_Detail!C448)</f>
        <v/>
      </c>
      <c r="L426" s="118" t="str">
        <f>IF(Deviation_Detail!E448="","",Deviation_Detail!E448)</f>
        <v/>
      </c>
      <c r="M426" s="118" t="str">
        <f t="shared" si="124"/>
        <v/>
      </c>
      <c r="N426" s="119" t="str">
        <f>IF(COUNTIF(M$2:M426,M426)=1,M426,"")</f>
        <v/>
      </c>
      <c r="O426" s="118" t="str">
        <f t="shared" si="125"/>
        <v/>
      </c>
      <c r="P426" s="118" t="str">
        <f t="shared" si="126"/>
        <v/>
      </c>
      <c r="Q426" s="118" t="str">
        <f t="shared" si="127"/>
        <v/>
      </c>
      <c r="R426" s="118" t="str">
        <f t="shared" si="128"/>
        <v/>
      </c>
      <c r="T426" s="118" t="str">
        <f>+IF(Y426="","",MAX(T$1:T425)+1)</f>
        <v/>
      </c>
      <c r="U426" s="118" t="str">
        <f>IF(CPMS_Info!B448="","",CPMS_Info!B448)</f>
        <v/>
      </c>
      <c r="V426" s="118" t="str">
        <f>IF(CPMS_Info!C448="","",CPMS_Info!C448)</f>
        <v/>
      </c>
      <c r="W426" s="118" t="str">
        <f>IF(CPMS_Info!D448="","",CPMS_Info!D448)</f>
        <v/>
      </c>
      <c r="X426" s="118" t="str">
        <f t="shared" si="122"/>
        <v/>
      </c>
      <c r="Y426" s="119" t="str">
        <f>IF(COUNTIF(X$2:X426,X426)=1,X426,"")</f>
        <v/>
      </c>
      <c r="Z426" s="118" t="str">
        <f t="shared" si="123"/>
        <v/>
      </c>
      <c r="AA426" s="118" t="str">
        <f t="shared" si="129"/>
        <v/>
      </c>
      <c r="AB426" s="118" t="str">
        <f t="shared" si="142"/>
        <v/>
      </c>
      <c r="AC426" s="118" t="str">
        <f t="shared" si="131"/>
        <v/>
      </c>
      <c r="AG426" s="118" t="str">
        <f>+IF(AL426="","",MAX(AG$1:AG425)+1)</f>
        <v/>
      </c>
      <c r="AH426" s="118" t="str">
        <f>IF(CPMS_Detail!B448="","",CPMS_Detail!B448)</f>
        <v/>
      </c>
      <c r="AI426" s="118" t="str">
        <f>IF(CPMS_Detail!C448="","",CPMS_Detail!C448)</f>
        <v/>
      </c>
      <c r="AJ426" s="118" t="str">
        <f>IF(CPMS_Detail!D448="","",CPMS_Detail!D448)</f>
        <v/>
      </c>
      <c r="AK426" s="118" t="str">
        <f t="shared" si="132"/>
        <v/>
      </c>
      <c r="AL426" s="119" t="str">
        <f>IF(COUNTIF(AK$2:AK426,AK426)=1,AK426,"")</f>
        <v/>
      </c>
      <c r="AM426" s="118" t="str">
        <f t="shared" si="133"/>
        <v/>
      </c>
      <c r="AN426" s="118" t="str">
        <f t="shared" si="134"/>
        <v/>
      </c>
      <c r="AO426" s="118" t="str">
        <f t="shared" si="135"/>
        <v/>
      </c>
      <c r="AP426" s="118" t="str">
        <f t="shared" si="136"/>
        <v/>
      </c>
      <c r="AR426" s="118" t="str">
        <f>+IF(AW426="","",MAX(AR$1:AR425)+1)</f>
        <v/>
      </c>
      <c r="AS426" s="118" t="str">
        <f>IF(Regulated_Operation!B448="","",Regulated_Operation!B448)</f>
        <v/>
      </c>
      <c r="AT426" s="118" t="str">
        <f>IF(Regulated_Operation!C448="","",Regulated_Operation!C448)</f>
        <v/>
      </c>
      <c r="AU426" s="118" t="str">
        <f>IF(Regulated_Operation!D448="","",Regulated_Operation!D448)</f>
        <v/>
      </c>
      <c r="AV426" s="118" t="str">
        <f t="shared" si="137"/>
        <v/>
      </c>
      <c r="AW426" s="119" t="str">
        <f>IF(COUNTIF(AV$2:AV426,AV426)=1,AV426,"")</f>
        <v/>
      </c>
      <c r="AX426" s="118" t="str">
        <f t="shared" si="138"/>
        <v/>
      </c>
      <c r="AY426" s="118" t="str">
        <f t="shared" si="139"/>
        <v/>
      </c>
      <c r="AZ426" s="118" t="str">
        <f t="shared" si="140"/>
        <v/>
      </c>
      <c r="BA426" s="118" t="str">
        <f t="shared" si="141"/>
        <v/>
      </c>
    </row>
    <row r="427" spans="9:53" x14ac:dyDescent="0.35">
      <c r="I427" s="118" t="str">
        <f>+IF(N427="","",MAX(I$1:I426)+1)</f>
        <v/>
      </c>
      <c r="J427" s="118" t="str">
        <f>IF(Deviation_Detail!B449="","",Deviation_Detail!B449)</f>
        <v/>
      </c>
      <c r="K427" s="118" t="str">
        <f>IF(Deviation_Detail!C449="","",Deviation_Detail!C449)</f>
        <v/>
      </c>
      <c r="L427" s="118" t="str">
        <f>IF(Deviation_Detail!E449="","",Deviation_Detail!E449)</f>
        <v/>
      </c>
      <c r="M427" s="118" t="str">
        <f t="shared" si="124"/>
        <v/>
      </c>
      <c r="N427" s="119" t="str">
        <f>IF(COUNTIF(M$2:M427,M427)=1,M427,"")</f>
        <v/>
      </c>
      <c r="O427" s="118" t="str">
        <f t="shared" si="125"/>
        <v/>
      </c>
      <c r="P427" s="118" t="str">
        <f t="shared" si="126"/>
        <v/>
      </c>
      <c r="Q427" s="118" t="str">
        <f t="shared" si="127"/>
        <v/>
      </c>
      <c r="R427" s="118" t="str">
        <f t="shared" si="128"/>
        <v/>
      </c>
      <c r="T427" s="118" t="str">
        <f>+IF(Y427="","",MAX(T$1:T426)+1)</f>
        <v/>
      </c>
      <c r="U427" s="118" t="str">
        <f>IF(CPMS_Info!B449="","",CPMS_Info!B449)</f>
        <v/>
      </c>
      <c r="V427" s="118" t="str">
        <f>IF(CPMS_Info!C449="","",CPMS_Info!C449)</f>
        <v/>
      </c>
      <c r="W427" s="118" t="str">
        <f>IF(CPMS_Info!D449="","",CPMS_Info!D449)</f>
        <v/>
      </c>
      <c r="X427" s="118" t="str">
        <f t="shared" si="122"/>
        <v/>
      </c>
      <c r="Y427" s="119" t="str">
        <f>IF(COUNTIF(X$2:X427,X427)=1,X427,"")</f>
        <v/>
      </c>
      <c r="Z427" s="118" t="str">
        <f t="shared" si="123"/>
        <v/>
      </c>
      <c r="AA427" s="118" t="str">
        <f t="shared" si="129"/>
        <v/>
      </c>
      <c r="AB427" s="118" t="str">
        <f t="shared" si="142"/>
        <v/>
      </c>
      <c r="AC427" s="118" t="str">
        <f t="shared" si="131"/>
        <v/>
      </c>
      <c r="AG427" s="118" t="str">
        <f>+IF(AL427="","",MAX(AG$1:AG426)+1)</f>
        <v/>
      </c>
      <c r="AH427" s="118" t="str">
        <f>IF(CPMS_Detail!B449="","",CPMS_Detail!B449)</f>
        <v/>
      </c>
      <c r="AI427" s="118" t="str">
        <f>IF(CPMS_Detail!C449="","",CPMS_Detail!C449)</f>
        <v/>
      </c>
      <c r="AJ427" s="118" t="str">
        <f>IF(CPMS_Detail!D449="","",CPMS_Detail!D449)</f>
        <v/>
      </c>
      <c r="AK427" s="118" t="str">
        <f t="shared" si="132"/>
        <v/>
      </c>
      <c r="AL427" s="119" t="str">
        <f>IF(COUNTIF(AK$2:AK427,AK427)=1,AK427,"")</f>
        <v/>
      </c>
      <c r="AM427" s="118" t="str">
        <f t="shared" si="133"/>
        <v/>
      </c>
      <c r="AN427" s="118" t="str">
        <f t="shared" si="134"/>
        <v/>
      </c>
      <c r="AO427" s="118" t="str">
        <f t="shared" si="135"/>
        <v/>
      </c>
      <c r="AP427" s="118" t="str">
        <f t="shared" si="136"/>
        <v/>
      </c>
      <c r="AR427" s="118" t="str">
        <f>+IF(AW427="","",MAX(AR$1:AR426)+1)</f>
        <v/>
      </c>
      <c r="AS427" s="118" t="str">
        <f>IF(Regulated_Operation!B449="","",Regulated_Operation!B449)</f>
        <v/>
      </c>
      <c r="AT427" s="118" t="str">
        <f>IF(Regulated_Operation!C449="","",Regulated_Operation!C449)</f>
        <v/>
      </c>
      <c r="AU427" s="118" t="str">
        <f>IF(Regulated_Operation!D449="","",Regulated_Operation!D449)</f>
        <v/>
      </c>
      <c r="AV427" s="118" t="str">
        <f t="shared" si="137"/>
        <v/>
      </c>
      <c r="AW427" s="119" t="str">
        <f>IF(COUNTIF(AV$2:AV427,AV427)=1,AV427,"")</f>
        <v/>
      </c>
      <c r="AX427" s="118" t="str">
        <f t="shared" si="138"/>
        <v/>
      </c>
      <c r="AY427" s="118" t="str">
        <f t="shared" si="139"/>
        <v/>
      </c>
      <c r="AZ427" s="118" t="str">
        <f t="shared" si="140"/>
        <v/>
      </c>
      <c r="BA427" s="118" t="str">
        <f t="shared" si="141"/>
        <v/>
      </c>
    </row>
    <row r="428" spans="9:53" x14ac:dyDescent="0.35">
      <c r="I428" s="118" t="str">
        <f>+IF(N428="","",MAX(I$1:I427)+1)</f>
        <v/>
      </c>
      <c r="J428" s="118" t="str">
        <f>IF(Deviation_Detail!B450="","",Deviation_Detail!B450)</f>
        <v/>
      </c>
      <c r="K428" s="118" t="str">
        <f>IF(Deviation_Detail!C450="","",Deviation_Detail!C450)</f>
        <v/>
      </c>
      <c r="L428" s="118" t="str">
        <f>IF(Deviation_Detail!E450="","",Deviation_Detail!E450)</f>
        <v/>
      </c>
      <c r="M428" s="118" t="str">
        <f t="shared" si="124"/>
        <v/>
      </c>
      <c r="N428" s="119" t="str">
        <f>IF(COUNTIF(M$2:M428,M428)=1,M428,"")</f>
        <v/>
      </c>
      <c r="O428" s="118" t="str">
        <f t="shared" si="125"/>
        <v/>
      </c>
      <c r="P428" s="118" t="str">
        <f t="shared" si="126"/>
        <v/>
      </c>
      <c r="Q428" s="118" t="str">
        <f t="shared" si="127"/>
        <v/>
      </c>
      <c r="R428" s="118" t="str">
        <f t="shared" si="128"/>
        <v/>
      </c>
      <c r="T428" s="118" t="str">
        <f>+IF(Y428="","",MAX(T$1:T427)+1)</f>
        <v/>
      </c>
      <c r="U428" s="118" t="str">
        <f>IF(CPMS_Info!B450="","",CPMS_Info!B450)</f>
        <v/>
      </c>
      <c r="V428" s="118" t="str">
        <f>IF(CPMS_Info!C450="","",CPMS_Info!C450)</f>
        <v/>
      </c>
      <c r="W428" s="118" t="str">
        <f>IF(CPMS_Info!D450="","",CPMS_Info!D450)</f>
        <v/>
      </c>
      <c r="X428" s="118" t="str">
        <f t="shared" si="122"/>
        <v/>
      </c>
      <c r="Y428" s="119" t="str">
        <f>IF(COUNTIF(X$2:X428,X428)=1,X428,"")</f>
        <v/>
      </c>
      <c r="Z428" s="118" t="str">
        <f t="shared" si="123"/>
        <v/>
      </c>
      <c r="AA428" s="118" t="str">
        <f t="shared" si="129"/>
        <v/>
      </c>
      <c r="AB428" s="118" t="str">
        <f t="shared" si="142"/>
        <v/>
      </c>
      <c r="AC428" s="118" t="str">
        <f t="shared" si="131"/>
        <v/>
      </c>
      <c r="AG428" s="118" t="str">
        <f>+IF(AL428="","",MAX(AG$1:AG427)+1)</f>
        <v/>
      </c>
      <c r="AH428" s="118" t="str">
        <f>IF(CPMS_Detail!B450="","",CPMS_Detail!B450)</f>
        <v/>
      </c>
      <c r="AI428" s="118" t="str">
        <f>IF(CPMS_Detail!C450="","",CPMS_Detail!C450)</f>
        <v/>
      </c>
      <c r="AJ428" s="118" t="str">
        <f>IF(CPMS_Detail!D450="","",CPMS_Detail!D450)</f>
        <v/>
      </c>
      <c r="AK428" s="118" t="str">
        <f t="shared" si="132"/>
        <v/>
      </c>
      <c r="AL428" s="119" t="str">
        <f>IF(COUNTIF(AK$2:AK428,AK428)=1,AK428,"")</f>
        <v/>
      </c>
      <c r="AM428" s="118" t="str">
        <f t="shared" si="133"/>
        <v/>
      </c>
      <c r="AN428" s="118" t="str">
        <f t="shared" si="134"/>
        <v/>
      </c>
      <c r="AO428" s="118" t="str">
        <f t="shared" si="135"/>
        <v/>
      </c>
      <c r="AP428" s="118" t="str">
        <f t="shared" si="136"/>
        <v/>
      </c>
      <c r="AR428" s="118" t="str">
        <f>+IF(AW428="","",MAX(AR$1:AR427)+1)</f>
        <v/>
      </c>
      <c r="AS428" s="118" t="str">
        <f>IF(Regulated_Operation!B450="","",Regulated_Operation!B450)</f>
        <v/>
      </c>
      <c r="AT428" s="118" t="str">
        <f>IF(Regulated_Operation!C450="","",Regulated_Operation!C450)</f>
        <v/>
      </c>
      <c r="AU428" s="118" t="str">
        <f>IF(Regulated_Operation!D450="","",Regulated_Operation!D450)</f>
        <v/>
      </c>
      <c r="AV428" s="118" t="str">
        <f t="shared" si="137"/>
        <v/>
      </c>
      <c r="AW428" s="119" t="str">
        <f>IF(COUNTIF(AV$2:AV428,AV428)=1,AV428,"")</f>
        <v/>
      </c>
      <c r="AX428" s="118" t="str">
        <f t="shared" si="138"/>
        <v/>
      </c>
      <c r="AY428" s="118" t="str">
        <f t="shared" si="139"/>
        <v/>
      </c>
      <c r="AZ428" s="118" t="str">
        <f t="shared" si="140"/>
        <v/>
      </c>
      <c r="BA428" s="118" t="str">
        <f t="shared" si="141"/>
        <v/>
      </c>
    </row>
    <row r="429" spans="9:53" x14ac:dyDescent="0.35">
      <c r="I429" s="118" t="str">
        <f>+IF(N429="","",MAX(I$1:I428)+1)</f>
        <v/>
      </c>
      <c r="J429" s="118" t="str">
        <f>IF(Deviation_Detail!B451="","",Deviation_Detail!B451)</f>
        <v/>
      </c>
      <c r="K429" s="118" t="str">
        <f>IF(Deviation_Detail!C451="","",Deviation_Detail!C451)</f>
        <v/>
      </c>
      <c r="L429" s="118" t="str">
        <f>IF(Deviation_Detail!E451="","",Deviation_Detail!E451)</f>
        <v/>
      </c>
      <c r="M429" s="118" t="str">
        <f t="shared" si="124"/>
        <v/>
      </c>
      <c r="N429" s="119" t="str">
        <f>IF(COUNTIF(M$2:M429,M429)=1,M429,"")</f>
        <v/>
      </c>
      <c r="O429" s="118" t="str">
        <f t="shared" si="125"/>
        <v/>
      </c>
      <c r="P429" s="118" t="str">
        <f t="shared" si="126"/>
        <v/>
      </c>
      <c r="Q429" s="118" t="str">
        <f t="shared" si="127"/>
        <v/>
      </c>
      <c r="R429" s="118" t="str">
        <f t="shared" si="128"/>
        <v/>
      </c>
      <c r="T429" s="118" t="str">
        <f>+IF(Y429="","",MAX(T$1:T428)+1)</f>
        <v/>
      </c>
      <c r="U429" s="118" t="str">
        <f>IF(CPMS_Info!B451="","",CPMS_Info!B451)</f>
        <v/>
      </c>
      <c r="V429" s="118" t="str">
        <f>IF(CPMS_Info!C451="","",CPMS_Info!C451)</f>
        <v/>
      </c>
      <c r="W429" s="118" t="str">
        <f>IF(CPMS_Info!D451="","",CPMS_Info!D451)</f>
        <v/>
      </c>
      <c r="X429" s="118" t="str">
        <f t="shared" si="122"/>
        <v/>
      </c>
      <c r="Y429" s="119" t="str">
        <f>IF(COUNTIF(X$2:X429,X429)=1,X429,"")</f>
        <v/>
      </c>
      <c r="Z429" s="118" t="str">
        <f t="shared" si="123"/>
        <v/>
      </c>
      <c r="AA429" s="118" t="str">
        <f t="shared" si="129"/>
        <v/>
      </c>
      <c r="AB429" s="118" t="str">
        <f t="shared" si="142"/>
        <v/>
      </c>
      <c r="AC429" s="118" t="str">
        <f t="shared" si="131"/>
        <v/>
      </c>
      <c r="AG429" s="118" t="str">
        <f>+IF(AL429="","",MAX(AG$1:AG428)+1)</f>
        <v/>
      </c>
      <c r="AH429" s="118" t="str">
        <f>IF(CPMS_Detail!B451="","",CPMS_Detail!B451)</f>
        <v/>
      </c>
      <c r="AI429" s="118" t="str">
        <f>IF(CPMS_Detail!C451="","",CPMS_Detail!C451)</f>
        <v/>
      </c>
      <c r="AJ429" s="118" t="str">
        <f>IF(CPMS_Detail!D451="","",CPMS_Detail!D451)</f>
        <v/>
      </c>
      <c r="AK429" s="118" t="str">
        <f t="shared" si="132"/>
        <v/>
      </c>
      <c r="AL429" s="119" t="str">
        <f>IF(COUNTIF(AK$2:AK429,AK429)=1,AK429,"")</f>
        <v/>
      </c>
      <c r="AM429" s="118" t="str">
        <f t="shared" si="133"/>
        <v/>
      </c>
      <c r="AN429" s="118" t="str">
        <f t="shared" si="134"/>
        <v/>
      </c>
      <c r="AO429" s="118" t="str">
        <f t="shared" si="135"/>
        <v/>
      </c>
      <c r="AP429" s="118" t="str">
        <f t="shared" si="136"/>
        <v/>
      </c>
      <c r="AR429" s="118" t="str">
        <f>+IF(AW429="","",MAX(AR$1:AR428)+1)</f>
        <v/>
      </c>
      <c r="AS429" s="118" t="str">
        <f>IF(Regulated_Operation!B451="","",Regulated_Operation!B451)</f>
        <v/>
      </c>
      <c r="AT429" s="118" t="str">
        <f>IF(Regulated_Operation!C451="","",Regulated_Operation!C451)</f>
        <v/>
      </c>
      <c r="AU429" s="118" t="str">
        <f>IF(Regulated_Operation!D451="","",Regulated_Operation!D451)</f>
        <v/>
      </c>
      <c r="AV429" s="118" t="str">
        <f t="shared" si="137"/>
        <v/>
      </c>
      <c r="AW429" s="119" t="str">
        <f>IF(COUNTIF(AV$2:AV429,AV429)=1,AV429,"")</f>
        <v/>
      </c>
      <c r="AX429" s="118" t="str">
        <f t="shared" si="138"/>
        <v/>
      </c>
      <c r="AY429" s="118" t="str">
        <f t="shared" si="139"/>
        <v/>
      </c>
      <c r="AZ429" s="118" t="str">
        <f t="shared" si="140"/>
        <v/>
      </c>
      <c r="BA429" s="118" t="str">
        <f t="shared" si="141"/>
        <v/>
      </c>
    </row>
    <row r="430" spans="9:53" x14ac:dyDescent="0.35">
      <c r="I430" s="118" t="str">
        <f>+IF(N430="","",MAX(I$1:I429)+1)</f>
        <v/>
      </c>
      <c r="J430" s="118" t="str">
        <f>IF(Deviation_Detail!B452="","",Deviation_Detail!B452)</f>
        <v/>
      </c>
      <c r="K430" s="118" t="str">
        <f>IF(Deviation_Detail!C452="","",Deviation_Detail!C452)</f>
        <v/>
      </c>
      <c r="L430" s="118" t="str">
        <f>IF(Deviation_Detail!E452="","",Deviation_Detail!E452)</f>
        <v/>
      </c>
      <c r="M430" s="118" t="str">
        <f t="shared" si="124"/>
        <v/>
      </c>
      <c r="N430" s="119" t="str">
        <f>IF(COUNTIF(M$2:M430,M430)=1,M430,"")</f>
        <v/>
      </c>
      <c r="O430" s="118" t="str">
        <f t="shared" si="125"/>
        <v/>
      </c>
      <c r="P430" s="118" t="str">
        <f t="shared" si="126"/>
        <v/>
      </c>
      <c r="Q430" s="118" t="str">
        <f t="shared" si="127"/>
        <v/>
      </c>
      <c r="R430" s="118" t="str">
        <f t="shared" si="128"/>
        <v/>
      </c>
      <c r="T430" s="118" t="str">
        <f>+IF(Y430="","",MAX(T$1:T429)+1)</f>
        <v/>
      </c>
      <c r="U430" s="118" t="str">
        <f>IF(CPMS_Info!B452="","",CPMS_Info!B452)</f>
        <v/>
      </c>
      <c r="V430" s="118" t="str">
        <f>IF(CPMS_Info!C452="","",CPMS_Info!C452)</f>
        <v/>
      </c>
      <c r="W430" s="118" t="str">
        <f>IF(CPMS_Info!D452="","",CPMS_Info!D452)</f>
        <v/>
      </c>
      <c r="X430" s="118" t="str">
        <f t="shared" si="122"/>
        <v/>
      </c>
      <c r="Y430" s="119" t="str">
        <f>IF(COUNTIF(X$2:X430,X430)=1,X430,"")</f>
        <v/>
      </c>
      <c r="Z430" s="118" t="str">
        <f t="shared" si="123"/>
        <v/>
      </c>
      <c r="AA430" s="118" t="str">
        <f t="shared" si="129"/>
        <v/>
      </c>
      <c r="AB430" s="118" t="str">
        <f t="shared" si="142"/>
        <v/>
      </c>
      <c r="AC430" s="118" t="str">
        <f t="shared" si="131"/>
        <v/>
      </c>
      <c r="AG430" s="118" t="str">
        <f>+IF(AL430="","",MAX(AG$1:AG429)+1)</f>
        <v/>
      </c>
      <c r="AH430" s="118" t="str">
        <f>IF(CPMS_Detail!B452="","",CPMS_Detail!B452)</f>
        <v/>
      </c>
      <c r="AI430" s="118" t="str">
        <f>IF(CPMS_Detail!C452="","",CPMS_Detail!C452)</f>
        <v/>
      </c>
      <c r="AJ430" s="118" t="str">
        <f>IF(CPMS_Detail!D452="","",CPMS_Detail!D452)</f>
        <v/>
      </c>
      <c r="AK430" s="118" t="str">
        <f t="shared" si="132"/>
        <v/>
      </c>
      <c r="AL430" s="119" t="str">
        <f>IF(COUNTIF(AK$2:AK430,AK430)=1,AK430,"")</f>
        <v/>
      </c>
      <c r="AM430" s="118" t="str">
        <f t="shared" si="133"/>
        <v/>
      </c>
      <c r="AN430" s="118" t="str">
        <f t="shared" si="134"/>
        <v/>
      </c>
      <c r="AO430" s="118" t="str">
        <f t="shared" si="135"/>
        <v/>
      </c>
      <c r="AP430" s="118" t="str">
        <f t="shared" si="136"/>
        <v/>
      </c>
      <c r="AR430" s="118" t="str">
        <f>+IF(AW430="","",MAX(AR$1:AR429)+1)</f>
        <v/>
      </c>
      <c r="AS430" s="118" t="str">
        <f>IF(Regulated_Operation!B452="","",Regulated_Operation!B452)</f>
        <v/>
      </c>
      <c r="AT430" s="118" t="str">
        <f>IF(Regulated_Operation!C452="","",Regulated_Operation!C452)</f>
        <v/>
      </c>
      <c r="AU430" s="118" t="str">
        <f>IF(Regulated_Operation!D452="","",Regulated_Operation!D452)</f>
        <v/>
      </c>
      <c r="AV430" s="118" t="str">
        <f t="shared" si="137"/>
        <v/>
      </c>
      <c r="AW430" s="119" t="str">
        <f>IF(COUNTIF(AV$2:AV430,AV430)=1,AV430,"")</f>
        <v/>
      </c>
      <c r="AX430" s="118" t="str">
        <f t="shared" si="138"/>
        <v/>
      </c>
      <c r="AY430" s="118" t="str">
        <f t="shared" si="139"/>
        <v/>
      </c>
      <c r="AZ430" s="118" t="str">
        <f t="shared" si="140"/>
        <v/>
      </c>
      <c r="BA430" s="118" t="str">
        <f t="shared" si="141"/>
        <v/>
      </c>
    </row>
    <row r="431" spans="9:53" x14ac:dyDescent="0.35">
      <c r="I431" s="118" t="str">
        <f>+IF(N431="","",MAX(I$1:I430)+1)</f>
        <v/>
      </c>
      <c r="J431" s="118" t="str">
        <f>IF(Deviation_Detail!B453="","",Deviation_Detail!B453)</f>
        <v/>
      </c>
      <c r="K431" s="118" t="str">
        <f>IF(Deviation_Detail!C453="","",Deviation_Detail!C453)</f>
        <v/>
      </c>
      <c r="L431" s="118" t="str">
        <f>IF(Deviation_Detail!E453="","",Deviation_Detail!E453)</f>
        <v/>
      </c>
      <c r="M431" s="118" t="str">
        <f t="shared" si="124"/>
        <v/>
      </c>
      <c r="N431" s="119" t="str">
        <f>IF(COUNTIF(M$2:M431,M431)=1,M431,"")</f>
        <v/>
      </c>
      <c r="O431" s="118" t="str">
        <f t="shared" si="125"/>
        <v/>
      </c>
      <c r="P431" s="118" t="str">
        <f t="shared" si="126"/>
        <v/>
      </c>
      <c r="Q431" s="118" t="str">
        <f t="shared" si="127"/>
        <v/>
      </c>
      <c r="R431" s="118" t="str">
        <f t="shared" si="128"/>
        <v/>
      </c>
      <c r="T431" s="118" t="str">
        <f>+IF(Y431="","",MAX(T$1:T430)+1)</f>
        <v/>
      </c>
      <c r="U431" s="118" t="str">
        <f>IF(CPMS_Info!B453="","",CPMS_Info!B453)</f>
        <v/>
      </c>
      <c r="V431" s="118" t="str">
        <f>IF(CPMS_Info!C453="","",CPMS_Info!C453)</f>
        <v/>
      </c>
      <c r="W431" s="118" t="str">
        <f>IF(CPMS_Info!D453="","",CPMS_Info!D453)</f>
        <v/>
      </c>
      <c r="X431" s="118" t="str">
        <f t="shared" si="122"/>
        <v/>
      </c>
      <c r="Y431" s="119" t="str">
        <f>IF(COUNTIF(X$2:X431,X431)=1,X431,"")</f>
        <v/>
      </c>
      <c r="Z431" s="118" t="str">
        <f t="shared" si="123"/>
        <v/>
      </c>
      <c r="AA431" s="118" t="str">
        <f t="shared" si="129"/>
        <v/>
      </c>
      <c r="AB431" s="118" t="str">
        <f t="shared" si="142"/>
        <v/>
      </c>
      <c r="AC431" s="118" t="str">
        <f t="shared" si="131"/>
        <v/>
      </c>
      <c r="AG431" s="118" t="str">
        <f>+IF(AL431="","",MAX(AG$1:AG430)+1)</f>
        <v/>
      </c>
      <c r="AH431" s="118" t="str">
        <f>IF(CPMS_Detail!B453="","",CPMS_Detail!B453)</f>
        <v/>
      </c>
      <c r="AI431" s="118" t="str">
        <f>IF(CPMS_Detail!C453="","",CPMS_Detail!C453)</f>
        <v/>
      </c>
      <c r="AJ431" s="118" t="str">
        <f>IF(CPMS_Detail!D453="","",CPMS_Detail!D453)</f>
        <v/>
      </c>
      <c r="AK431" s="118" t="str">
        <f t="shared" si="132"/>
        <v/>
      </c>
      <c r="AL431" s="119" t="str">
        <f>IF(COUNTIF(AK$2:AK431,AK431)=1,AK431,"")</f>
        <v/>
      </c>
      <c r="AM431" s="118" t="str">
        <f t="shared" si="133"/>
        <v/>
      </c>
      <c r="AN431" s="118" t="str">
        <f t="shared" si="134"/>
        <v/>
      </c>
      <c r="AO431" s="118" t="str">
        <f t="shared" si="135"/>
        <v/>
      </c>
      <c r="AP431" s="118" t="str">
        <f t="shared" si="136"/>
        <v/>
      </c>
      <c r="AR431" s="118" t="str">
        <f>+IF(AW431="","",MAX(AR$1:AR430)+1)</f>
        <v/>
      </c>
      <c r="AS431" s="118" t="str">
        <f>IF(Regulated_Operation!B453="","",Regulated_Operation!B453)</f>
        <v/>
      </c>
      <c r="AT431" s="118" t="str">
        <f>IF(Regulated_Operation!C453="","",Regulated_Operation!C453)</f>
        <v/>
      </c>
      <c r="AU431" s="118" t="str">
        <f>IF(Regulated_Operation!D453="","",Regulated_Operation!D453)</f>
        <v/>
      </c>
      <c r="AV431" s="118" t="str">
        <f t="shared" si="137"/>
        <v/>
      </c>
      <c r="AW431" s="119" t="str">
        <f>IF(COUNTIF(AV$2:AV431,AV431)=1,AV431,"")</f>
        <v/>
      </c>
      <c r="AX431" s="118" t="str">
        <f t="shared" si="138"/>
        <v/>
      </c>
      <c r="AY431" s="118" t="str">
        <f t="shared" si="139"/>
        <v/>
      </c>
      <c r="AZ431" s="118" t="str">
        <f t="shared" si="140"/>
        <v/>
      </c>
      <c r="BA431" s="118" t="str">
        <f t="shared" si="141"/>
        <v/>
      </c>
    </row>
    <row r="432" spans="9:53" x14ac:dyDescent="0.35">
      <c r="I432" s="118" t="str">
        <f>+IF(N432="","",MAX(I$1:I431)+1)</f>
        <v/>
      </c>
      <c r="J432" s="118" t="str">
        <f>IF(Deviation_Detail!B454="","",Deviation_Detail!B454)</f>
        <v/>
      </c>
      <c r="K432" s="118" t="str">
        <f>IF(Deviation_Detail!C454="","",Deviation_Detail!C454)</f>
        <v/>
      </c>
      <c r="L432" s="118" t="str">
        <f>IF(Deviation_Detail!E454="","",Deviation_Detail!E454)</f>
        <v/>
      </c>
      <c r="M432" s="118" t="str">
        <f t="shared" si="124"/>
        <v/>
      </c>
      <c r="N432" s="119" t="str">
        <f>IF(COUNTIF(M$2:M432,M432)=1,M432,"")</f>
        <v/>
      </c>
      <c r="O432" s="118" t="str">
        <f t="shared" si="125"/>
        <v/>
      </c>
      <c r="P432" s="118" t="str">
        <f t="shared" si="126"/>
        <v/>
      </c>
      <c r="Q432" s="118" t="str">
        <f t="shared" si="127"/>
        <v/>
      </c>
      <c r="R432" s="118" t="str">
        <f t="shared" si="128"/>
        <v/>
      </c>
      <c r="T432" s="118" t="str">
        <f>+IF(Y432="","",MAX(T$1:T431)+1)</f>
        <v/>
      </c>
      <c r="U432" s="118" t="str">
        <f>IF(CPMS_Info!B454="","",CPMS_Info!B454)</f>
        <v/>
      </c>
      <c r="V432" s="118" t="str">
        <f>IF(CPMS_Info!C454="","",CPMS_Info!C454)</f>
        <v/>
      </c>
      <c r="W432" s="118" t="str">
        <f>IF(CPMS_Info!D454="","",CPMS_Info!D454)</f>
        <v/>
      </c>
      <c r="X432" s="118" t="str">
        <f t="shared" si="122"/>
        <v/>
      </c>
      <c r="Y432" s="119" t="str">
        <f>IF(COUNTIF(X$2:X432,X432)=1,X432,"")</f>
        <v/>
      </c>
      <c r="Z432" s="118" t="str">
        <f t="shared" si="123"/>
        <v/>
      </c>
      <c r="AA432" s="118" t="str">
        <f t="shared" si="129"/>
        <v/>
      </c>
      <c r="AB432" s="118" t="str">
        <f t="shared" si="142"/>
        <v/>
      </c>
      <c r="AC432" s="118" t="str">
        <f t="shared" si="131"/>
        <v/>
      </c>
      <c r="AG432" s="118" t="str">
        <f>+IF(AL432="","",MAX(AG$1:AG431)+1)</f>
        <v/>
      </c>
      <c r="AH432" s="118" t="str">
        <f>IF(CPMS_Detail!B454="","",CPMS_Detail!B454)</f>
        <v/>
      </c>
      <c r="AI432" s="118" t="str">
        <f>IF(CPMS_Detail!C454="","",CPMS_Detail!C454)</f>
        <v/>
      </c>
      <c r="AJ432" s="118" t="str">
        <f>IF(CPMS_Detail!D454="","",CPMS_Detail!D454)</f>
        <v/>
      </c>
      <c r="AK432" s="118" t="str">
        <f t="shared" si="132"/>
        <v/>
      </c>
      <c r="AL432" s="119" t="str">
        <f>IF(COUNTIF(AK$2:AK432,AK432)=1,AK432,"")</f>
        <v/>
      </c>
      <c r="AM432" s="118" t="str">
        <f t="shared" si="133"/>
        <v/>
      </c>
      <c r="AN432" s="118" t="str">
        <f t="shared" si="134"/>
        <v/>
      </c>
      <c r="AO432" s="118" t="str">
        <f t="shared" si="135"/>
        <v/>
      </c>
      <c r="AP432" s="118" t="str">
        <f t="shared" si="136"/>
        <v/>
      </c>
      <c r="AR432" s="118" t="str">
        <f>+IF(AW432="","",MAX(AR$1:AR431)+1)</f>
        <v/>
      </c>
      <c r="AS432" s="118" t="str">
        <f>IF(Regulated_Operation!B454="","",Regulated_Operation!B454)</f>
        <v/>
      </c>
      <c r="AT432" s="118" t="str">
        <f>IF(Regulated_Operation!C454="","",Regulated_Operation!C454)</f>
        <v/>
      </c>
      <c r="AU432" s="118" t="str">
        <f>IF(Regulated_Operation!D454="","",Regulated_Operation!D454)</f>
        <v/>
      </c>
      <c r="AV432" s="118" t="str">
        <f t="shared" si="137"/>
        <v/>
      </c>
      <c r="AW432" s="119" t="str">
        <f>IF(COUNTIF(AV$2:AV432,AV432)=1,AV432,"")</f>
        <v/>
      </c>
      <c r="AX432" s="118" t="str">
        <f t="shared" si="138"/>
        <v/>
      </c>
      <c r="AY432" s="118" t="str">
        <f t="shared" si="139"/>
        <v/>
      </c>
      <c r="AZ432" s="118" t="str">
        <f t="shared" si="140"/>
        <v/>
      </c>
      <c r="BA432" s="118" t="str">
        <f t="shared" si="141"/>
        <v/>
      </c>
    </row>
    <row r="433" spans="9:53" x14ac:dyDescent="0.35">
      <c r="I433" s="118" t="str">
        <f>+IF(N433="","",MAX(I$1:I432)+1)</f>
        <v/>
      </c>
      <c r="J433" s="118" t="str">
        <f>IF(Deviation_Detail!B455="","",Deviation_Detail!B455)</f>
        <v/>
      </c>
      <c r="K433" s="118" t="str">
        <f>IF(Deviation_Detail!C455="","",Deviation_Detail!C455)</f>
        <v/>
      </c>
      <c r="L433" s="118" t="str">
        <f>IF(Deviation_Detail!E455="","",Deviation_Detail!E455)</f>
        <v/>
      </c>
      <c r="M433" s="118" t="str">
        <f t="shared" si="124"/>
        <v/>
      </c>
      <c r="N433" s="119" t="str">
        <f>IF(COUNTIF(M$2:M433,M433)=1,M433,"")</f>
        <v/>
      </c>
      <c r="O433" s="118" t="str">
        <f t="shared" si="125"/>
        <v/>
      </c>
      <c r="P433" s="118" t="str">
        <f t="shared" si="126"/>
        <v/>
      </c>
      <c r="Q433" s="118" t="str">
        <f t="shared" si="127"/>
        <v/>
      </c>
      <c r="R433" s="118" t="str">
        <f t="shared" si="128"/>
        <v/>
      </c>
      <c r="T433" s="118" t="str">
        <f>+IF(Y433="","",MAX(T$1:T432)+1)</f>
        <v/>
      </c>
      <c r="U433" s="118" t="str">
        <f>IF(CPMS_Info!B455="","",CPMS_Info!B455)</f>
        <v/>
      </c>
      <c r="V433" s="118" t="str">
        <f>IF(CPMS_Info!C455="","",CPMS_Info!C455)</f>
        <v/>
      </c>
      <c r="W433" s="118" t="str">
        <f>IF(CPMS_Info!D455="","",CPMS_Info!D455)</f>
        <v/>
      </c>
      <c r="X433" s="118" t="str">
        <f t="shared" si="122"/>
        <v/>
      </c>
      <c r="Y433" s="119" t="str">
        <f>IF(COUNTIF(X$2:X433,X433)=1,X433,"")</f>
        <v/>
      </c>
      <c r="Z433" s="118" t="str">
        <f t="shared" si="123"/>
        <v/>
      </c>
      <c r="AA433" s="118" t="str">
        <f t="shared" si="129"/>
        <v/>
      </c>
      <c r="AB433" s="118" t="str">
        <f t="shared" si="142"/>
        <v/>
      </c>
      <c r="AC433" s="118" t="str">
        <f t="shared" si="131"/>
        <v/>
      </c>
      <c r="AG433" s="118" t="str">
        <f>+IF(AL433="","",MAX(AG$1:AG432)+1)</f>
        <v/>
      </c>
      <c r="AH433" s="118" t="str">
        <f>IF(CPMS_Detail!B455="","",CPMS_Detail!B455)</f>
        <v/>
      </c>
      <c r="AI433" s="118" t="str">
        <f>IF(CPMS_Detail!C455="","",CPMS_Detail!C455)</f>
        <v/>
      </c>
      <c r="AJ433" s="118" t="str">
        <f>IF(CPMS_Detail!D455="","",CPMS_Detail!D455)</f>
        <v/>
      </c>
      <c r="AK433" s="118" t="str">
        <f t="shared" si="132"/>
        <v/>
      </c>
      <c r="AL433" s="119" t="str">
        <f>IF(COUNTIF(AK$2:AK433,AK433)=1,AK433,"")</f>
        <v/>
      </c>
      <c r="AM433" s="118" t="str">
        <f t="shared" si="133"/>
        <v/>
      </c>
      <c r="AN433" s="118" t="str">
        <f t="shared" si="134"/>
        <v/>
      </c>
      <c r="AO433" s="118" t="str">
        <f t="shared" si="135"/>
        <v/>
      </c>
      <c r="AP433" s="118" t="str">
        <f t="shared" si="136"/>
        <v/>
      </c>
      <c r="AR433" s="118" t="str">
        <f>+IF(AW433="","",MAX(AR$1:AR432)+1)</f>
        <v/>
      </c>
      <c r="AS433" s="118" t="str">
        <f>IF(Regulated_Operation!B455="","",Regulated_Operation!B455)</f>
        <v/>
      </c>
      <c r="AT433" s="118" t="str">
        <f>IF(Regulated_Operation!C455="","",Regulated_Operation!C455)</f>
        <v/>
      </c>
      <c r="AU433" s="118" t="str">
        <f>IF(Regulated_Operation!D455="","",Regulated_Operation!D455)</f>
        <v/>
      </c>
      <c r="AV433" s="118" t="str">
        <f t="shared" si="137"/>
        <v/>
      </c>
      <c r="AW433" s="119" t="str">
        <f>IF(COUNTIF(AV$2:AV433,AV433)=1,AV433,"")</f>
        <v/>
      </c>
      <c r="AX433" s="118" t="str">
        <f t="shared" si="138"/>
        <v/>
      </c>
      <c r="AY433" s="118" t="str">
        <f t="shared" si="139"/>
        <v/>
      </c>
      <c r="AZ433" s="118" t="str">
        <f t="shared" si="140"/>
        <v/>
      </c>
      <c r="BA433" s="118" t="str">
        <f t="shared" si="141"/>
        <v/>
      </c>
    </row>
    <row r="434" spans="9:53" x14ac:dyDescent="0.35">
      <c r="I434" s="118" t="str">
        <f>+IF(N434="","",MAX(I$1:I433)+1)</f>
        <v/>
      </c>
      <c r="J434" s="118" t="str">
        <f>IF(Deviation_Detail!B456="","",Deviation_Detail!B456)</f>
        <v/>
      </c>
      <c r="K434" s="118" t="str">
        <f>IF(Deviation_Detail!C456="","",Deviation_Detail!C456)</f>
        <v/>
      </c>
      <c r="L434" s="118" t="str">
        <f>IF(Deviation_Detail!E456="","",Deviation_Detail!E456)</f>
        <v/>
      </c>
      <c r="M434" s="118" t="str">
        <f t="shared" si="124"/>
        <v/>
      </c>
      <c r="N434" s="119" t="str">
        <f>IF(COUNTIF(M$2:M434,M434)=1,M434,"")</f>
        <v/>
      </c>
      <c r="O434" s="118" t="str">
        <f t="shared" si="125"/>
        <v/>
      </c>
      <c r="P434" s="118" t="str">
        <f t="shared" si="126"/>
        <v/>
      </c>
      <c r="Q434" s="118" t="str">
        <f t="shared" si="127"/>
        <v/>
      </c>
      <c r="R434" s="118" t="str">
        <f t="shared" si="128"/>
        <v/>
      </c>
      <c r="T434" s="118" t="str">
        <f>+IF(Y434="","",MAX(T$1:T433)+1)</f>
        <v/>
      </c>
      <c r="U434" s="118" t="str">
        <f>IF(CPMS_Info!B456="","",CPMS_Info!B456)</f>
        <v/>
      </c>
      <c r="V434" s="118" t="str">
        <f>IF(CPMS_Info!C456="","",CPMS_Info!C456)</f>
        <v/>
      </c>
      <c r="W434" s="118" t="str">
        <f>IF(CPMS_Info!D456="","",CPMS_Info!D456)</f>
        <v/>
      </c>
      <c r="X434" s="118" t="str">
        <f t="shared" si="122"/>
        <v/>
      </c>
      <c r="Y434" s="119" t="str">
        <f>IF(COUNTIF(X$2:X434,X434)=1,X434,"")</f>
        <v/>
      </c>
      <c r="Z434" s="118" t="str">
        <f t="shared" si="123"/>
        <v/>
      </c>
      <c r="AA434" s="118" t="str">
        <f t="shared" si="129"/>
        <v/>
      </c>
      <c r="AB434" s="118" t="str">
        <f t="shared" si="142"/>
        <v/>
      </c>
      <c r="AC434" s="118" t="str">
        <f t="shared" si="131"/>
        <v/>
      </c>
      <c r="AG434" s="118" t="str">
        <f>+IF(AL434="","",MAX(AG$1:AG433)+1)</f>
        <v/>
      </c>
      <c r="AH434" s="118" t="str">
        <f>IF(CPMS_Detail!B456="","",CPMS_Detail!B456)</f>
        <v/>
      </c>
      <c r="AI434" s="118" t="str">
        <f>IF(CPMS_Detail!C456="","",CPMS_Detail!C456)</f>
        <v/>
      </c>
      <c r="AJ434" s="118" t="str">
        <f>IF(CPMS_Detail!D456="","",CPMS_Detail!D456)</f>
        <v/>
      </c>
      <c r="AK434" s="118" t="str">
        <f t="shared" si="132"/>
        <v/>
      </c>
      <c r="AL434" s="119" t="str">
        <f>IF(COUNTIF(AK$2:AK434,AK434)=1,AK434,"")</f>
        <v/>
      </c>
      <c r="AM434" s="118" t="str">
        <f t="shared" si="133"/>
        <v/>
      </c>
      <c r="AN434" s="118" t="str">
        <f t="shared" si="134"/>
        <v/>
      </c>
      <c r="AO434" s="118" t="str">
        <f t="shared" si="135"/>
        <v/>
      </c>
      <c r="AP434" s="118" t="str">
        <f t="shared" si="136"/>
        <v/>
      </c>
      <c r="AR434" s="118" t="str">
        <f>+IF(AW434="","",MAX(AR$1:AR433)+1)</f>
        <v/>
      </c>
      <c r="AS434" s="118" t="str">
        <f>IF(Regulated_Operation!B456="","",Regulated_Operation!B456)</f>
        <v/>
      </c>
      <c r="AT434" s="118" t="str">
        <f>IF(Regulated_Operation!C456="","",Regulated_Operation!C456)</f>
        <v/>
      </c>
      <c r="AU434" s="118" t="str">
        <f>IF(Regulated_Operation!D456="","",Regulated_Operation!D456)</f>
        <v/>
      </c>
      <c r="AV434" s="118" t="str">
        <f t="shared" si="137"/>
        <v/>
      </c>
      <c r="AW434" s="119" t="str">
        <f>IF(COUNTIF(AV$2:AV434,AV434)=1,AV434,"")</f>
        <v/>
      </c>
      <c r="AX434" s="118" t="str">
        <f t="shared" si="138"/>
        <v/>
      </c>
      <c r="AY434" s="118" t="str">
        <f t="shared" si="139"/>
        <v/>
      </c>
      <c r="AZ434" s="118" t="str">
        <f t="shared" si="140"/>
        <v/>
      </c>
      <c r="BA434" s="118" t="str">
        <f t="shared" si="141"/>
        <v/>
      </c>
    </row>
    <row r="435" spans="9:53" x14ac:dyDescent="0.35">
      <c r="I435" s="118" t="str">
        <f>+IF(N435="","",MAX(I$1:I434)+1)</f>
        <v/>
      </c>
      <c r="J435" s="118" t="str">
        <f>IF(Deviation_Detail!B457="","",Deviation_Detail!B457)</f>
        <v/>
      </c>
      <c r="K435" s="118" t="str">
        <f>IF(Deviation_Detail!C457="","",Deviation_Detail!C457)</f>
        <v/>
      </c>
      <c r="L435" s="118" t="str">
        <f>IF(Deviation_Detail!E457="","",Deviation_Detail!E457)</f>
        <v/>
      </c>
      <c r="M435" s="118" t="str">
        <f t="shared" si="124"/>
        <v/>
      </c>
      <c r="N435" s="119" t="str">
        <f>IF(COUNTIF(M$2:M435,M435)=1,M435,"")</f>
        <v/>
      </c>
      <c r="O435" s="118" t="str">
        <f t="shared" si="125"/>
        <v/>
      </c>
      <c r="P435" s="118" t="str">
        <f t="shared" si="126"/>
        <v/>
      </c>
      <c r="Q435" s="118" t="str">
        <f t="shared" si="127"/>
        <v/>
      </c>
      <c r="R435" s="118" t="str">
        <f t="shared" si="128"/>
        <v/>
      </c>
      <c r="T435" s="118" t="str">
        <f>+IF(Y435="","",MAX(T$1:T434)+1)</f>
        <v/>
      </c>
      <c r="U435" s="118" t="str">
        <f>IF(CPMS_Info!B457="","",CPMS_Info!B457)</f>
        <v/>
      </c>
      <c r="V435" s="118" t="str">
        <f>IF(CPMS_Info!C457="","",CPMS_Info!C457)</f>
        <v/>
      </c>
      <c r="W435" s="118" t="str">
        <f>IF(CPMS_Info!D457="","",CPMS_Info!D457)</f>
        <v/>
      </c>
      <c r="X435" s="118" t="str">
        <f t="shared" si="122"/>
        <v/>
      </c>
      <c r="Y435" s="119" t="str">
        <f>IF(COUNTIF(X$2:X435,X435)=1,X435,"")</f>
        <v/>
      </c>
      <c r="Z435" s="118" t="str">
        <f t="shared" si="123"/>
        <v/>
      </c>
      <c r="AA435" s="118" t="str">
        <f t="shared" si="129"/>
        <v/>
      </c>
      <c r="AB435" s="118" t="str">
        <f t="shared" si="142"/>
        <v/>
      </c>
      <c r="AC435" s="118" t="str">
        <f t="shared" si="131"/>
        <v/>
      </c>
      <c r="AG435" s="118" t="str">
        <f>+IF(AL435="","",MAX(AG$1:AG434)+1)</f>
        <v/>
      </c>
      <c r="AH435" s="118" t="str">
        <f>IF(CPMS_Detail!B457="","",CPMS_Detail!B457)</f>
        <v/>
      </c>
      <c r="AI435" s="118" t="str">
        <f>IF(CPMS_Detail!C457="","",CPMS_Detail!C457)</f>
        <v/>
      </c>
      <c r="AJ435" s="118" t="str">
        <f>IF(CPMS_Detail!D457="","",CPMS_Detail!D457)</f>
        <v/>
      </c>
      <c r="AK435" s="118" t="str">
        <f t="shared" si="132"/>
        <v/>
      </c>
      <c r="AL435" s="119" t="str">
        <f>IF(COUNTIF(AK$2:AK435,AK435)=1,AK435,"")</f>
        <v/>
      </c>
      <c r="AM435" s="118" t="str">
        <f t="shared" si="133"/>
        <v/>
      </c>
      <c r="AN435" s="118" t="str">
        <f t="shared" si="134"/>
        <v/>
      </c>
      <c r="AO435" s="118" t="str">
        <f t="shared" si="135"/>
        <v/>
      </c>
      <c r="AP435" s="118" t="str">
        <f t="shared" si="136"/>
        <v/>
      </c>
      <c r="AR435" s="118" t="str">
        <f>+IF(AW435="","",MAX(AR$1:AR434)+1)</f>
        <v/>
      </c>
      <c r="AS435" s="118" t="str">
        <f>IF(Regulated_Operation!B457="","",Regulated_Operation!B457)</f>
        <v/>
      </c>
      <c r="AT435" s="118" t="str">
        <f>IF(Regulated_Operation!C457="","",Regulated_Operation!C457)</f>
        <v/>
      </c>
      <c r="AU435" s="118" t="str">
        <f>IF(Regulated_Operation!D457="","",Regulated_Operation!D457)</f>
        <v/>
      </c>
      <c r="AV435" s="118" t="str">
        <f t="shared" si="137"/>
        <v/>
      </c>
      <c r="AW435" s="119" t="str">
        <f>IF(COUNTIF(AV$2:AV435,AV435)=1,AV435,"")</f>
        <v/>
      </c>
      <c r="AX435" s="118" t="str">
        <f t="shared" si="138"/>
        <v/>
      </c>
      <c r="AY435" s="118" t="str">
        <f t="shared" si="139"/>
        <v/>
      </c>
      <c r="AZ435" s="118" t="str">
        <f t="shared" si="140"/>
        <v/>
      </c>
      <c r="BA435" s="118" t="str">
        <f t="shared" si="141"/>
        <v/>
      </c>
    </row>
    <row r="436" spans="9:53" x14ac:dyDescent="0.35">
      <c r="I436" s="118" t="str">
        <f>+IF(N436="","",MAX(I$1:I435)+1)</f>
        <v/>
      </c>
      <c r="J436" s="118" t="str">
        <f>IF(Deviation_Detail!B458="","",Deviation_Detail!B458)</f>
        <v/>
      </c>
      <c r="K436" s="118" t="str">
        <f>IF(Deviation_Detail!C458="","",Deviation_Detail!C458)</f>
        <v/>
      </c>
      <c r="L436" s="118" t="str">
        <f>IF(Deviation_Detail!E458="","",Deviation_Detail!E458)</f>
        <v/>
      </c>
      <c r="M436" s="118" t="str">
        <f t="shared" si="124"/>
        <v/>
      </c>
      <c r="N436" s="119" t="str">
        <f>IF(COUNTIF(M$2:M436,M436)=1,M436,"")</f>
        <v/>
      </c>
      <c r="O436" s="118" t="str">
        <f t="shared" si="125"/>
        <v/>
      </c>
      <c r="P436" s="118" t="str">
        <f t="shared" si="126"/>
        <v/>
      </c>
      <c r="Q436" s="118" t="str">
        <f t="shared" si="127"/>
        <v/>
      </c>
      <c r="R436" s="118" t="str">
        <f t="shared" si="128"/>
        <v/>
      </c>
      <c r="T436" s="118" t="str">
        <f>+IF(Y436="","",MAX(T$1:T435)+1)</f>
        <v/>
      </c>
      <c r="U436" s="118" t="str">
        <f>IF(CPMS_Info!B458="","",CPMS_Info!B458)</f>
        <v/>
      </c>
      <c r="V436" s="118" t="str">
        <f>IF(CPMS_Info!C458="","",CPMS_Info!C458)</f>
        <v/>
      </c>
      <c r="W436" s="118" t="str">
        <f>IF(CPMS_Info!D458="","",CPMS_Info!D458)</f>
        <v/>
      </c>
      <c r="X436" s="118" t="str">
        <f t="shared" si="122"/>
        <v/>
      </c>
      <c r="Y436" s="119" t="str">
        <f>IF(COUNTIF(X$2:X436,X436)=1,X436,"")</f>
        <v/>
      </c>
      <c r="Z436" s="118" t="str">
        <f t="shared" si="123"/>
        <v/>
      </c>
      <c r="AA436" s="118" t="str">
        <f t="shared" si="129"/>
        <v/>
      </c>
      <c r="AB436" s="118" t="str">
        <f t="shared" si="142"/>
        <v/>
      </c>
      <c r="AC436" s="118" t="str">
        <f t="shared" si="131"/>
        <v/>
      </c>
      <c r="AG436" s="118" t="str">
        <f>+IF(AL436="","",MAX(AG$1:AG435)+1)</f>
        <v/>
      </c>
      <c r="AH436" s="118" t="str">
        <f>IF(CPMS_Detail!B458="","",CPMS_Detail!B458)</f>
        <v/>
      </c>
      <c r="AI436" s="118" t="str">
        <f>IF(CPMS_Detail!C458="","",CPMS_Detail!C458)</f>
        <v/>
      </c>
      <c r="AJ436" s="118" t="str">
        <f>IF(CPMS_Detail!D458="","",CPMS_Detail!D458)</f>
        <v/>
      </c>
      <c r="AK436" s="118" t="str">
        <f t="shared" si="132"/>
        <v/>
      </c>
      <c r="AL436" s="119" t="str">
        <f>IF(COUNTIF(AK$2:AK436,AK436)=1,AK436,"")</f>
        <v/>
      </c>
      <c r="AM436" s="118" t="str">
        <f t="shared" si="133"/>
        <v/>
      </c>
      <c r="AN436" s="118" t="str">
        <f t="shared" si="134"/>
        <v/>
      </c>
      <c r="AO436" s="118" t="str">
        <f t="shared" si="135"/>
        <v/>
      </c>
      <c r="AP436" s="118" t="str">
        <f t="shared" si="136"/>
        <v/>
      </c>
      <c r="AR436" s="118" t="str">
        <f>+IF(AW436="","",MAX(AR$1:AR435)+1)</f>
        <v/>
      </c>
      <c r="AS436" s="118" t="str">
        <f>IF(Regulated_Operation!B458="","",Regulated_Operation!B458)</f>
        <v/>
      </c>
      <c r="AT436" s="118" t="str">
        <f>IF(Regulated_Operation!C458="","",Regulated_Operation!C458)</f>
        <v/>
      </c>
      <c r="AU436" s="118" t="str">
        <f>IF(Regulated_Operation!D458="","",Regulated_Operation!D458)</f>
        <v/>
      </c>
      <c r="AV436" s="118" t="str">
        <f t="shared" si="137"/>
        <v/>
      </c>
      <c r="AW436" s="119" t="str">
        <f>IF(COUNTIF(AV$2:AV436,AV436)=1,AV436,"")</f>
        <v/>
      </c>
      <c r="AX436" s="118" t="str">
        <f t="shared" si="138"/>
        <v/>
      </c>
      <c r="AY436" s="118" t="str">
        <f t="shared" si="139"/>
        <v/>
      </c>
      <c r="AZ436" s="118" t="str">
        <f t="shared" si="140"/>
        <v/>
      </c>
      <c r="BA436" s="118" t="str">
        <f t="shared" si="141"/>
        <v/>
      </c>
    </row>
    <row r="437" spans="9:53" x14ac:dyDescent="0.35">
      <c r="I437" s="118" t="str">
        <f>+IF(N437="","",MAX(I$1:I436)+1)</f>
        <v/>
      </c>
      <c r="J437" s="118" t="str">
        <f>IF(Deviation_Detail!B459="","",Deviation_Detail!B459)</f>
        <v/>
      </c>
      <c r="K437" s="118" t="str">
        <f>IF(Deviation_Detail!C459="","",Deviation_Detail!C459)</f>
        <v/>
      </c>
      <c r="L437" s="118" t="str">
        <f>IF(Deviation_Detail!E459="","",Deviation_Detail!E459)</f>
        <v/>
      </c>
      <c r="M437" s="118" t="str">
        <f t="shared" si="124"/>
        <v/>
      </c>
      <c r="N437" s="119" t="str">
        <f>IF(COUNTIF(M$2:M437,M437)=1,M437,"")</f>
        <v/>
      </c>
      <c r="O437" s="118" t="str">
        <f t="shared" si="125"/>
        <v/>
      </c>
      <c r="P437" s="118" t="str">
        <f t="shared" si="126"/>
        <v/>
      </c>
      <c r="Q437" s="118" t="str">
        <f t="shared" si="127"/>
        <v/>
      </c>
      <c r="R437" s="118" t="str">
        <f t="shared" si="128"/>
        <v/>
      </c>
      <c r="T437" s="118" t="str">
        <f>+IF(Y437="","",MAX(T$1:T436)+1)</f>
        <v/>
      </c>
      <c r="U437" s="118" t="str">
        <f>IF(CPMS_Info!B459="","",CPMS_Info!B459)</f>
        <v/>
      </c>
      <c r="V437" s="118" t="str">
        <f>IF(CPMS_Info!C459="","",CPMS_Info!C459)</f>
        <v/>
      </c>
      <c r="W437" s="118" t="str">
        <f>IF(CPMS_Info!D459="","",CPMS_Info!D459)</f>
        <v/>
      </c>
      <c r="X437" s="118" t="str">
        <f t="shared" si="122"/>
        <v/>
      </c>
      <c r="Y437" s="119" t="str">
        <f>IF(COUNTIF(X$2:X437,X437)=1,X437,"")</f>
        <v/>
      </c>
      <c r="Z437" s="118" t="str">
        <f t="shared" si="123"/>
        <v/>
      </c>
      <c r="AA437" s="118" t="str">
        <f t="shared" si="129"/>
        <v/>
      </c>
      <c r="AB437" s="118" t="str">
        <f t="shared" si="142"/>
        <v/>
      </c>
      <c r="AC437" s="118" t="str">
        <f t="shared" si="131"/>
        <v/>
      </c>
      <c r="AG437" s="118" t="str">
        <f>+IF(AL437="","",MAX(AG$1:AG436)+1)</f>
        <v/>
      </c>
      <c r="AH437" s="118" t="str">
        <f>IF(CPMS_Detail!B459="","",CPMS_Detail!B459)</f>
        <v/>
      </c>
      <c r="AI437" s="118" t="str">
        <f>IF(CPMS_Detail!C459="","",CPMS_Detail!C459)</f>
        <v/>
      </c>
      <c r="AJ437" s="118" t="str">
        <f>IF(CPMS_Detail!D459="","",CPMS_Detail!D459)</f>
        <v/>
      </c>
      <c r="AK437" s="118" t="str">
        <f t="shared" si="132"/>
        <v/>
      </c>
      <c r="AL437" s="119" t="str">
        <f>IF(COUNTIF(AK$2:AK437,AK437)=1,AK437,"")</f>
        <v/>
      </c>
      <c r="AM437" s="118" t="str">
        <f t="shared" si="133"/>
        <v/>
      </c>
      <c r="AN437" s="118" t="str">
        <f t="shared" si="134"/>
        <v/>
      </c>
      <c r="AO437" s="118" t="str">
        <f t="shared" si="135"/>
        <v/>
      </c>
      <c r="AP437" s="118" t="str">
        <f t="shared" si="136"/>
        <v/>
      </c>
      <c r="AR437" s="118" t="str">
        <f>+IF(AW437="","",MAX(AR$1:AR436)+1)</f>
        <v/>
      </c>
      <c r="AS437" s="118" t="str">
        <f>IF(Regulated_Operation!B459="","",Regulated_Operation!B459)</f>
        <v/>
      </c>
      <c r="AT437" s="118" t="str">
        <f>IF(Regulated_Operation!C459="","",Regulated_Operation!C459)</f>
        <v/>
      </c>
      <c r="AU437" s="118" t="str">
        <f>IF(Regulated_Operation!D459="","",Regulated_Operation!D459)</f>
        <v/>
      </c>
      <c r="AV437" s="118" t="str">
        <f t="shared" si="137"/>
        <v/>
      </c>
      <c r="AW437" s="119" t="str">
        <f>IF(COUNTIF(AV$2:AV437,AV437)=1,AV437,"")</f>
        <v/>
      </c>
      <c r="AX437" s="118" t="str">
        <f t="shared" si="138"/>
        <v/>
      </c>
      <c r="AY437" s="118" t="str">
        <f t="shared" si="139"/>
        <v/>
      </c>
      <c r="AZ437" s="118" t="str">
        <f t="shared" si="140"/>
        <v/>
      </c>
      <c r="BA437" s="118" t="str">
        <f t="shared" si="141"/>
        <v/>
      </c>
    </row>
    <row r="438" spans="9:53" x14ac:dyDescent="0.35">
      <c r="I438" s="118" t="str">
        <f>+IF(N438="","",MAX(I$1:I437)+1)</f>
        <v/>
      </c>
      <c r="J438" s="118" t="str">
        <f>IF(Deviation_Detail!B460="","",Deviation_Detail!B460)</f>
        <v/>
      </c>
      <c r="K438" s="118" t="str">
        <f>IF(Deviation_Detail!C460="","",Deviation_Detail!C460)</f>
        <v/>
      </c>
      <c r="L438" s="118" t="str">
        <f>IF(Deviation_Detail!E460="","",Deviation_Detail!E460)</f>
        <v/>
      </c>
      <c r="M438" s="118" t="str">
        <f t="shared" si="124"/>
        <v/>
      </c>
      <c r="N438" s="119" t="str">
        <f>IF(COUNTIF(M$2:M438,M438)=1,M438,"")</f>
        <v/>
      </c>
      <c r="O438" s="118" t="str">
        <f t="shared" si="125"/>
        <v/>
      </c>
      <c r="P438" s="118" t="str">
        <f t="shared" si="126"/>
        <v/>
      </c>
      <c r="Q438" s="118" t="str">
        <f t="shared" si="127"/>
        <v/>
      </c>
      <c r="R438" s="118" t="str">
        <f t="shared" si="128"/>
        <v/>
      </c>
      <c r="T438" s="118" t="str">
        <f>+IF(Y438="","",MAX(T$1:T437)+1)</f>
        <v/>
      </c>
      <c r="U438" s="118" t="str">
        <f>IF(CPMS_Info!B460="","",CPMS_Info!B460)</f>
        <v/>
      </c>
      <c r="V438" s="118" t="str">
        <f>IF(CPMS_Info!C460="","",CPMS_Info!C460)</f>
        <v/>
      </c>
      <c r="W438" s="118" t="str">
        <f>IF(CPMS_Info!D460="","",CPMS_Info!D460)</f>
        <v/>
      </c>
      <c r="X438" s="118" t="str">
        <f t="shared" si="122"/>
        <v/>
      </c>
      <c r="Y438" s="119" t="str">
        <f>IF(COUNTIF(X$2:X438,X438)=1,X438,"")</f>
        <v/>
      </c>
      <c r="Z438" s="118" t="str">
        <f t="shared" si="123"/>
        <v/>
      </c>
      <c r="AA438" s="118" t="str">
        <f t="shared" si="129"/>
        <v/>
      </c>
      <c r="AB438" s="118" t="str">
        <f t="shared" si="142"/>
        <v/>
      </c>
      <c r="AC438" s="118" t="str">
        <f t="shared" si="131"/>
        <v/>
      </c>
      <c r="AG438" s="118" t="str">
        <f>+IF(AL438="","",MAX(AG$1:AG437)+1)</f>
        <v/>
      </c>
      <c r="AH438" s="118" t="str">
        <f>IF(CPMS_Detail!B460="","",CPMS_Detail!B460)</f>
        <v/>
      </c>
      <c r="AI438" s="118" t="str">
        <f>IF(CPMS_Detail!C460="","",CPMS_Detail!C460)</f>
        <v/>
      </c>
      <c r="AJ438" s="118" t="str">
        <f>IF(CPMS_Detail!D460="","",CPMS_Detail!D460)</f>
        <v/>
      </c>
      <c r="AK438" s="118" t="str">
        <f t="shared" si="132"/>
        <v/>
      </c>
      <c r="AL438" s="119" t="str">
        <f>IF(COUNTIF(AK$2:AK438,AK438)=1,AK438,"")</f>
        <v/>
      </c>
      <c r="AM438" s="118" t="str">
        <f t="shared" si="133"/>
        <v/>
      </c>
      <c r="AN438" s="118" t="str">
        <f t="shared" si="134"/>
        <v/>
      </c>
      <c r="AO438" s="118" t="str">
        <f t="shared" si="135"/>
        <v/>
      </c>
      <c r="AP438" s="118" t="str">
        <f t="shared" si="136"/>
        <v/>
      </c>
      <c r="AR438" s="118" t="str">
        <f>+IF(AW438="","",MAX(AR$1:AR437)+1)</f>
        <v/>
      </c>
      <c r="AS438" s="118" t="str">
        <f>IF(Regulated_Operation!B460="","",Regulated_Operation!B460)</f>
        <v/>
      </c>
      <c r="AT438" s="118" t="str">
        <f>IF(Regulated_Operation!C460="","",Regulated_Operation!C460)</f>
        <v/>
      </c>
      <c r="AU438" s="118" t="str">
        <f>IF(Regulated_Operation!D460="","",Regulated_Operation!D460)</f>
        <v/>
      </c>
      <c r="AV438" s="118" t="str">
        <f t="shared" si="137"/>
        <v/>
      </c>
      <c r="AW438" s="119" t="str">
        <f>IF(COUNTIF(AV$2:AV438,AV438)=1,AV438,"")</f>
        <v/>
      </c>
      <c r="AX438" s="118" t="str">
        <f t="shared" si="138"/>
        <v/>
      </c>
      <c r="AY438" s="118" t="str">
        <f t="shared" si="139"/>
        <v/>
      </c>
      <c r="AZ438" s="118" t="str">
        <f t="shared" si="140"/>
        <v/>
      </c>
      <c r="BA438" s="118" t="str">
        <f t="shared" si="141"/>
        <v/>
      </c>
    </row>
    <row r="439" spans="9:53" x14ac:dyDescent="0.35">
      <c r="I439" s="118" t="str">
        <f>+IF(N439="","",MAX(I$1:I438)+1)</f>
        <v/>
      </c>
      <c r="J439" s="118" t="str">
        <f>IF(Deviation_Detail!B461="","",Deviation_Detail!B461)</f>
        <v/>
      </c>
      <c r="K439" s="118" t="str">
        <f>IF(Deviation_Detail!C461="","",Deviation_Detail!C461)</f>
        <v/>
      </c>
      <c r="L439" s="118" t="str">
        <f>IF(Deviation_Detail!E461="","",Deviation_Detail!E461)</f>
        <v/>
      </c>
      <c r="M439" s="118" t="str">
        <f t="shared" si="124"/>
        <v/>
      </c>
      <c r="N439" s="119" t="str">
        <f>IF(COUNTIF(M$2:M439,M439)=1,M439,"")</f>
        <v/>
      </c>
      <c r="O439" s="118" t="str">
        <f t="shared" si="125"/>
        <v/>
      </c>
      <c r="P439" s="118" t="str">
        <f t="shared" si="126"/>
        <v/>
      </c>
      <c r="Q439" s="118" t="str">
        <f t="shared" si="127"/>
        <v/>
      </c>
      <c r="R439" s="118" t="str">
        <f t="shared" si="128"/>
        <v/>
      </c>
      <c r="T439" s="118" t="str">
        <f>+IF(Y439="","",MAX(T$1:T438)+1)</f>
        <v/>
      </c>
      <c r="U439" s="118" t="str">
        <f>IF(CPMS_Info!B461="","",CPMS_Info!B461)</f>
        <v/>
      </c>
      <c r="V439" s="118" t="str">
        <f>IF(CPMS_Info!C461="","",CPMS_Info!C461)</f>
        <v/>
      </c>
      <c r="W439" s="118" t="str">
        <f>IF(CPMS_Info!D461="","",CPMS_Info!D461)</f>
        <v/>
      </c>
      <c r="X439" s="118" t="str">
        <f t="shared" si="122"/>
        <v/>
      </c>
      <c r="Y439" s="119" t="str">
        <f>IF(COUNTIF(X$2:X439,X439)=1,X439,"")</f>
        <v/>
      </c>
      <c r="Z439" s="118" t="str">
        <f t="shared" si="123"/>
        <v/>
      </c>
      <c r="AA439" s="118" t="str">
        <f t="shared" si="129"/>
        <v/>
      </c>
      <c r="AB439" s="118" t="str">
        <f t="shared" si="142"/>
        <v/>
      </c>
      <c r="AC439" s="118" t="str">
        <f t="shared" si="131"/>
        <v/>
      </c>
      <c r="AG439" s="118" t="str">
        <f>+IF(AL439="","",MAX(AG$1:AG438)+1)</f>
        <v/>
      </c>
      <c r="AH439" s="118" t="str">
        <f>IF(CPMS_Detail!B461="","",CPMS_Detail!B461)</f>
        <v/>
      </c>
      <c r="AI439" s="118" t="str">
        <f>IF(CPMS_Detail!C461="","",CPMS_Detail!C461)</f>
        <v/>
      </c>
      <c r="AJ439" s="118" t="str">
        <f>IF(CPMS_Detail!D461="","",CPMS_Detail!D461)</f>
        <v/>
      </c>
      <c r="AK439" s="118" t="str">
        <f t="shared" si="132"/>
        <v/>
      </c>
      <c r="AL439" s="119" t="str">
        <f>IF(COUNTIF(AK$2:AK439,AK439)=1,AK439,"")</f>
        <v/>
      </c>
      <c r="AM439" s="118" t="str">
        <f t="shared" si="133"/>
        <v/>
      </c>
      <c r="AN439" s="118" t="str">
        <f t="shared" si="134"/>
        <v/>
      </c>
      <c r="AO439" s="118" t="str">
        <f t="shared" si="135"/>
        <v/>
      </c>
      <c r="AP439" s="118" t="str">
        <f t="shared" si="136"/>
        <v/>
      </c>
      <c r="AR439" s="118" t="str">
        <f>+IF(AW439="","",MAX(AR$1:AR438)+1)</f>
        <v/>
      </c>
      <c r="AS439" s="118" t="str">
        <f>IF(Regulated_Operation!B461="","",Regulated_Operation!B461)</f>
        <v/>
      </c>
      <c r="AT439" s="118" t="str">
        <f>IF(Regulated_Operation!C461="","",Regulated_Operation!C461)</f>
        <v/>
      </c>
      <c r="AU439" s="118" t="str">
        <f>IF(Regulated_Operation!D461="","",Regulated_Operation!D461)</f>
        <v/>
      </c>
      <c r="AV439" s="118" t="str">
        <f t="shared" si="137"/>
        <v/>
      </c>
      <c r="AW439" s="119" t="str">
        <f>IF(COUNTIF(AV$2:AV439,AV439)=1,AV439,"")</f>
        <v/>
      </c>
      <c r="AX439" s="118" t="str">
        <f t="shared" si="138"/>
        <v/>
      </c>
      <c r="AY439" s="118" t="str">
        <f t="shared" si="139"/>
        <v/>
      </c>
      <c r="AZ439" s="118" t="str">
        <f t="shared" si="140"/>
        <v/>
      </c>
      <c r="BA439" s="118" t="str">
        <f t="shared" si="141"/>
        <v/>
      </c>
    </row>
    <row r="440" spans="9:53" x14ac:dyDescent="0.35">
      <c r="I440" s="118" t="str">
        <f>+IF(N440="","",MAX(I$1:I439)+1)</f>
        <v/>
      </c>
      <c r="J440" s="118" t="str">
        <f>IF(Deviation_Detail!B462="","",Deviation_Detail!B462)</f>
        <v/>
      </c>
      <c r="K440" s="118" t="str">
        <f>IF(Deviation_Detail!C462="","",Deviation_Detail!C462)</f>
        <v/>
      </c>
      <c r="L440" s="118" t="str">
        <f>IF(Deviation_Detail!E462="","",Deviation_Detail!E462)</f>
        <v/>
      </c>
      <c r="M440" s="118" t="str">
        <f t="shared" si="124"/>
        <v/>
      </c>
      <c r="N440" s="119" t="str">
        <f>IF(COUNTIF(M$2:M440,M440)=1,M440,"")</f>
        <v/>
      </c>
      <c r="O440" s="118" t="str">
        <f t="shared" si="125"/>
        <v/>
      </c>
      <c r="P440" s="118" t="str">
        <f t="shared" si="126"/>
        <v/>
      </c>
      <c r="Q440" s="118" t="str">
        <f t="shared" si="127"/>
        <v/>
      </c>
      <c r="R440" s="118" t="str">
        <f t="shared" si="128"/>
        <v/>
      </c>
      <c r="T440" s="118" t="str">
        <f>+IF(Y440="","",MAX(T$1:T439)+1)</f>
        <v/>
      </c>
      <c r="U440" s="118" t="str">
        <f>IF(CPMS_Info!B462="","",CPMS_Info!B462)</f>
        <v/>
      </c>
      <c r="V440" s="118" t="str">
        <f>IF(CPMS_Info!C462="","",CPMS_Info!C462)</f>
        <v/>
      </c>
      <c r="W440" s="118" t="str">
        <f>IF(CPMS_Info!D462="","",CPMS_Info!D462)</f>
        <v/>
      </c>
      <c r="X440" s="118" t="str">
        <f t="shared" si="122"/>
        <v/>
      </c>
      <c r="Y440" s="119" t="str">
        <f>IF(COUNTIF(X$2:X440,X440)=1,X440,"")</f>
        <v/>
      </c>
      <c r="Z440" s="118" t="str">
        <f t="shared" si="123"/>
        <v/>
      </c>
      <c r="AA440" s="118" t="str">
        <f t="shared" si="129"/>
        <v/>
      </c>
      <c r="AB440" s="118" t="str">
        <f t="shared" si="142"/>
        <v/>
      </c>
      <c r="AC440" s="118" t="str">
        <f t="shared" si="131"/>
        <v/>
      </c>
      <c r="AG440" s="118" t="str">
        <f>+IF(AL440="","",MAX(AG$1:AG439)+1)</f>
        <v/>
      </c>
      <c r="AH440" s="118" t="str">
        <f>IF(CPMS_Detail!B462="","",CPMS_Detail!B462)</f>
        <v/>
      </c>
      <c r="AI440" s="118" t="str">
        <f>IF(CPMS_Detail!C462="","",CPMS_Detail!C462)</f>
        <v/>
      </c>
      <c r="AJ440" s="118" t="str">
        <f>IF(CPMS_Detail!D462="","",CPMS_Detail!D462)</f>
        <v/>
      </c>
      <c r="AK440" s="118" t="str">
        <f t="shared" si="132"/>
        <v/>
      </c>
      <c r="AL440" s="119" t="str">
        <f>IF(COUNTIF(AK$2:AK440,AK440)=1,AK440,"")</f>
        <v/>
      </c>
      <c r="AM440" s="118" t="str">
        <f t="shared" si="133"/>
        <v/>
      </c>
      <c r="AN440" s="118" t="str">
        <f t="shared" si="134"/>
        <v/>
      </c>
      <c r="AO440" s="118" t="str">
        <f t="shared" si="135"/>
        <v/>
      </c>
      <c r="AP440" s="118" t="str">
        <f t="shared" si="136"/>
        <v/>
      </c>
      <c r="AR440" s="118" t="str">
        <f>+IF(AW440="","",MAX(AR$1:AR439)+1)</f>
        <v/>
      </c>
      <c r="AS440" s="118" t="str">
        <f>IF(Regulated_Operation!B462="","",Regulated_Operation!B462)</f>
        <v/>
      </c>
      <c r="AT440" s="118" t="str">
        <f>IF(Regulated_Operation!C462="","",Regulated_Operation!C462)</f>
        <v/>
      </c>
      <c r="AU440" s="118" t="str">
        <f>IF(Regulated_Operation!D462="","",Regulated_Operation!D462)</f>
        <v/>
      </c>
      <c r="AV440" s="118" t="str">
        <f t="shared" si="137"/>
        <v/>
      </c>
      <c r="AW440" s="119" t="str">
        <f>IF(COUNTIF(AV$2:AV440,AV440)=1,AV440,"")</f>
        <v/>
      </c>
      <c r="AX440" s="118" t="str">
        <f t="shared" si="138"/>
        <v/>
      </c>
      <c r="AY440" s="118" t="str">
        <f t="shared" si="139"/>
        <v/>
      </c>
      <c r="AZ440" s="118" t="str">
        <f t="shared" si="140"/>
        <v/>
      </c>
      <c r="BA440" s="118" t="str">
        <f t="shared" si="141"/>
        <v/>
      </c>
    </row>
    <row r="441" spans="9:53" x14ac:dyDescent="0.35">
      <c r="I441" s="118" t="str">
        <f>+IF(N441="","",MAX(I$1:I440)+1)</f>
        <v/>
      </c>
      <c r="J441" s="118" t="str">
        <f>IF(Deviation_Detail!B463="","",Deviation_Detail!B463)</f>
        <v/>
      </c>
      <c r="K441" s="118" t="str">
        <f>IF(Deviation_Detail!C463="","",Deviation_Detail!C463)</f>
        <v/>
      </c>
      <c r="L441" s="118" t="str">
        <f>IF(Deviation_Detail!E463="","",Deviation_Detail!E463)</f>
        <v/>
      </c>
      <c r="M441" s="118" t="str">
        <f t="shared" si="124"/>
        <v/>
      </c>
      <c r="N441" s="119" t="str">
        <f>IF(COUNTIF(M$2:M441,M441)=1,M441,"")</f>
        <v/>
      </c>
      <c r="O441" s="118" t="str">
        <f t="shared" si="125"/>
        <v/>
      </c>
      <c r="P441" s="118" t="str">
        <f t="shared" si="126"/>
        <v/>
      </c>
      <c r="Q441" s="118" t="str">
        <f t="shared" si="127"/>
        <v/>
      </c>
      <c r="R441" s="118" t="str">
        <f t="shared" si="128"/>
        <v/>
      </c>
      <c r="T441" s="118" t="str">
        <f>+IF(Y441="","",MAX(T$1:T440)+1)</f>
        <v/>
      </c>
      <c r="U441" s="118" t="str">
        <f>IF(CPMS_Info!B463="","",CPMS_Info!B463)</f>
        <v/>
      </c>
      <c r="V441" s="118" t="str">
        <f>IF(CPMS_Info!C463="","",CPMS_Info!C463)</f>
        <v/>
      </c>
      <c r="W441" s="118" t="str">
        <f>IF(CPMS_Info!D463="","",CPMS_Info!D463)</f>
        <v/>
      </c>
      <c r="X441" s="118" t="str">
        <f t="shared" si="122"/>
        <v/>
      </c>
      <c r="Y441" s="119" t="str">
        <f>IF(COUNTIF(X$2:X441,X441)=1,X441,"")</f>
        <v/>
      </c>
      <c r="Z441" s="118" t="str">
        <f t="shared" si="123"/>
        <v/>
      </c>
      <c r="AA441" s="118" t="str">
        <f t="shared" si="129"/>
        <v/>
      </c>
      <c r="AB441" s="118" t="str">
        <f t="shared" si="142"/>
        <v/>
      </c>
      <c r="AC441" s="118" t="str">
        <f t="shared" si="131"/>
        <v/>
      </c>
      <c r="AG441" s="118" t="str">
        <f>+IF(AL441="","",MAX(AG$1:AG440)+1)</f>
        <v/>
      </c>
      <c r="AH441" s="118" t="str">
        <f>IF(CPMS_Detail!B463="","",CPMS_Detail!B463)</f>
        <v/>
      </c>
      <c r="AI441" s="118" t="str">
        <f>IF(CPMS_Detail!C463="","",CPMS_Detail!C463)</f>
        <v/>
      </c>
      <c r="AJ441" s="118" t="str">
        <f>IF(CPMS_Detail!D463="","",CPMS_Detail!D463)</f>
        <v/>
      </c>
      <c r="AK441" s="118" t="str">
        <f t="shared" si="132"/>
        <v/>
      </c>
      <c r="AL441" s="119" t="str">
        <f>IF(COUNTIF(AK$2:AK441,AK441)=1,AK441,"")</f>
        <v/>
      </c>
      <c r="AM441" s="118" t="str">
        <f t="shared" si="133"/>
        <v/>
      </c>
      <c r="AN441" s="118" t="str">
        <f t="shared" si="134"/>
        <v/>
      </c>
      <c r="AO441" s="118" t="str">
        <f t="shared" si="135"/>
        <v/>
      </c>
      <c r="AP441" s="118" t="str">
        <f t="shared" si="136"/>
        <v/>
      </c>
      <c r="AR441" s="118" t="str">
        <f>+IF(AW441="","",MAX(AR$1:AR440)+1)</f>
        <v/>
      </c>
      <c r="AS441" s="118" t="str">
        <f>IF(Regulated_Operation!B463="","",Regulated_Operation!B463)</f>
        <v/>
      </c>
      <c r="AT441" s="118" t="str">
        <f>IF(Regulated_Operation!C463="","",Regulated_Operation!C463)</f>
        <v/>
      </c>
      <c r="AU441" s="118" t="str">
        <f>IF(Regulated_Operation!D463="","",Regulated_Operation!D463)</f>
        <v/>
      </c>
      <c r="AV441" s="118" t="str">
        <f t="shared" si="137"/>
        <v/>
      </c>
      <c r="AW441" s="119" t="str">
        <f>IF(COUNTIF(AV$2:AV441,AV441)=1,AV441,"")</f>
        <v/>
      </c>
      <c r="AX441" s="118" t="str">
        <f t="shared" si="138"/>
        <v/>
      </c>
      <c r="AY441" s="118" t="str">
        <f t="shared" si="139"/>
        <v/>
      </c>
      <c r="AZ441" s="118" t="str">
        <f t="shared" si="140"/>
        <v/>
      </c>
      <c r="BA441" s="118" t="str">
        <f t="shared" si="141"/>
        <v/>
      </c>
    </row>
    <row r="442" spans="9:53" x14ac:dyDescent="0.35">
      <c r="I442" s="118" t="str">
        <f>+IF(N442="","",MAX(I$1:I441)+1)</f>
        <v/>
      </c>
      <c r="J442" s="118" t="str">
        <f>IF(Deviation_Detail!B464="","",Deviation_Detail!B464)</f>
        <v/>
      </c>
      <c r="K442" s="118" t="str">
        <f>IF(Deviation_Detail!C464="","",Deviation_Detail!C464)</f>
        <v/>
      </c>
      <c r="L442" s="118" t="str">
        <f>IF(Deviation_Detail!E464="","",Deviation_Detail!E464)</f>
        <v/>
      </c>
      <c r="M442" s="118" t="str">
        <f t="shared" si="124"/>
        <v/>
      </c>
      <c r="N442" s="119" t="str">
        <f>IF(COUNTIF(M$2:M442,M442)=1,M442,"")</f>
        <v/>
      </c>
      <c r="O442" s="118" t="str">
        <f t="shared" si="125"/>
        <v/>
      </c>
      <c r="P442" s="118" t="str">
        <f t="shared" si="126"/>
        <v/>
      </c>
      <c r="Q442" s="118" t="str">
        <f t="shared" si="127"/>
        <v/>
      </c>
      <c r="R442" s="118" t="str">
        <f t="shared" si="128"/>
        <v/>
      </c>
      <c r="T442" s="118" t="str">
        <f>+IF(Y442="","",MAX(T$1:T441)+1)</f>
        <v/>
      </c>
      <c r="U442" s="118" t="str">
        <f>IF(CPMS_Info!B464="","",CPMS_Info!B464)</f>
        <v/>
      </c>
      <c r="V442" s="118" t="str">
        <f>IF(CPMS_Info!C464="","",CPMS_Info!C464)</f>
        <v/>
      </c>
      <c r="W442" s="118" t="str">
        <f>IF(CPMS_Info!D464="","",CPMS_Info!D464)</f>
        <v/>
      </c>
      <c r="X442" s="118" t="str">
        <f t="shared" si="122"/>
        <v/>
      </c>
      <c r="Y442" s="119" t="str">
        <f>IF(COUNTIF(X$2:X442,X442)=1,X442,"")</f>
        <v/>
      </c>
      <c r="Z442" s="118" t="str">
        <f t="shared" si="123"/>
        <v/>
      </c>
      <c r="AA442" s="118" t="str">
        <f t="shared" si="129"/>
        <v/>
      </c>
      <c r="AB442" s="118" t="str">
        <f t="shared" si="142"/>
        <v/>
      </c>
      <c r="AC442" s="118" t="str">
        <f t="shared" si="131"/>
        <v/>
      </c>
      <c r="AG442" s="118" t="str">
        <f>+IF(AL442="","",MAX(AG$1:AG441)+1)</f>
        <v/>
      </c>
      <c r="AH442" s="118" t="str">
        <f>IF(CPMS_Detail!B464="","",CPMS_Detail!B464)</f>
        <v/>
      </c>
      <c r="AI442" s="118" t="str">
        <f>IF(CPMS_Detail!C464="","",CPMS_Detail!C464)</f>
        <v/>
      </c>
      <c r="AJ442" s="118" t="str">
        <f>IF(CPMS_Detail!D464="","",CPMS_Detail!D464)</f>
        <v/>
      </c>
      <c r="AK442" s="118" t="str">
        <f t="shared" si="132"/>
        <v/>
      </c>
      <c r="AL442" s="119" t="str">
        <f>IF(COUNTIF(AK$2:AK442,AK442)=1,AK442,"")</f>
        <v/>
      </c>
      <c r="AM442" s="118" t="str">
        <f t="shared" si="133"/>
        <v/>
      </c>
      <c r="AN442" s="118" t="str">
        <f t="shared" si="134"/>
        <v/>
      </c>
      <c r="AO442" s="118" t="str">
        <f t="shared" si="135"/>
        <v/>
      </c>
      <c r="AP442" s="118" t="str">
        <f t="shared" si="136"/>
        <v/>
      </c>
      <c r="AR442" s="118" t="str">
        <f>+IF(AW442="","",MAX(AR$1:AR441)+1)</f>
        <v/>
      </c>
      <c r="AS442" s="118" t="str">
        <f>IF(Regulated_Operation!B464="","",Regulated_Operation!B464)</f>
        <v/>
      </c>
      <c r="AT442" s="118" t="str">
        <f>IF(Regulated_Operation!C464="","",Regulated_Operation!C464)</f>
        <v/>
      </c>
      <c r="AU442" s="118" t="str">
        <f>IF(Regulated_Operation!D464="","",Regulated_Operation!D464)</f>
        <v/>
      </c>
      <c r="AV442" s="118" t="str">
        <f t="shared" si="137"/>
        <v/>
      </c>
      <c r="AW442" s="119" t="str">
        <f>IF(COUNTIF(AV$2:AV442,AV442)=1,AV442,"")</f>
        <v/>
      </c>
      <c r="AX442" s="118" t="str">
        <f t="shared" si="138"/>
        <v/>
      </c>
      <c r="AY442" s="118" t="str">
        <f t="shared" si="139"/>
        <v/>
      </c>
      <c r="AZ442" s="118" t="str">
        <f t="shared" si="140"/>
        <v/>
      </c>
      <c r="BA442" s="118" t="str">
        <f t="shared" si="141"/>
        <v/>
      </c>
    </row>
    <row r="443" spans="9:53" x14ac:dyDescent="0.35">
      <c r="I443" s="118" t="str">
        <f>+IF(N443="","",MAX(I$1:I442)+1)</f>
        <v/>
      </c>
      <c r="J443" s="118" t="str">
        <f>IF(Deviation_Detail!B465="","",Deviation_Detail!B465)</f>
        <v/>
      </c>
      <c r="K443" s="118" t="str">
        <f>IF(Deviation_Detail!C465="","",Deviation_Detail!C465)</f>
        <v/>
      </c>
      <c r="L443" s="118" t="str">
        <f>IF(Deviation_Detail!E465="","",Deviation_Detail!E465)</f>
        <v/>
      </c>
      <c r="M443" s="118" t="str">
        <f t="shared" si="124"/>
        <v/>
      </c>
      <c r="N443" s="119" t="str">
        <f>IF(COUNTIF(M$2:M443,M443)=1,M443,"")</f>
        <v/>
      </c>
      <c r="O443" s="118" t="str">
        <f t="shared" si="125"/>
        <v/>
      </c>
      <c r="P443" s="118" t="str">
        <f t="shared" si="126"/>
        <v/>
      </c>
      <c r="Q443" s="118" t="str">
        <f t="shared" si="127"/>
        <v/>
      </c>
      <c r="R443" s="118" t="str">
        <f t="shared" si="128"/>
        <v/>
      </c>
      <c r="T443" s="118" t="str">
        <f>+IF(Y443="","",MAX(T$1:T442)+1)</f>
        <v/>
      </c>
      <c r="U443" s="118" t="str">
        <f>IF(CPMS_Info!B465="","",CPMS_Info!B465)</f>
        <v/>
      </c>
      <c r="V443" s="118" t="str">
        <f>IF(CPMS_Info!C465="","",CPMS_Info!C465)</f>
        <v/>
      </c>
      <c r="W443" s="118" t="str">
        <f>IF(CPMS_Info!D465="","",CPMS_Info!D465)</f>
        <v/>
      </c>
      <c r="X443" s="118" t="str">
        <f t="shared" si="122"/>
        <v/>
      </c>
      <c r="Y443" s="119" t="str">
        <f>IF(COUNTIF(X$2:X443,X443)=1,X443,"")</f>
        <v/>
      </c>
      <c r="Z443" s="118" t="str">
        <f t="shared" si="123"/>
        <v/>
      </c>
      <c r="AA443" s="118" t="str">
        <f t="shared" si="129"/>
        <v/>
      </c>
      <c r="AB443" s="118" t="str">
        <f t="shared" si="142"/>
        <v/>
      </c>
      <c r="AC443" s="118" t="str">
        <f t="shared" si="131"/>
        <v/>
      </c>
      <c r="AG443" s="118" t="str">
        <f>+IF(AL443="","",MAX(AG$1:AG442)+1)</f>
        <v/>
      </c>
      <c r="AH443" s="118" t="str">
        <f>IF(CPMS_Detail!B465="","",CPMS_Detail!B465)</f>
        <v/>
      </c>
      <c r="AI443" s="118" t="str">
        <f>IF(CPMS_Detail!C465="","",CPMS_Detail!C465)</f>
        <v/>
      </c>
      <c r="AJ443" s="118" t="str">
        <f>IF(CPMS_Detail!D465="","",CPMS_Detail!D465)</f>
        <v/>
      </c>
      <c r="AK443" s="118" t="str">
        <f t="shared" si="132"/>
        <v/>
      </c>
      <c r="AL443" s="119" t="str">
        <f>IF(COUNTIF(AK$2:AK443,AK443)=1,AK443,"")</f>
        <v/>
      </c>
      <c r="AM443" s="118" t="str">
        <f t="shared" si="133"/>
        <v/>
      </c>
      <c r="AN443" s="118" t="str">
        <f t="shared" si="134"/>
        <v/>
      </c>
      <c r="AO443" s="118" t="str">
        <f t="shared" si="135"/>
        <v/>
      </c>
      <c r="AP443" s="118" t="str">
        <f t="shared" si="136"/>
        <v/>
      </c>
      <c r="AR443" s="118" t="str">
        <f>+IF(AW443="","",MAX(AR$1:AR442)+1)</f>
        <v/>
      </c>
      <c r="AS443" s="118" t="str">
        <f>IF(Regulated_Operation!B465="","",Regulated_Operation!B465)</f>
        <v/>
      </c>
      <c r="AT443" s="118" t="str">
        <f>IF(Regulated_Operation!C465="","",Regulated_Operation!C465)</f>
        <v/>
      </c>
      <c r="AU443" s="118" t="str">
        <f>IF(Regulated_Operation!D465="","",Regulated_Operation!D465)</f>
        <v/>
      </c>
      <c r="AV443" s="118" t="str">
        <f t="shared" si="137"/>
        <v/>
      </c>
      <c r="AW443" s="119" t="str">
        <f>IF(COUNTIF(AV$2:AV443,AV443)=1,AV443,"")</f>
        <v/>
      </c>
      <c r="AX443" s="118" t="str">
        <f t="shared" si="138"/>
        <v/>
      </c>
      <c r="AY443" s="118" t="str">
        <f t="shared" si="139"/>
        <v/>
      </c>
      <c r="AZ443" s="118" t="str">
        <f t="shared" si="140"/>
        <v/>
      </c>
      <c r="BA443" s="118" t="str">
        <f t="shared" si="141"/>
        <v/>
      </c>
    </row>
    <row r="444" spans="9:53" x14ac:dyDescent="0.35">
      <c r="I444" s="118" t="str">
        <f>+IF(N444="","",MAX(I$1:I443)+1)</f>
        <v/>
      </c>
      <c r="J444" s="118" t="str">
        <f>IF(Deviation_Detail!B466="","",Deviation_Detail!B466)</f>
        <v/>
      </c>
      <c r="K444" s="118" t="str">
        <f>IF(Deviation_Detail!C466="","",Deviation_Detail!C466)</f>
        <v/>
      </c>
      <c r="L444" s="118" t="str">
        <f>IF(Deviation_Detail!E466="","",Deviation_Detail!E466)</f>
        <v/>
      </c>
      <c r="M444" s="118" t="str">
        <f t="shared" si="124"/>
        <v/>
      </c>
      <c r="N444" s="119" t="str">
        <f>IF(COUNTIF(M$2:M444,M444)=1,M444,"")</f>
        <v/>
      </c>
      <c r="O444" s="118" t="str">
        <f t="shared" si="125"/>
        <v/>
      </c>
      <c r="P444" s="118" t="str">
        <f t="shared" si="126"/>
        <v/>
      </c>
      <c r="Q444" s="118" t="str">
        <f t="shared" si="127"/>
        <v/>
      </c>
      <c r="R444" s="118" t="str">
        <f t="shared" si="128"/>
        <v/>
      </c>
      <c r="T444" s="118" t="str">
        <f>+IF(Y444="","",MAX(T$1:T443)+1)</f>
        <v/>
      </c>
      <c r="U444" s="118" t="str">
        <f>IF(CPMS_Info!B466="","",CPMS_Info!B466)</f>
        <v/>
      </c>
      <c r="V444" s="118" t="str">
        <f>IF(CPMS_Info!C466="","",CPMS_Info!C466)</f>
        <v/>
      </c>
      <c r="W444" s="118" t="str">
        <f>IF(CPMS_Info!D466="","",CPMS_Info!D466)</f>
        <v/>
      </c>
      <c r="X444" s="118" t="str">
        <f t="shared" ref="X444:X478" si="143">U444&amp;V444&amp;W444</f>
        <v/>
      </c>
      <c r="Y444" s="119" t="str">
        <f>IF(COUNTIF(X$2:X444,X444)=1,X444,"")</f>
        <v/>
      </c>
      <c r="Z444" s="118" t="str">
        <f t="shared" ref="Z444:Z478" si="144">IF(AA444="","",AA444&amp;" "&amp;AB444&amp;" "&amp;AC444)</f>
        <v/>
      </c>
      <c r="AA444" s="118" t="str">
        <f t="shared" si="129"/>
        <v/>
      </c>
      <c r="AB444" s="118" t="str">
        <f t="shared" si="142"/>
        <v/>
      </c>
      <c r="AC444" s="118" t="str">
        <f t="shared" si="131"/>
        <v/>
      </c>
      <c r="AG444" s="118" t="str">
        <f>+IF(AL444="","",MAX(AG$1:AG443)+1)</f>
        <v/>
      </c>
      <c r="AH444" s="118" t="str">
        <f>IF(CPMS_Detail!B466="","",CPMS_Detail!B466)</f>
        <v/>
      </c>
      <c r="AI444" s="118" t="str">
        <f>IF(CPMS_Detail!C466="","",CPMS_Detail!C466)</f>
        <v/>
      </c>
      <c r="AJ444" s="118" t="str">
        <f>IF(CPMS_Detail!D466="","",CPMS_Detail!D466)</f>
        <v/>
      </c>
      <c r="AK444" s="118" t="str">
        <f t="shared" si="132"/>
        <v/>
      </c>
      <c r="AL444" s="119" t="str">
        <f>IF(COUNTIF(AK$2:AK444,AK444)=1,AK444,"")</f>
        <v/>
      </c>
      <c r="AM444" s="118" t="str">
        <f t="shared" si="133"/>
        <v/>
      </c>
      <c r="AN444" s="118" t="str">
        <f t="shared" si="134"/>
        <v/>
      </c>
      <c r="AO444" s="118" t="str">
        <f t="shared" si="135"/>
        <v/>
      </c>
      <c r="AP444" s="118" t="str">
        <f t="shared" si="136"/>
        <v/>
      </c>
      <c r="AR444" s="118" t="str">
        <f>+IF(AW444="","",MAX(AR$1:AR443)+1)</f>
        <v/>
      </c>
      <c r="AS444" s="118" t="str">
        <f>IF(Regulated_Operation!B466="","",Regulated_Operation!B466)</f>
        <v/>
      </c>
      <c r="AT444" s="118" t="str">
        <f>IF(Regulated_Operation!C466="","",Regulated_Operation!C466)</f>
        <v/>
      </c>
      <c r="AU444" s="118" t="str">
        <f>IF(Regulated_Operation!D466="","",Regulated_Operation!D466)</f>
        <v/>
      </c>
      <c r="AV444" s="118" t="str">
        <f t="shared" si="137"/>
        <v/>
      </c>
      <c r="AW444" s="119" t="str">
        <f>IF(COUNTIF(AV$2:AV444,AV444)=1,AV444,"")</f>
        <v/>
      </c>
      <c r="AX444" s="118" t="str">
        <f t="shared" si="138"/>
        <v/>
      </c>
      <c r="AY444" s="118" t="str">
        <f t="shared" si="139"/>
        <v/>
      </c>
      <c r="AZ444" s="118" t="str">
        <f t="shared" si="140"/>
        <v/>
      </c>
      <c r="BA444" s="118" t="str">
        <f t="shared" si="141"/>
        <v/>
      </c>
    </row>
    <row r="445" spans="9:53" x14ac:dyDescent="0.35">
      <c r="I445" s="118" t="str">
        <f>+IF(N445="","",MAX(I$1:I444)+1)</f>
        <v/>
      </c>
      <c r="J445" s="118" t="str">
        <f>IF(Deviation_Detail!B467="","",Deviation_Detail!B467)</f>
        <v/>
      </c>
      <c r="K445" s="118" t="str">
        <f>IF(Deviation_Detail!C467="","",Deviation_Detail!C467)</f>
        <v/>
      </c>
      <c r="L445" s="118" t="str">
        <f>IF(Deviation_Detail!E467="","",Deviation_Detail!E467)</f>
        <v/>
      </c>
      <c r="M445" s="118" t="str">
        <f t="shared" si="124"/>
        <v/>
      </c>
      <c r="N445" s="119" t="str">
        <f>IF(COUNTIF(M$2:M445,M445)=1,M445,"")</f>
        <v/>
      </c>
      <c r="O445" s="118" t="str">
        <f t="shared" si="125"/>
        <v/>
      </c>
      <c r="P445" s="118" t="str">
        <f t="shared" si="126"/>
        <v/>
      </c>
      <c r="Q445" s="118" t="str">
        <f t="shared" si="127"/>
        <v/>
      </c>
      <c r="R445" s="118" t="str">
        <f t="shared" si="128"/>
        <v/>
      </c>
      <c r="T445" s="118" t="str">
        <f>+IF(Y445="","",MAX(T$1:T444)+1)</f>
        <v/>
      </c>
      <c r="U445" s="118" t="str">
        <f>IF(CPMS_Info!B467="","",CPMS_Info!B467)</f>
        <v/>
      </c>
      <c r="V445" s="118" t="str">
        <f>IF(CPMS_Info!C467="","",CPMS_Info!C467)</f>
        <v/>
      </c>
      <c r="W445" s="118" t="str">
        <f>IF(CPMS_Info!D467="","",CPMS_Info!D467)</f>
        <v/>
      </c>
      <c r="X445" s="118" t="str">
        <f t="shared" si="143"/>
        <v/>
      </c>
      <c r="Y445" s="119" t="str">
        <f>IF(COUNTIF(X$2:X445,X445)=1,X445,"")</f>
        <v/>
      </c>
      <c r="Z445" s="118" t="str">
        <f t="shared" si="144"/>
        <v/>
      </c>
      <c r="AA445" s="118" t="str">
        <f t="shared" si="129"/>
        <v/>
      </c>
      <c r="AB445" s="118" t="str">
        <f t="shared" si="142"/>
        <v/>
      </c>
      <c r="AC445" s="118" t="str">
        <f t="shared" si="131"/>
        <v/>
      </c>
      <c r="AG445" s="118" t="str">
        <f>+IF(AL445="","",MAX(AG$1:AG444)+1)</f>
        <v/>
      </c>
      <c r="AH445" s="118" t="str">
        <f>IF(CPMS_Detail!B467="","",CPMS_Detail!B467)</f>
        <v/>
      </c>
      <c r="AI445" s="118" t="str">
        <f>IF(CPMS_Detail!C467="","",CPMS_Detail!C467)</f>
        <v/>
      </c>
      <c r="AJ445" s="118" t="str">
        <f>IF(CPMS_Detail!D467="","",CPMS_Detail!D467)</f>
        <v/>
      </c>
      <c r="AK445" s="118" t="str">
        <f t="shared" si="132"/>
        <v/>
      </c>
      <c r="AL445" s="119" t="str">
        <f>IF(COUNTIF(AK$2:AK445,AK445)=1,AK445,"")</f>
        <v/>
      </c>
      <c r="AM445" s="118" t="str">
        <f t="shared" si="133"/>
        <v/>
      </c>
      <c r="AN445" s="118" t="str">
        <f t="shared" si="134"/>
        <v/>
      </c>
      <c r="AO445" s="118" t="str">
        <f t="shared" si="135"/>
        <v/>
      </c>
      <c r="AP445" s="118" t="str">
        <f t="shared" si="136"/>
        <v/>
      </c>
      <c r="AR445" s="118" t="str">
        <f>+IF(AW445="","",MAX(AR$1:AR444)+1)</f>
        <v/>
      </c>
      <c r="AS445" s="118" t="str">
        <f>IF(Regulated_Operation!B467="","",Regulated_Operation!B467)</f>
        <v/>
      </c>
      <c r="AT445" s="118" t="str">
        <f>IF(Regulated_Operation!C467="","",Regulated_Operation!C467)</f>
        <v/>
      </c>
      <c r="AU445" s="118" t="str">
        <f>IF(Regulated_Operation!D467="","",Regulated_Operation!D467)</f>
        <v/>
      </c>
      <c r="AV445" s="118" t="str">
        <f t="shared" si="137"/>
        <v/>
      </c>
      <c r="AW445" s="119" t="str">
        <f>IF(COUNTIF(AV$2:AV445,AV445)=1,AV445,"")</f>
        <v/>
      </c>
      <c r="AX445" s="118" t="str">
        <f t="shared" si="138"/>
        <v/>
      </c>
      <c r="AY445" s="118" t="str">
        <f t="shared" si="139"/>
        <v/>
      </c>
      <c r="AZ445" s="118" t="str">
        <f t="shared" si="140"/>
        <v/>
      </c>
      <c r="BA445" s="118" t="str">
        <f t="shared" si="141"/>
        <v/>
      </c>
    </row>
    <row r="446" spans="9:53" x14ac:dyDescent="0.35">
      <c r="I446" s="118" t="str">
        <f>+IF(N446="","",MAX(I$1:I445)+1)</f>
        <v/>
      </c>
      <c r="J446" s="118" t="str">
        <f>IF(Deviation_Detail!B468="","",Deviation_Detail!B468)</f>
        <v/>
      </c>
      <c r="K446" s="118" t="str">
        <f>IF(Deviation_Detail!C468="","",Deviation_Detail!C468)</f>
        <v/>
      </c>
      <c r="L446" s="118" t="str">
        <f>IF(Deviation_Detail!E468="","",Deviation_Detail!E468)</f>
        <v/>
      </c>
      <c r="M446" s="118" t="str">
        <f t="shared" si="124"/>
        <v/>
      </c>
      <c r="N446" s="119" t="str">
        <f>IF(COUNTIF(M$2:M446,M446)=1,M446,"")</f>
        <v/>
      </c>
      <c r="O446" s="118" t="str">
        <f t="shared" si="125"/>
        <v/>
      </c>
      <c r="P446" s="118" t="str">
        <f t="shared" si="126"/>
        <v/>
      </c>
      <c r="Q446" s="118" t="str">
        <f t="shared" si="127"/>
        <v/>
      </c>
      <c r="R446" s="118" t="str">
        <f t="shared" si="128"/>
        <v/>
      </c>
      <c r="T446" s="118" t="str">
        <f>+IF(Y446="","",MAX(T$1:T445)+1)</f>
        <v/>
      </c>
      <c r="U446" s="118" t="str">
        <f>IF(CPMS_Info!B468="","",CPMS_Info!B468)</f>
        <v/>
      </c>
      <c r="V446" s="118" t="str">
        <f>IF(CPMS_Info!C468="","",CPMS_Info!C468)</f>
        <v/>
      </c>
      <c r="W446" s="118" t="str">
        <f>IF(CPMS_Info!D468="","",CPMS_Info!D468)</f>
        <v/>
      </c>
      <c r="X446" s="118" t="str">
        <f t="shared" si="143"/>
        <v/>
      </c>
      <c r="Y446" s="119" t="str">
        <f>IF(COUNTIF(X$2:X446,X446)=1,X446,"")</f>
        <v/>
      </c>
      <c r="Z446" s="118" t="str">
        <f t="shared" si="144"/>
        <v/>
      </c>
      <c r="AA446" s="118" t="str">
        <f t="shared" si="129"/>
        <v/>
      </c>
      <c r="AB446" s="118" t="str">
        <f t="shared" si="142"/>
        <v/>
      </c>
      <c r="AC446" s="118" t="str">
        <f t="shared" si="131"/>
        <v/>
      </c>
      <c r="AG446" s="118" t="str">
        <f>+IF(AL446="","",MAX(AG$1:AG445)+1)</f>
        <v/>
      </c>
      <c r="AH446" s="118" t="str">
        <f>IF(CPMS_Detail!B468="","",CPMS_Detail!B468)</f>
        <v/>
      </c>
      <c r="AI446" s="118" t="str">
        <f>IF(CPMS_Detail!C468="","",CPMS_Detail!C468)</f>
        <v/>
      </c>
      <c r="AJ446" s="118" t="str">
        <f>IF(CPMS_Detail!D468="","",CPMS_Detail!D468)</f>
        <v/>
      </c>
      <c r="AK446" s="118" t="str">
        <f t="shared" si="132"/>
        <v/>
      </c>
      <c r="AL446" s="119" t="str">
        <f>IF(COUNTIF(AK$2:AK446,AK446)=1,AK446,"")</f>
        <v/>
      </c>
      <c r="AM446" s="118" t="str">
        <f t="shared" si="133"/>
        <v/>
      </c>
      <c r="AN446" s="118" t="str">
        <f t="shared" si="134"/>
        <v/>
      </c>
      <c r="AO446" s="118" t="str">
        <f t="shared" si="135"/>
        <v/>
      </c>
      <c r="AP446" s="118" t="str">
        <f t="shared" si="136"/>
        <v/>
      </c>
      <c r="AR446" s="118" t="str">
        <f>+IF(AW446="","",MAX(AR$1:AR445)+1)</f>
        <v/>
      </c>
      <c r="AS446" s="118" t="str">
        <f>IF(Regulated_Operation!B468="","",Regulated_Operation!B468)</f>
        <v/>
      </c>
      <c r="AT446" s="118" t="str">
        <f>IF(Regulated_Operation!C468="","",Regulated_Operation!C468)</f>
        <v/>
      </c>
      <c r="AU446" s="118" t="str">
        <f>IF(Regulated_Operation!D468="","",Regulated_Operation!D468)</f>
        <v/>
      </c>
      <c r="AV446" s="118" t="str">
        <f t="shared" si="137"/>
        <v/>
      </c>
      <c r="AW446" s="119" t="str">
        <f>IF(COUNTIF(AV$2:AV446,AV446)=1,AV446,"")</f>
        <v/>
      </c>
      <c r="AX446" s="118" t="str">
        <f t="shared" si="138"/>
        <v/>
      </c>
      <c r="AY446" s="118" t="str">
        <f t="shared" si="139"/>
        <v/>
      </c>
      <c r="AZ446" s="118" t="str">
        <f t="shared" si="140"/>
        <v/>
      </c>
      <c r="BA446" s="118" t="str">
        <f t="shared" si="141"/>
        <v/>
      </c>
    </row>
    <row r="447" spans="9:53" x14ac:dyDescent="0.35">
      <c r="I447" s="118" t="str">
        <f>+IF(N447="","",MAX(I$1:I446)+1)</f>
        <v/>
      </c>
      <c r="J447" s="118" t="str">
        <f>IF(Deviation_Detail!B469="","",Deviation_Detail!B469)</f>
        <v/>
      </c>
      <c r="K447" s="118" t="str">
        <f>IF(Deviation_Detail!C469="","",Deviation_Detail!C469)</f>
        <v/>
      </c>
      <c r="L447" s="118" t="str">
        <f>IF(Deviation_Detail!E469="","",Deviation_Detail!E469)</f>
        <v/>
      </c>
      <c r="M447" s="118" t="str">
        <f t="shared" si="124"/>
        <v/>
      </c>
      <c r="N447" s="119" t="str">
        <f>IF(COUNTIF(M$2:M447,M447)=1,M447,"")</f>
        <v/>
      </c>
      <c r="O447" s="118" t="str">
        <f t="shared" si="125"/>
        <v/>
      </c>
      <c r="P447" s="118" t="str">
        <f t="shared" si="126"/>
        <v/>
      </c>
      <c r="Q447" s="118" t="str">
        <f t="shared" si="127"/>
        <v/>
      </c>
      <c r="R447" s="118" t="str">
        <f t="shared" si="128"/>
        <v/>
      </c>
      <c r="T447" s="118" t="str">
        <f>+IF(Y447="","",MAX(T$1:T446)+1)</f>
        <v/>
      </c>
      <c r="U447" s="118" t="str">
        <f>IF(CPMS_Info!B469="","",CPMS_Info!B469)</f>
        <v/>
      </c>
      <c r="V447" s="118" t="str">
        <f>IF(CPMS_Info!C469="","",CPMS_Info!C469)</f>
        <v/>
      </c>
      <c r="W447" s="118" t="str">
        <f>IF(CPMS_Info!D469="","",CPMS_Info!D469)</f>
        <v/>
      </c>
      <c r="X447" s="118" t="str">
        <f t="shared" si="143"/>
        <v/>
      </c>
      <c r="Y447" s="119" t="str">
        <f>IF(COUNTIF(X$2:X447,X447)=1,X447,"")</f>
        <v/>
      </c>
      <c r="Z447" s="118" t="str">
        <f t="shared" si="144"/>
        <v/>
      </c>
      <c r="AA447" s="118" t="str">
        <f t="shared" si="129"/>
        <v/>
      </c>
      <c r="AB447" s="118" t="str">
        <f t="shared" si="142"/>
        <v/>
      </c>
      <c r="AC447" s="118" t="str">
        <f t="shared" si="131"/>
        <v/>
      </c>
      <c r="AG447" s="118" t="str">
        <f>+IF(AL447="","",MAX(AG$1:AG446)+1)</f>
        <v/>
      </c>
      <c r="AH447" s="118" t="str">
        <f>IF(CPMS_Detail!B469="","",CPMS_Detail!B469)</f>
        <v/>
      </c>
      <c r="AI447" s="118" t="str">
        <f>IF(CPMS_Detail!C469="","",CPMS_Detail!C469)</f>
        <v/>
      </c>
      <c r="AJ447" s="118" t="str">
        <f>IF(CPMS_Detail!D469="","",CPMS_Detail!D469)</f>
        <v/>
      </c>
      <c r="AK447" s="118" t="str">
        <f t="shared" si="132"/>
        <v/>
      </c>
      <c r="AL447" s="119" t="str">
        <f>IF(COUNTIF(AK$2:AK447,AK447)=1,AK447,"")</f>
        <v/>
      </c>
      <c r="AM447" s="118" t="str">
        <f t="shared" si="133"/>
        <v/>
      </c>
      <c r="AN447" s="118" t="str">
        <f t="shared" si="134"/>
        <v/>
      </c>
      <c r="AO447" s="118" t="str">
        <f t="shared" si="135"/>
        <v/>
      </c>
      <c r="AP447" s="118" t="str">
        <f t="shared" si="136"/>
        <v/>
      </c>
      <c r="AR447" s="118" t="str">
        <f>+IF(AW447="","",MAX(AR$1:AR446)+1)</f>
        <v/>
      </c>
      <c r="AS447" s="118" t="str">
        <f>IF(Regulated_Operation!B469="","",Regulated_Operation!B469)</f>
        <v/>
      </c>
      <c r="AT447" s="118" t="str">
        <f>IF(Regulated_Operation!C469="","",Regulated_Operation!C469)</f>
        <v/>
      </c>
      <c r="AU447" s="118" t="str">
        <f>IF(Regulated_Operation!D469="","",Regulated_Operation!D469)</f>
        <v/>
      </c>
      <c r="AV447" s="118" t="str">
        <f t="shared" si="137"/>
        <v/>
      </c>
      <c r="AW447" s="119" t="str">
        <f>IF(COUNTIF(AV$2:AV447,AV447)=1,AV447,"")</f>
        <v/>
      </c>
      <c r="AX447" s="118" t="str">
        <f t="shared" si="138"/>
        <v/>
      </c>
      <c r="AY447" s="118" t="str">
        <f t="shared" si="139"/>
        <v/>
      </c>
      <c r="AZ447" s="118" t="str">
        <f t="shared" si="140"/>
        <v/>
      </c>
      <c r="BA447" s="118" t="str">
        <f t="shared" si="141"/>
        <v/>
      </c>
    </row>
    <row r="448" spans="9:53" x14ac:dyDescent="0.35">
      <c r="I448" s="118" t="str">
        <f>+IF(N448="","",MAX(I$1:I447)+1)</f>
        <v/>
      </c>
      <c r="J448" s="118" t="str">
        <f>IF(Deviation_Detail!B470="","",Deviation_Detail!B470)</f>
        <v/>
      </c>
      <c r="K448" s="118" t="str">
        <f>IF(Deviation_Detail!C470="","",Deviation_Detail!C470)</f>
        <v/>
      </c>
      <c r="L448" s="118" t="str">
        <f>IF(Deviation_Detail!E470="","",Deviation_Detail!E470)</f>
        <v/>
      </c>
      <c r="M448" s="118" t="str">
        <f t="shared" si="124"/>
        <v/>
      </c>
      <c r="N448" s="119" t="str">
        <f>IF(COUNTIF(M$2:M448,M448)=1,M448,"")</f>
        <v/>
      </c>
      <c r="O448" s="118" t="str">
        <f t="shared" si="125"/>
        <v/>
      </c>
      <c r="P448" s="118" t="str">
        <f t="shared" si="126"/>
        <v/>
      </c>
      <c r="Q448" s="118" t="str">
        <f t="shared" si="127"/>
        <v/>
      </c>
      <c r="R448" s="118" t="str">
        <f t="shared" si="128"/>
        <v/>
      </c>
      <c r="T448" s="118" t="str">
        <f>+IF(Y448="","",MAX(T$1:T447)+1)</f>
        <v/>
      </c>
      <c r="U448" s="118" t="str">
        <f>IF(CPMS_Info!B470="","",CPMS_Info!B470)</f>
        <v/>
      </c>
      <c r="V448" s="118" t="str">
        <f>IF(CPMS_Info!C470="","",CPMS_Info!C470)</f>
        <v/>
      </c>
      <c r="W448" s="118" t="str">
        <f>IF(CPMS_Info!D470="","",CPMS_Info!D470)</f>
        <v/>
      </c>
      <c r="X448" s="118" t="str">
        <f t="shared" si="143"/>
        <v/>
      </c>
      <c r="Y448" s="119" t="str">
        <f>IF(COUNTIF(X$2:X448,X448)=1,X448,"")</f>
        <v/>
      </c>
      <c r="Z448" s="118" t="str">
        <f t="shared" si="144"/>
        <v/>
      </c>
      <c r="AA448" s="118" t="str">
        <f t="shared" si="129"/>
        <v/>
      </c>
      <c r="AB448" s="118" t="str">
        <f t="shared" si="142"/>
        <v/>
      </c>
      <c r="AC448" s="118" t="str">
        <f t="shared" si="131"/>
        <v/>
      </c>
      <c r="AG448" s="118" t="str">
        <f>+IF(AL448="","",MAX(AG$1:AG447)+1)</f>
        <v/>
      </c>
      <c r="AH448" s="118" t="str">
        <f>IF(CPMS_Detail!B470="","",CPMS_Detail!B470)</f>
        <v/>
      </c>
      <c r="AI448" s="118" t="str">
        <f>IF(CPMS_Detail!C470="","",CPMS_Detail!C470)</f>
        <v/>
      </c>
      <c r="AJ448" s="118" t="str">
        <f>IF(CPMS_Detail!D470="","",CPMS_Detail!D470)</f>
        <v/>
      </c>
      <c r="AK448" s="118" t="str">
        <f t="shared" si="132"/>
        <v/>
      </c>
      <c r="AL448" s="119" t="str">
        <f>IF(COUNTIF(AK$2:AK448,AK448)=1,AK448,"")</f>
        <v/>
      </c>
      <c r="AM448" s="118" t="str">
        <f t="shared" si="133"/>
        <v/>
      </c>
      <c r="AN448" s="118" t="str">
        <f t="shared" si="134"/>
        <v/>
      </c>
      <c r="AO448" s="118" t="str">
        <f t="shared" si="135"/>
        <v/>
      </c>
      <c r="AP448" s="118" t="str">
        <f t="shared" si="136"/>
        <v/>
      </c>
      <c r="AR448" s="118" t="str">
        <f>+IF(AW448="","",MAX(AR$1:AR447)+1)</f>
        <v/>
      </c>
      <c r="AS448" s="118" t="str">
        <f>IF(Regulated_Operation!B470="","",Regulated_Operation!B470)</f>
        <v/>
      </c>
      <c r="AT448" s="118" t="str">
        <f>IF(Regulated_Operation!C470="","",Regulated_Operation!C470)</f>
        <v/>
      </c>
      <c r="AU448" s="118" t="str">
        <f>IF(Regulated_Operation!D470="","",Regulated_Operation!D470)</f>
        <v/>
      </c>
      <c r="AV448" s="118" t="str">
        <f t="shared" si="137"/>
        <v/>
      </c>
      <c r="AW448" s="119" t="str">
        <f>IF(COUNTIF(AV$2:AV448,AV448)=1,AV448,"")</f>
        <v/>
      </c>
      <c r="AX448" s="118" t="str">
        <f t="shared" si="138"/>
        <v/>
      </c>
      <c r="AY448" s="118" t="str">
        <f t="shared" si="139"/>
        <v/>
      </c>
      <c r="AZ448" s="118" t="str">
        <f t="shared" si="140"/>
        <v/>
      </c>
      <c r="BA448" s="118" t="str">
        <f t="shared" si="141"/>
        <v/>
      </c>
    </row>
    <row r="449" spans="9:53" x14ac:dyDescent="0.35">
      <c r="I449" s="118" t="str">
        <f>+IF(N449="","",MAX(I$1:I448)+1)</f>
        <v/>
      </c>
      <c r="J449" s="118" t="str">
        <f>IF(Deviation_Detail!B471="","",Deviation_Detail!B471)</f>
        <v/>
      </c>
      <c r="K449" s="118" t="str">
        <f>IF(Deviation_Detail!C471="","",Deviation_Detail!C471)</f>
        <v/>
      </c>
      <c r="L449" s="118" t="str">
        <f>IF(Deviation_Detail!E471="","",Deviation_Detail!E471)</f>
        <v/>
      </c>
      <c r="M449" s="118" t="str">
        <f t="shared" si="124"/>
        <v/>
      </c>
      <c r="N449" s="119" t="str">
        <f>IF(COUNTIF(M$2:M449,M449)=1,M449,"")</f>
        <v/>
      </c>
      <c r="O449" s="118" t="str">
        <f t="shared" si="125"/>
        <v/>
      </c>
      <c r="P449" s="118" t="str">
        <f t="shared" si="126"/>
        <v/>
      </c>
      <c r="Q449" s="118" t="str">
        <f t="shared" si="127"/>
        <v/>
      </c>
      <c r="R449" s="118" t="str">
        <f t="shared" si="128"/>
        <v/>
      </c>
      <c r="T449" s="118" t="str">
        <f>+IF(Y449="","",MAX(T$1:T448)+1)</f>
        <v/>
      </c>
      <c r="U449" s="118" t="str">
        <f>IF(CPMS_Info!B471="","",CPMS_Info!B471)</f>
        <v/>
      </c>
      <c r="V449" s="118" t="str">
        <f>IF(CPMS_Info!C471="","",CPMS_Info!C471)</f>
        <v/>
      </c>
      <c r="W449" s="118" t="str">
        <f>IF(CPMS_Info!D471="","",CPMS_Info!D471)</f>
        <v/>
      </c>
      <c r="X449" s="118" t="str">
        <f t="shared" si="143"/>
        <v/>
      </c>
      <c r="Y449" s="119" t="str">
        <f>IF(COUNTIF(X$2:X449,X449)=1,X449,"")</f>
        <v/>
      </c>
      <c r="Z449" s="118" t="str">
        <f t="shared" si="144"/>
        <v/>
      </c>
      <c r="AA449" s="118" t="str">
        <f t="shared" si="129"/>
        <v/>
      </c>
      <c r="AB449" s="118" t="str">
        <f t="shared" si="142"/>
        <v/>
      </c>
      <c r="AC449" s="118" t="str">
        <f t="shared" si="131"/>
        <v/>
      </c>
      <c r="AG449" s="118" t="str">
        <f>+IF(AL449="","",MAX(AG$1:AG448)+1)</f>
        <v/>
      </c>
      <c r="AH449" s="118" t="str">
        <f>IF(CPMS_Detail!B471="","",CPMS_Detail!B471)</f>
        <v/>
      </c>
      <c r="AI449" s="118" t="str">
        <f>IF(CPMS_Detail!C471="","",CPMS_Detail!C471)</f>
        <v/>
      </c>
      <c r="AJ449" s="118" t="str">
        <f>IF(CPMS_Detail!D471="","",CPMS_Detail!D471)</f>
        <v/>
      </c>
      <c r="AK449" s="118" t="str">
        <f t="shared" si="132"/>
        <v/>
      </c>
      <c r="AL449" s="119" t="str">
        <f>IF(COUNTIF(AK$2:AK449,AK449)=1,AK449,"")</f>
        <v/>
      </c>
      <c r="AM449" s="118" t="str">
        <f t="shared" si="133"/>
        <v/>
      </c>
      <c r="AN449" s="118" t="str">
        <f t="shared" si="134"/>
        <v/>
      </c>
      <c r="AO449" s="118" t="str">
        <f t="shared" si="135"/>
        <v/>
      </c>
      <c r="AP449" s="118" t="str">
        <f t="shared" si="136"/>
        <v/>
      </c>
      <c r="AR449" s="118" t="str">
        <f>+IF(AW449="","",MAX(AR$1:AR448)+1)</f>
        <v/>
      </c>
      <c r="AS449" s="118" t="str">
        <f>IF(Regulated_Operation!B471="","",Regulated_Operation!B471)</f>
        <v/>
      </c>
      <c r="AT449" s="118" t="str">
        <f>IF(Regulated_Operation!C471="","",Regulated_Operation!C471)</f>
        <v/>
      </c>
      <c r="AU449" s="118" t="str">
        <f>IF(Regulated_Operation!D471="","",Regulated_Operation!D471)</f>
        <v/>
      </c>
      <c r="AV449" s="118" t="str">
        <f t="shared" si="137"/>
        <v/>
      </c>
      <c r="AW449" s="119" t="str">
        <f>IF(COUNTIF(AV$2:AV449,AV449)=1,AV449,"")</f>
        <v/>
      </c>
      <c r="AX449" s="118" t="str">
        <f t="shared" si="138"/>
        <v/>
      </c>
      <c r="AY449" s="118" t="str">
        <f t="shared" si="139"/>
        <v/>
      </c>
      <c r="AZ449" s="118" t="str">
        <f t="shared" si="140"/>
        <v/>
      </c>
      <c r="BA449" s="118" t="str">
        <f t="shared" si="141"/>
        <v/>
      </c>
    </row>
    <row r="450" spans="9:53" x14ac:dyDescent="0.35">
      <c r="I450" s="118" t="str">
        <f>+IF(N450="","",MAX(I$1:I449)+1)</f>
        <v/>
      </c>
      <c r="J450" s="118" t="str">
        <f>IF(Deviation_Detail!B472="","",Deviation_Detail!B472)</f>
        <v/>
      </c>
      <c r="K450" s="118" t="str">
        <f>IF(Deviation_Detail!C472="","",Deviation_Detail!C472)</f>
        <v/>
      </c>
      <c r="L450" s="118" t="str">
        <f>IF(Deviation_Detail!E472="","",Deviation_Detail!E472)</f>
        <v/>
      </c>
      <c r="M450" s="118" t="str">
        <f t="shared" si="124"/>
        <v/>
      </c>
      <c r="N450" s="119" t="str">
        <f>IF(COUNTIF(M$2:M450,M450)=1,M450,"")</f>
        <v/>
      </c>
      <c r="O450" s="118" t="str">
        <f t="shared" si="125"/>
        <v/>
      </c>
      <c r="P450" s="118" t="str">
        <f t="shared" si="126"/>
        <v/>
      </c>
      <c r="Q450" s="118" t="str">
        <f t="shared" si="127"/>
        <v/>
      </c>
      <c r="R450" s="118" t="str">
        <f t="shared" si="128"/>
        <v/>
      </c>
      <c r="T450" s="118" t="str">
        <f>+IF(Y450="","",MAX(T$1:T449)+1)</f>
        <v/>
      </c>
      <c r="U450" s="118" t="str">
        <f>IF(CPMS_Info!B472="","",CPMS_Info!B472)</f>
        <v/>
      </c>
      <c r="V450" s="118" t="str">
        <f>IF(CPMS_Info!C472="","",CPMS_Info!C472)</f>
        <v/>
      </c>
      <c r="W450" s="118" t="str">
        <f>IF(CPMS_Info!D472="","",CPMS_Info!D472)</f>
        <v/>
      </c>
      <c r="X450" s="118" t="str">
        <f t="shared" si="143"/>
        <v/>
      </c>
      <c r="Y450" s="119" t="str">
        <f>IF(COUNTIF(X$2:X450,X450)=1,X450,"")</f>
        <v/>
      </c>
      <c r="Z450" s="118" t="str">
        <f t="shared" si="144"/>
        <v/>
      </c>
      <c r="AA450" s="118" t="str">
        <f t="shared" si="129"/>
        <v/>
      </c>
      <c r="AB450" s="118" t="str">
        <f t="shared" si="142"/>
        <v/>
      </c>
      <c r="AC450" s="118" t="str">
        <f t="shared" si="131"/>
        <v/>
      </c>
      <c r="AG450" s="118" t="str">
        <f>+IF(AL450="","",MAX(AG$1:AG449)+1)</f>
        <v/>
      </c>
      <c r="AH450" s="118" t="str">
        <f>IF(CPMS_Detail!B472="","",CPMS_Detail!B472)</f>
        <v/>
      </c>
      <c r="AI450" s="118" t="str">
        <f>IF(CPMS_Detail!C472="","",CPMS_Detail!C472)</f>
        <v/>
      </c>
      <c r="AJ450" s="118" t="str">
        <f>IF(CPMS_Detail!D472="","",CPMS_Detail!D472)</f>
        <v/>
      </c>
      <c r="AK450" s="118" t="str">
        <f t="shared" si="132"/>
        <v/>
      </c>
      <c r="AL450" s="119" t="str">
        <f>IF(COUNTIF(AK$2:AK450,AK450)=1,AK450,"")</f>
        <v/>
      </c>
      <c r="AM450" s="118" t="str">
        <f t="shared" si="133"/>
        <v/>
      </c>
      <c r="AN450" s="118" t="str">
        <f t="shared" si="134"/>
        <v/>
      </c>
      <c r="AO450" s="118" t="str">
        <f t="shared" si="135"/>
        <v/>
      </c>
      <c r="AP450" s="118" t="str">
        <f t="shared" si="136"/>
        <v/>
      </c>
      <c r="AR450" s="118" t="str">
        <f>+IF(AW450="","",MAX(AR$1:AR449)+1)</f>
        <v/>
      </c>
      <c r="AS450" s="118" t="str">
        <f>IF(Regulated_Operation!B472="","",Regulated_Operation!B472)</f>
        <v/>
      </c>
      <c r="AT450" s="118" t="str">
        <f>IF(Regulated_Operation!C472="","",Regulated_Operation!C472)</f>
        <v/>
      </c>
      <c r="AU450" s="118" t="str">
        <f>IF(Regulated_Operation!D472="","",Regulated_Operation!D472)</f>
        <v/>
      </c>
      <c r="AV450" s="118" t="str">
        <f t="shared" si="137"/>
        <v/>
      </c>
      <c r="AW450" s="119" t="str">
        <f>IF(COUNTIF(AV$2:AV450,AV450)=1,AV450,"")</f>
        <v/>
      </c>
      <c r="AX450" s="118" t="str">
        <f t="shared" si="138"/>
        <v/>
      </c>
      <c r="AY450" s="118" t="str">
        <f t="shared" si="139"/>
        <v/>
      </c>
      <c r="AZ450" s="118" t="str">
        <f t="shared" si="140"/>
        <v/>
      </c>
      <c r="BA450" s="118" t="str">
        <f t="shared" si="141"/>
        <v/>
      </c>
    </row>
    <row r="451" spans="9:53" x14ac:dyDescent="0.35">
      <c r="I451" s="118" t="str">
        <f>+IF(N451="","",MAX(I$1:I450)+1)</f>
        <v/>
      </c>
      <c r="J451" s="118" t="str">
        <f>IF(Deviation_Detail!B473="","",Deviation_Detail!B473)</f>
        <v/>
      </c>
      <c r="K451" s="118" t="str">
        <f>IF(Deviation_Detail!C473="","",Deviation_Detail!C473)</f>
        <v/>
      </c>
      <c r="L451" s="118" t="str">
        <f>IF(Deviation_Detail!E473="","",Deviation_Detail!E473)</f>
        <v/>
      </c>
      <c r="M451" s="118" t="str">
        <f t="shared" ref="M451:M478" si="145">J451&amp;K451&amp;L451</f>
        <v/>
      </c>
      <c r="N451" s="119" t="str">
        <f>IF(COUNTIF(M$2:M451,M451)=1,M451,"")</f>
        <v/>
      </c>
      <c r="O451" s="118" t="str">
        <f t="shared" ref="O451:O478" si="146">IF(P451="","",P451&amp;" "&amp;Q451)</f>
        <v/>
      </c>
      <c r="P451" s="118" t="str">
        <f t="shared" ref="P451:P478" si="147">+IFERROR(INDEX($J$2:$J$478,MATCH(ROW()-ROW($O$1),$I$2:$I$478,0)),"")</f>
        <v/>
      </c>
      <c r="Q451" s="118" t="str">
        <f t="shared" ref="Q451:Q478" si="148">+IFERROR(INDEX($K$2:$K$478,MATCH(ROW()-ROW($O$1),$I$2:$I$478,0)),"")</f>
        <v/>
      </c>
      <c r="R451" s="118" t="str">
        <f t="shared" ref="R451:R478" si="149">+IFERROR(INDEX($L$2:$L$478,MATCH(ROW()-ROW($O$1),$I$2:$I$478,0)),"")</f>
        <v/>
      </c>
      <c r="T451" s="118" t="str">
        <f>+IF(Y451="","",MAX(T$1:T450)+1)</f>
        <v/>
      </c>
      <c r="U451" s="118" t="str">
        <f>IF(CPMS_Info!B473="","",CPMS_Info!B473)</f>
        <v/>
      </c>
      <c r="V451" s="118" t="str">
        <f>IF(CPMS_Info!C473="","",CPMS_Info!C473)</f>
        <v/>
      </c>
      <c r="W451" s="118" t="str">
        <f>IF(CPMS_Info!D473="","",CPMS_Info!D473)</f>
        <v/>
      </c>
      <c r="X451" s="118" t="str">
        <f t="shared" si="143"/>
        <v/>
      </c>
      <c r="Y451" s="119" t="str">
        <f>IF(COUNTIF(X$2:X451,X451)=1,X451,"")</f>
        <v/>
      </c>
      <c r="Z451" s="118" t="str">
        <f t="shared" si="144"/>
        <v/>
      </c>
      <c r="AA451" s="118" t="str">
        <f t="shared" ref="AA451:AA478" si="150">+IFERROR(INDEX($U$2:$U$478,MATCH(ROW()-ROW($Z$1),$T$2:$T$478,0)),"")</f>
        <v/>
      </c>
      <c r="AB451" s="118" t="str">
        <f t="shared" ref="AB451:AB478" si="151">+IFERROR(INDEX($V$2:$V$478,MATCH(ROW()-ROW($Z$1),$T$2:$T$478,0)),"")</f>
        <v/>
      </c>
      <c r="AC451" s="118" t="str">
        <f t="shared" ref="AC451:AC478" si="152">+IFERROR(INDEX($W$2:$W$478,MATCH(ROW()-ROW($Z$1),$T$2:$T$478,0)),"")</f>
        <v/>
      </c>
      <c r="AG451" s="118" t="str">
        <f>+IF(AL451="","",MAX(AG$1:AG450)+1)</f>
        <v/>
      </c>
      <c r="AH451" s="118" t="str">
        <f>IF(CPMS_Detail!B473="","",CPMS_Detail!B473)</f>
        <v/>
      </c>
      <c r="AI451" s="118" t="str">
        <f>IF(CPMS_Detail!C473="","",CPMS_Detail!C473)</f>
        <v/>
      </c>
      <c r="AJ451" s="118" t="str">
        <f>IF(CPMS_Detail!D473="","",CPMS_Detail!D473)</f>
        <v/>
      </c>
      <c r="AK451" s="118" t="str">
        <f t="shared" ref="AK451:AK478" si="153">AH451&amp;AI451&amp;AJ451</f>
        <v/>
      </c>
      <c r="AL451" s="119" t="str">
        <f>IF(COUNTIF(AK$2:AK451,AK451)=1,AK451,"")</f>
        <v/>
      </c>
      <c r="AM451" s="118" t="str">
        <f t="shared" ref="AM451:AM478" si="154">IF(AN451="","",AN451&amp;" "&amp;AO451&amp;" "&amp;AP451)</f>
        <v/>
      </c>
      <c r="AN451" s="118" t="str">
        <f t="shared" ref="AN451:AN478" si="155">+IFERROR(INDEX($AH$2:$AH$478,MATCH(ROW()-ROW($AM$1),$AG$2:$AG$478,0)),"")</f>
        <v/>
      </c>
      <c r="AO451" s="118" t="str">
        <f t="shared" ref="AO451:AO478" si="156">+IFERROR(INDEX($AI$2:$AI$478,MATCH(ROW()-ROW($AM$1),$AG$2:$AG$478,0)),"")</f>
        <v/>
      </c>
      <c r="AP451" s="118" t="str">
        <f t="shared" ref="AP451:AP478" si="157">+IFERROR(INDEX($AJ$2:$AJ$478,MATCH(ROW()-ROW($AM$1),$AG$2:$AG$478,0)),"")</f>
        <v/>
      </c>
      <c r="AR451" s="118" t="str">
        <f>+IF(AW451="","",MAX(AR$1:AR450)+1)</f>
        <v/>
      </c>
      <c r="AS451" s="118" t="str">
        <f>IF(Regulated_Operation!B473="","",Regulated_Operation!B473)</f>
        <v/>
      </c>
      <c r="AT451" s="118" t="str">
        <f>IF(Regulated_Operation!C473="","",Regulated_Operation!C473)</f>
        <v/>
      </c>
      <c r="AU451" s="118" t="str">
        <f>IF(Regulated_Operation!D473="","",Regulated_Operation!D473)</f>
        <v/>
      </c>
      <c r="AV451" s="118" t="str">
        <f t="shared" ref="AV451:AV478" si="158">AS451&amp;AT451</f>
        <v/>
      </c>
      <c r="AW451" s="119" t="str">
        <f>IF(COUNTIF(AV$2:AV451,AV451)=1,AV451,"")</f>
        <v/>
      </c>
      <c r="AX451" s="118" t="str">
        <f t="shared" ref="AX451:AX478" si="159">IF(AY451="","",AY451&amp;" "&amp;AZ451)</f>
        <v/>
      </c>
      <c r="AY451" s="118" t="str">
        <f t="shared" ref="AY451:AY478" si="160">+IFERROR(INDEX(AS$2:AS$477,MATCH(ROW()-ROW($AX$1),$AR$2:$AR$477,0)),"")</f>
        <v/>
      </c>
      <c r="AZ451" s="118" t="str">
        <f t="shared" ref="AZ451:AZ478" si="161">+IFERROR(INDEX(AT$2:AT$477,MATCH(ROW()-ROW($AX$1),$AR$2:$AR$477,0)),"")</f>
        <v/>
      </c>
      <c r="BA451" s="118" t="str">
        <f t="shared" ref="BA451:BA478" si="162">+IFERROR(INDEX(AU$2:AU$477,MATCH(ROW()-ROW($AX$1),$AR$2:$AR$477,0)),"")</f>
        <v/>
      </c>
    </row>
    <row r="452" spans="9:53" x14ac:dyDescent="0.35">
      <c r="I452" s="118" t="str">
        <f>+IF(N452="","",MAX(I$1:I451)+1)</f>
        <v/>
      </c>
      <c r="J452" s="118" t="str">
        <f>IF(Deviation_Detail!B474="","",Deviation_Detail!B474)</f>
        <v/>
      </c>
      <c r="K452" s="118" t="str">
        <f>IF(Deviation_Detail!C474="","",Deviation_Detail!C474)</f>
        <v/>
      </c>
      <c r="L452" s="118" t="str">
        <f>IF(Deviation_Detail!E474="","",Deviation_Detail!E474)</f>
        <v/>
      </c>
      <c r="M452" s="118" t="str">
        <f t="shared" si="145"/>
        <v/>
      </c>
      <c r="N452" s="119" t="str">
        <f>IF(COUNTIF(M$2:M452,M452)=1,M452,"")</f>
        <v/>
      </c>
      <c r="O452" s="118" t="str">
        <f t="shared" si="146"/>
        <v/>
      </c>
      <c r="P452" s="118" t="str">
        <f t="shared" si="147"/>
        <v/>
      </c>
      <c r="Q452" s="118" t="str">
        <f t="shared" si="148"/>
        <v/>
      </c>
      <c r="R452" s="118" t="str">
        <f t="shared" si="149"/>
        <v/>
      </c>
      <c r="T452" s="118" t="str">
        <f>+IF(Y452="","",MAX(T$1:T451)+1)</f>
        <v/>
      </c>
      <c r="U452" s="118" t="str">
        <f>IF(CPMS_Info!B474="","",CPMS_Info!B474)</f>
        <v/>
      </c>
      <c r="V452" s="118" t="str">
        <f>IF(CPMS_Info!C474="","",CPMS_Info!C474)</f>
        <v/>
      </c>
      <c r="W452" s="118" t="str">
        <f>IF(CPMS_Info!D474="","",CPMS_Info!D474)</f>
        <v/>
      </c>
      <c r="X452" s="118" t="str">
        <f t="shared" si="143"/>
        <v/>
      </c>
      <c r="Y452" s="119" t="str">
        <f>IF(COUNTIF(X$2:X452,X452)=1,X452,"")</f>
        <v/>
      </c>
      <c r="Z452" s="118" t="str">
        <f t="shared" si="144"/>
        <v/>
      </c>
      <c r="AA452" s="118" t="str">
        <f t="shared" si="150"/>
        <v/>
      </c>
      <c r="AB452" s="118" t="str">
        <f t="shared" si="151"/>
        <v/>
      </c>
      <c r="AC452" s="118" t="str">
        <f t="shared" si="152"/>
        <v/>
      </c>
      <c r="AG452" s="118" t="str">
        <f>+IF(AL452="","",MAX(AG$1:AG451)+1)</f>
        <v/>
      </c>
      <c r="AH452" s="118" t="str">
        <f>IF(CPMS_Detail!B474="","",CPMS_Detail!B474)</f>
        <v/>
      </c>
      <c r="AI452" s="118" t="str">
        <f>IF(CPMS_Detail!C474="","",CPMS_Detail!C474)</f>
        <v/>
      </c>
      <c r="AJ452" s="118" t="str">
        <f>IF(CPMS_Detail!D474="","",CPMS_Detail!D474)</f>
        <v/>
      </c>
      <c r="AK452" s="118" t="str">
        <f t="shared" si="153"/>
        <v/>
      </c>
      <c r="AL452" s="119" t="str">
        <f>IF(COUNTIF(AK$2:AK452,AK452)=1,AK452,"")</f>
        <v/>
      </c>
      <c r="AM452" s="118" t="str">
        <f t="shared" si="154"/>
        <v/>
      </c>
      <c r="AN452" s="118" t="str">
        <f t="shared" si="155"/>
        <v/>
      </c>
      <c r="AO452" s="118" t="str">
        <f t="shared" si="156"/>
        <v/>
      </c>
      <c r="AP452" s="118" t="str">
        <f t="shared" si="157"/>
        <v/>
      </c>
      <c r="AR452" s="118" t="str">
        <f>+IF(AW452="","",MAX(AR$1:AR451)+1)</f>
        <v/>
      </c>
      <c r="AS452" s="118" t="str">
        <f>IF(Regulated_Operation!B474="","",Regulated_Operation!B474)</f>
        <v/>
      </c>
      <c r="AT452" s="118" t="str">
        <f>IF(Regulated_Operation!C474="","",Regulated_Operation!C474)</f>
        <v/>
      </c>
      <c r="AU452" s="118" t="str">
        <f>IF(Regulated_Operation!D474="","",Regulated_Operation!D474)</f>
        <v/>
      </c>
      <c r="AV452" s="118" t="str">
        <f t="shared" si="158"/>
        <v/>
      </c>
      <c r="AW452" s="119" t="str">
        <f>IF(COUNTIF(AV$2:AV452,AV452)=1,AV452,"")</f>
        <v/>
      </c>
      <c r="AX452" s="118" t="str">
        <f t="shared" si="159"/>
        <v/>
      </c>
      <c r="AY452" s="118" t="str">
        <f t="shared" si="160"/>
        <v/>
      </c>
      <c r="AZ452" s="118" t="str">
        <f t="shared" si="161"/>
        <v/>
      </c>
      <c r="BA452" s="118" t="str">
        <f t="shared" si="162"/>
        <v/>
      </c>
    </row>
    <row r="453" spans="9:53" x14ac:dyDescent="0.35">
      <c r="I453" s="118" t="str">
        <f>+IF(N453="","",MAX(I$1:I452)+1)</f>
        <v/>
      </c>
      <c r="J453" s="118" t="str">
        <f>IF(Deviation_Detail!B475="","",Deviation_Detail!B475)</f>
        <v/>
      </c>
      <c r="K453" s="118" t="str">
        <f>IF(Deviation_Detail!C475="","",Deviation_Detail!C475)</f>
        <v/>
      </c>
      <c r="L453" s="118" t="str">
        <f>IF(Deviation_Detail!E475="","",Deviation_Detail!E475)</f>
        <v/>
      </c>
      <c r="M453" s="118" t="str">
        <f t="shared" si="145"/>
        <v/>
      </c>
      <c r="N453" s="119" t="str">
        <f>IF(COUNTIF(M$2:M453,M453)=1,M453,"")</f>
        <v/>
      </c>
      <c r="O453" s="118" t="str">
        <f t="shared" si="146"/>
        <v/>
      </c>
      <c r="P453" s="118" t="str">
        <f t="shared" si="147"/>
        <v/>
      </c>
      <c r="Q453" s="118" t="str">
        <f t="shared" si="148"/>
        <v/>
      </c>
      <c r="R453" s="118" t="str">
        <f t="shared" si="149"/>
        <v/>
      </c>
      <c r="T453" s="118" t="str">
        <f>+IF(Y453="","",MAX(T$1:T452)+1)</f>
        <v/>
      </c>
      <c r="U453" s="118" t="str">
        <f>IF(CPMS_Info!B475="","",CPMS_Info!B475)</f>
        <v/>
      </c>
      <c r="V453" s="118" t="str">
        <f>IF(CPMS_Info!C475="","",CPMS_Info!C475)</f>
        <v/>
      </c>
      <c r="W453" s="118" t="str">
        <f>IF(CPMS_Info!D475="","",CPMS_Info!D475)</f>
        <v/>
      </c>
      <c r="X453" s="118" t="str">
        <f t="shared" si="143"/>
        <v/>
      </c>
      <c r="Y453" s="119" t="str">
        <f>IF(COUNTIF(X$2:X453,X453)=1,X453,"")</f>
        <v/>
      </c>
      <c r="Z453" s="118" t="str">
        <f t="shared" si="144"/>
        <v/>
      </c>
      <c r="AA453" s="118" t="str">
        <f t="shared" si="150"/>
        <v/>
      </c>
      <c r="AB453" s="118" t="str">
        <f t="shared" si="151"/>
        <v/>
      </c>
      <c r="AC453" s="118" t="str">
        <f t="shared" si="152"/>
        <v/>
      </c>
      <c r="AG453" s="118" t="str">
        <f>+IF(AL453="","",MAX(AG$1:AG452)+1)</f>
        <v/>
      </c>
      <c r="AH453" s="118" t="str">
        <f>IF(CPMS_Detail!B475="","",CPMS_Detail!B475)</f>
        <v/>
      </c>
      <c r="AI453" s="118" t="str">
        <f>IF(CPMS_Detail!C475="","",CPMS_Detail!C475)</f>
        <v/>
      </c>
      <c r="AJ453" s="118" t="str">
        <f>IF(CPMS_Detail!D475="","",CPMS_Detail!D475)</f>
        <v/>
      </c>
      <c r="AK453" s="118" t="str">
        <f t="shared" si="153"/>
        <v/>
      </c>
      <c r="AL453" s="119" t="str">
        <f>IF(COUNTIF(AK$2:AK453,AK453)=1,AK453,"")</f>
        <v/>
      </c>
      <c r="AM453" s="118" t="str">
        <f t="shared" si="154"/>
        <v/>
      </c>
      <c r="AN453" s="118" t="str">
        <f t="shared" si="155"/>
        <v/>
      </c>
      <c r="AO453" s="118" t="str">
        <f t="shared" si="156"/>
        <v/>
      </c>
      <c r="AP453" s="118" t="str">
        <f t="shared" si="157"/>
        <v/>
      </c>
      <c r="AR453" s="118" t="str">
        <f>+IF(AW453="","",MAX(AR$1:AR452)+1)</f>
        <v/>
      </c>
      <c r="AS453" s="118" t="str">
        <f>IF(Regulated_Operation!B475="","",Regulated_Operation!B475)</f>
        <v/>
      </c>
      <c r="AT453" s="118" t="str">
        <f>IF(Regulated_Operation!C475="","",Regulated_Operation!C475)</f>
        <v/>
      </c>
      <c r="AU453" s="118" t="str">
        <f>IF(Regulated_Operation!D475="","",Regulated_Operation!D475)</f>
        <v/>
      </c>
      <c r="AV453" s="118" t="str">
        <f t="shared" si="158"/>
        <v/>
      </c>
      <c r="AW453" s="119" t="str">
        <f>IF(COUNTIF(AV$2:AV453,AV453)=1,AV453,"")</f>
        <v/>
      </c>
      <c r="AX453" s="118" t="str">
        <f t="shared" si="159"/>
        <v/>
      </c>
      <c r="AY453" s="118" t="str">
        <f t="shared" si="160"/>
        <v/>
      </c>
      <c r="AZ453" s="118" t="str">
        <f t="shared" si="161"/>
        <v/>
      </c>
      <c r="BA453" s="118" t="str">
        <f t="shared" si="162"/>
        <v/>
      </c>
    </row>
    <row r="454" spans="9:53" x14ac:dyDescent="0.35">
      <c r="I454" s="118" t="str">
        <f>+IF(N454="","",MAX(I$1:I453)+1)</f>
        <v/>
      </c>
      <c r="J454" s="118" t="str">
        <f>IF(Deviation_Detail!B476="","",Deviation_Detail!B476)</f>
        <v/>
      </c>
      <c r="K454" s="118" t="str">
        <f>IF(Deviation_Detail!C476="","",Deviation_Detail!C476)</f>
        <v/>
      </c>
      <c r="L454" s="118" t="str">
        <f>IF(Deviation_Detail!E476="","",Deviation_Detail!E476)</f>
        <v/>
      </c>
      <c r="M454" s="118" t="str">
        <f t="shared" si="145"/>
        <v/>
      </c>
      <c r="N454" s="119" t="str">
        <f>IF(COUNTIF(M$2:M454,M454)=1,M454,"")</f>
        <v/>
      </c>
      <c r="O454" s="118" t="str">
        <f t="shared" si="146"/>
        <v/>
      </c>
      <c r="P454" s="118" t="str">
        <f t="shared" si="147"/>
        <v/>
      </c>
      <c r="Q454" s="118" t="str">
        <f t="shared" si="148"/>
        <v/>
      </c>
      <c r="R454" s="118" t="str">
        <f t="shared" si="149"/>
        <v/>
      </c>
      <c r="T454" s="118" t="str">
        <f>+IF(Y454="","",MAX(T$1:T453)+1)</f>
        <v/>
      </c>
      <c r="U454" s="118" t="str">
        <f>IF(CPMS_Info!B476="","",CPMS_Info!B476)</f>
        <v/>
      </c>
      <c r="V454" s="118" t="str">
        <f>IF(CPMS_Info!C476="","",CPMS_Info!C476)</f>
        <v/>
      </c>
      <c r="W454" s="118" t="str">
        <f>IF(CPMS_Info!D476="","",CPMS_Info!D476)</f>
        <v/>
      </c>
      <c r="X454" s="118" t="str">
        <f t="shared" si="143"/>
        <v/>
      </c>
      <c r="Y454" s="119" t="str">
        <f>IF(COUNTIF(X$2:X454,X454)=1,X454,"")</f>
        <v/>
      </c>
      <c r="Z454" s="118" t="str">
        <f t="shared" si="144"/>
        <v/>
      </c>
      <c r="AA454" s="118" t="str">
        <f t="shared" si="150"/>
        <v/>
      </c>
      <c r="AB454" s="118" t="str">
        <f t="shared" si="151"/>
        <v/>
      </c>
      <c r="AC454" s="118" t="str">
        <f t="shared" si="152"/>
        <v/>
      </c>
      <c r="AG454" s="118" t="str">
        <f>+IF(AL454="","",MAX(AG$1:AG453)+1)</f>
        <v/>
      </c>
      <c r="AH454" s="118" t="str">
        <f>IF(CPMS_Detail!B476="","",CPMS_Detail!B476)</f>
        <v/>
      </c>
      <c r="AI454" s="118" t="str">
        <f>IF(CPMS_Detail!C476="","",CPMS_Detail!C476)</f>
        <v/>
      </c>
      <c r="AJ454" s="118" t="str">
        <f>IF(CPMS_Detail!D476="","",CPMS_Detail!D476)</f>
        <v/>
      </c>
      <c r="AK454" s="118" t="str">
        <f t="shared" si="153"/>
        <v/>
      </c>
      <c r="AL454" s="119" t="str">
        <f>IF(COUNTIF(AK$2:AK454,AK454)=1,AK454,"")</f>
        <v/>
      </c>
      <c r="AM454" s="118" t="str">
        <f t="shared" si="154"/>
        <v/>
      </c>
      <c r="AN454" s="118" t="str">
        <f t="shared" si="155"/>
        <v/>
      </c>
      <c r="AO454" s="118" t="str">
        <f t="shared" si="156"/>
        <v/>
      </c>
      <c r="AP454" s="118" t="str">
        <f t="shared" si="157"/>
        <v/>
      </c>
      <c r="AR454" s="118" t="str">
        <f>+IF(AW454="","",MAX(AR$1:AR453)+1)</f>
        <v/>
      </c>
      <c r="AS454" s="118" t="str">
        <f>IF(Regulated_Operation!B476="","",Regulated_Operation!B476)</f>
        <v/>
      </c>
      <c r="AT454" s="118" t="str">
        <f>IF(Regulated_Operation!C476="","",Regulated_Operation!C476)</f>
        <v/>
      </c>
      <c r="AU454" s="118" t="str">
        <f>IF(Regulated_Operation!D476="","",Regulated_Operation!D476)</f>
        <v/>
      </c>
      <c r="AV454" s="118" t="str">
        <f t="shared" si="158"/>
        <v/>
      </c>
      <c r="AW454" s="119" t="str">
        <f>IF(COUNTIF(AV$2:AV454,AV454)=1,AV454,"")</f>
        <v/>
      </c>
      <c r="AX454" s="118" t="str">
        <f t="shared" si="159"/>
        <v/>
      </c>
      <c r="AY454" s="118" t="str">
        <f t="shared" si="160"/>
        <v/>
      </c>
      <c r="AZ454" s="118" t="str">
        <f t="shared" si="161"/>
        <v/>
      </c>
      <c r="BA454" s="118" t="str">
        <f t="shared" si="162"/>
        <v/>
      </c>
    </row>
    <row r="455" spans="9:53" x14ac:dyDescent="0.35">
      <c r="I455" s="118" t="str">
        <f>+IF(N455="","",MAX(I$1:I454)+1)</f>
        <v/>
      </c>
      <c r="J455" s="118" t="str">
        <f>IF(Deviation_Detail!B477="","",Deviation_Detail!B477)</f>
        <v/>
      </c>
      <c r="K455" s="118" t="str">
        <f>IF(Deviation_Detail!C477="","",Deviation_Detail!C477)</f>
        <v/>
      </c>
      <c r="L455" s="118" t="str">
        <f>IF(Deviation_Detail!E477="","",Deviation_Detail!E477)</f>
        <v/>
      </c>
      <c r="M455" s="118" t="str">
        <f t="shared" si="145"/>
        <v/>
      </c>
      <c r="N455" s="119" t="str">
        <f>IF(COUNTIF(M$2:M455,M455)=1,M455,"")</f>
        <v/>
      </c>
      <c r="O455" s="118" t="str">
        <f t="shared" si="146"/>
        <v/>
      </c>
      <c r="P455" s="118" t="str">
        <f t="shared" si="147"/>
        <v/>
      </c>
      <c r="Q455" s="118" t="str">
        <f t="shared" si="148"/>
        <v/>
      </c>
      <c r="R455" s="118" t="str">
        <f t="shared" si="149"/>
        <v/>
      </c>
      <c r="T455" s="118" t="str">
        <f>+IF(Y455="","",MAX(T$1:T454)+1)</f>
        <v/>
      </c>
      <c r="U455" s="118" t="str">
        <f>IF(CPMS_Info!B477="","",CPMS_Info!B477)</f>
        <v/>
      </c>
      <c r="V455" s="118" t="str">
        <f>IF(CPMS_Info!C477="","",CPMS_Info!C477)</f>
        <v/>
      </c>
      <c r="W455" s="118" t="str">
        <f>IF(CPMS_Info!D477="","",CPMS_Info!D477)</f>
        <v/>
      </c>
      <c r="X455" s="118" t="str">
        <f t="shared" si="143"/>
        <v/>
      </c>
      <c r="Y455" s="119" t="str">
        <f>IF(COUNTIF(X$2:X455,X455)=1,X455,"")</f>
        <v/>
      </c>
      <c r="Z455" s="118" t="str">
        <f t="shared" si="144"/>
        <v/>
      </c>
      <c r="AA455" s="118" t="str">
        <f t="shared" si="150"/>
        <v/>
      </c>
      <c r="AB455" s="118" t="str">
        <f t="shared" si="151"/>
        <v/>
      </c>
      <c r="AC455" s="118" t="str">
        <f t="shared" si="152"/>
        <v/>
      </c>
      <c r="AG455" s="118" t="str">
        <f>+IF(AL455="","",MAX(AG$1:AG454)+1)</f>
        <v/>
      </c>
      <c r="AH455" s="118" t="str">
        <f>IF(CPMS_Detail!B477="","",CPMS_Detail!B477)</f>
        <v/>
      </c>
      <c r="AI455" s="118" t="str">
        <f>IF(CPMS_Detail!C477="","",CPMS_Detail!C477)</f>
        <v/>
      </c>
      <c r="AJ455" s="118" t="str">
        <f>IF(CPMS_Detail!D477="","",CPMS_Detail!D477)</f>
        <v/>
      </c>
      <c r="AK455" s="118" t="str">
        <f t="shared" si="153"/>
        <v/>
      </c>
      <c r="AL455" s="119" t="str">
        <f>IF(COUNTIF(AK$2:AK455,AK455)=1,AK455,"")</f>
        <v/>
      </c>
      <c r="AM455" s="118" t="str">
        <f t="shared" si="154"/>
        <v/>
      </c>
      <c r="AN455" s="118" t="str">
        <f t="shared" si="155"/>
        <v/>
      </c>
      <c r="AO455" s="118" t="str">
        <f t="shared" si="156"/>
        <v/>
      </c>
      <c r="AP455" s="118" t="str">
        <f t="shared" si="157"/>
        <v/>
      </c>
      <c r="AR455" s="118" t="str">
        <f>+IF(AW455="","",MAX(AR$1:AR454)+1)</f>
        <v/>
      </c>
      <c r="AS455" s="118" t="str">
        <f>IF(Regulated_Operation!B477="","",Regulated_Operation!B477)</f>
        <v/>
      </c>
      <c r="AT455" s="118" t="str">
        <f>IF(Regulated_Operation!C477="","",Regulated_Operation!C477)</f>
        <v/>
      </c>
      <c r="AU455" s="118" t="str">
        <f>IF(Regulated_Operation!D477="","",Regulated_Operation!D477)</f>
        <v/>
      </c>
      <c r="AV455" s="118" t="str">
        <f t="shared" si="158"/>
        <v/>
      </c>
      <c r="AW455" s="119" t="str">
        <f>IF(COUNTIF(AV$2:AV455,AV455)=1,AV455,"")</f>
        <v/>
      </c>
      <c r="AX455" s="118" t="str">
        <f t="shared" si="159"/>
        <v/>
      </c>
      <c r="AY455" s="118" t="str">
        <f t="shared" si="160"/>
        <v/>
      </c>
      <c r="AZ455" s="118" t="str">
        <f t="shared" si="161"/>
        <v/>
      </c>
      <c r="BA455" s="118" t="str">
        <f t="shared" si="162"/>
        <v/>
      </c>
    </row>
    <row r="456" spans="9:53" x14ac:dyDescent="0.35">
      <c r="I456" s="118" t="str">
        <f>+IF(N456="","",MAX(I$1:I455)+1)</f>
        <v/>
      </c>
      <c r="J456" s="118" t="str">
        <f>IF(Deviation_Detail!B478="","",Deviation_Detail!B478)</f>
        <v/>
      </c>
      <c r="K456" s="118" t="str">
        <f>IF(Deviation_Detail!C478="","",Deviation_Detail!C478)</f>
        <v/>
      </c>
      <c r="L456" s="118" t="str">
        <f>IF(Deviation_Detail!E478="","",Deviation_Detail!E478)</f>
        <v/>
      </c>
      <c r="M456" s="118" t="str">
        <f t="shared" si="145"/>
        <v/>
      </c>
      <c r="N456" s="119" t="str">
        <f>IF(COUNTIF(M$2:M456,M456)=1,M456,"")</f>
        <v/>
      </c>
      <c r="O456" s="118" t="str">
        <f t="shared" si="146"/>
        <v/>
      </c>
      <c r="P456" s="118" t="str">
        <f t="shared" si="147"/>
        <v/>
      </c>
      <c r="Q456" s="118" t="str">
        <f t="shared" si="148"/>
        <v/>
      </c>
      <c r="R456" s="118" t="str">
        <f t="shared" si="149"/>
        <v/>
      </c>
      <c r="T456" s="118" t="str">
        <f>+IF(Y456="","",MAX(T$1:T455)+1)</f>
        <v/>
      </c>
      <c r="U456" s="118" t="str">
        <f>IF(CPMS_Info!B478="","",CPMS_Info!B478)</f>
        <v/>
      </c>
      <c r="V456" s="118" t="str">
        <f>IF(CPMS_Info!C478="","",CPMS_Info!C478)</f>
        <v/>
      </c>
      <c r="W456" s="118" t="str">
        <f>IF(CPMS_Info!D478="","",CPMS_Info!D478)</f>
        <v/>
      </c>
      <c r="X456" s="118" t="str">
        <f t="shared" si="143"/>
        <v/>
      </c>
      <c r="Y456" s="119" t="str">
        <f>IF(COUNTIF(X$2:X456,X456)=1,X456,"")</f>
        <v/>
      </c>
      <c r="Z456" s="118" t="str">
        <f t="shared" si="144"/>
        <v/>
      </c>
      <c r="AA456" s="118" t="str">
        <f t="shared" si="150"/>
        <v/>
      </c>
      <c r="AB456" s="118" t="str">
        <f t="shared" si="151"/>
        <v/>
      </c>
      <c r="AC456" s="118" t="str">
        <f t="shared" si="152"/>
        <v/>
      </c>
      <c r="AG456" s="118" t="str">
        <f>+IF(AL456="","",MAX(AG$1:AG455)+1)</f>
        <v/>
      </c>
      <c r="AH456" s="118" t="str">
        <f>IF(CPMS_Detail!B478="","",CPMS_Detail!B478)</f>
        <v/>
      </c>
      <c r="AI456" s="118" t="str">
        <f>IF(CPMS_Detail!C478="","",CPMS_Detail!C478)</f>
        <v/>
      </c>
      <c r="AJ456" s="118" t="str">
        <f>IF(CPMS_Detail!D478="","",CPMS_Detail!D478)</f>
        <v/>
      </c>
      <c r="AK456" s="118" t="str">
        <f t="shared" si="153"/>
        <v/>
      </c>
      <c r="AL456" s="119" t="str">
        <f>IF(COUNTIF(AK$2:AK456,AK456)=1,AK456,"")</f>
        <v/>
      </c>
      <c r="AM456" s="118" t="str">
        <f t="shared" si="154"/>
        <v/>
      </c>
      <c r="AN456" s="118" t="str">
        <f t="shared" si="155"/>
        <v/>
      </c>
      <c r="AO456" s="118" t="str">
        <f t="shared" si="156"/>
        <v/>
      </c>
      <c r="AP456" s="118" t="str">
        <f t="shared" si="157"/>
        <v/>
      </c>
      <c r="AR456" s="118" t="str">
        <f>+IF(AW456="","",MAX(AR$1:AR455)+1)</f>
        <v/>
      </c>
      <c r="AS456" s="118" t="str">
        <f>IF(Regulated_Operation!B478="","",Regulated_Operation!B478)</f>
        <v/>
      </c>
      <c r="AT456" s="118" t="str">
        <f>IF(Regulated_Operation!C478="","",Regulated_Operation!C478)</f>
        <v/>
      </c>
      <c r="AU456" s="118" t="str">
        <f>IF(Regulated_Operation!D478="","",Regulated_Operation!D478)</f>
        <v/>
      </c>
      <c r="AV456" s="118" t="str">
        <f t="shared" si="158"/>
        <v/>
      </c>
      <c r="AW456" s="119" t="str">
        <f>IF(COUNTIF(AV$2:AV456,AV456)=1,AV456,"")</f>
        <v/>
      </c>
      <c r="AX456" s="118" t="str">
        <f t="shared" si="159"/>
        <v/>
      </c>
      <c r="AY456" s="118" t="str">
        <f t="shared" si="160"/>
        <v/>
      </c>
      <c r="AZ456" s="118" t="str">
        <f t="shared" si="161"/>
        <v/>
      </c>
      <c r="BA456" s="118" t="str">
        <f t="shared" si="162"/>
        <v/>
      </c>
    </row>
    <row r="457" spans="9:53" x14ac:dyDescent="0.35">
      <c r="I457" s="118" t="str">
        <f>+IF(N457="","",MAX(I$1:I456)+1)</f>
        <v/>
      </c>
      <c r="J457" s="118" t="str">
        <f>IF(Deviation_Detail!B479="","",Deviation_Detail!B479)</f>
        <v/>
      </c>
      <c r="K457" s="118" t="str">
        <f>IF(Deviation_Detail!C479="","",Deviation_Detail!C479)</f>
        <v/>
      </c>
      <c r="L457" s="118" t="str">
        <f>IF(Deviation_Detail!E479="","",Deviation_Detail!E479)</f>
        <v/>
      </c>
      <c r="M457" s="118" t="str">
        <f t="shared" si="145"/>
        <v/>
      </c>
      <c r="N457" s="119" t="str">
        <f>IF(COUNTIF(M$2:M457,M457)=1,M457,"")</f>
        <v/>
      </c>
      <c r="O457" s="118" t="str">
        <f t="shared" si="146"/>
        <v/>
      </c>
      <c r="P457" s="118" t="str">
        <f t="shared" si="147"/>
        <v/>
      </c>
      <c r="Q457" s="118" t="str">
        <f t="shared" si="148"/>
        <v/>
      </c>
      <c r="R457" s="118" t="str">
        <f t="shared" si="149"/>
        <v/>
      </c>
      <c r="T457" s="118" t="str">
        <f>+IF(Y457="","",MAX(T$1:T456)+1)</f>
        <v/>
      </c>
      <c r="U457" s="118" t="str">
        <f>IF(CPMS_Info!B479="","",CPMS_Info!B479)</f>
        <v/>
      </c>
      <c r="V457" s="118" t="str">
        <f>IF(CPMS_Info!C479="","",CPMS_Info!C479)</f>
        <v/>
      </c>
      <c r="W457" s="118" t="str">
        <f>IF(CPMS_Info!D479="","",CPMS_Info!D479)</f>
        <v/>
      </c>
      <c r="X457" s="118" t="str">
        <f t="shared" si="143"/>
        <v/>
      </c>
      <c r="Y457" s="119" t="str">
        <f>IF(COUNTIF(X$2:X457,X457)=1,X457,"")</f>
        <v/>
      </c>
      <c r="Z457" s="118" t="str">
        <f t="shared" si="144"/>
        <v/>
      </c>
      <c r="AA457" s="118" t="str">
        <f t="shared" si="150"/>
        <v/>
      </c>
      <c r="AB457" s="118" t="str">
        <f t="shared" si="151"/>
        <v/>
      </c>
      <c r="AC457" s="118" t="str">
        <f t="shared" si="152"/>
        <v/>
      </c>
      <c r="AG457" s="118" t="str">
        <f>+IF(AL457="","",MAX(AG$1:AG456)+1)</f>
        <v/>
      </c>
      <c r="AH457" s="118" t="str">
        <f>IF(CPMS_Detail!B479="","",CPMS_Detail!B479)</f>
        <v/>
      </c>
      <c r="AI457" s="118" t="str">
        <f>IF(CPMS_Detail!C479="","",CPMS_Detail!C479)</f>
        <v/>
      </c>
      <c r="AJ457" s="118" t="str">
        <f>IF(CPMS_Detail!D479="","",CPMS_Detail!D479)</f>
        <v/>
      </c>
      <c r="AK457" s="118" t="str">
        <f t="shared" si="153"/>
        <v/>
      </c>
      <c r="AL457" s="119" t="str">
        <f>IF(COUNTIF(AK$2:AK457,AK457)=1,AK457,"")</f>
        <v/>
      </c>
      <c r="AM457" s="118" t="str">
        <f t="shared" si="154"/>
        <v/>
      </c>
      <c r="AN457" s="118" t="str">
        <f t="shared" si="155"/>
        <v/>
      </c>
      <c r="AO457" s="118" t="str">
        <f t="shared" si="156"/>
        <v/>
      </c>
      <c r="AP457" s="118" t="str">
        <f t="shared" si="157"/>
        <v/>
      </c>
      <c r="AR457" s="118" t="str">
        <f>+IF(AW457="","",MAX(AR$1:AR456)+1)</f>
        <v/>
      </c>
      <c r="AS457" s="118" t="str">
        <f>IF(Regulated_Operation!B479="","",Regulated_Operation!B479)</f>
        <v/>
      </c>
      <c r="AT457" s="118" t="str">
        <f>IF(Regulated_Operation!C479="","",Regulated_Operation!C479)</f>
        <v/>
      </c>
      <c r="AU457" s="118" t="str">
        <f>IF(Regulated_Operation!D479="","",Regulated_Operation!D479)</f>
        <v/>
      </c>
      <c r="AV457" s="118" t="str">
        <f t="shared" si="158"/>
        <v/>
      </c>
      <c r="AW457" s="119" t="str">
        <f>IF(COUNTIF(AV$2:AV457,AV457)=1,AV457,"")</f>
        <v/>
      </c>
      <c r="AX457" s="118" t="str">
        <f t="shared" si="159"/>
        <v/>
      </c>
      <c r="AY457" s="118" t="str">
        <f t="shared" si="160"/>
        <v/>
      </c>
      <c r="AZ457" s="118" t="str">
        <f t="shared" si="161"/>
        <v/>
      </c>
      <c r="BA457" s="118" t="str">
        <f t="shared" si="162"/>
        <v/>
      </c>
    </row>
    <row r="458" spans="9:53" x14ac:dyDescent="0.35">
      <c r="I458" s="118" t="str">
        <f>+IF(N458="","",MAX(I$1:I457)+1)</f>
        <v/>
      </c>
      <c r="J458" s="118" t="str">
        <f>IF(Deviation_Detail!B480="","",Deviation_Detail!B480)</f>
        <v/>
      </c>
      <c r="K458" s="118" t="str">
        <f>IF(Deviation_Detail!C480="","",Deviation_Detail!C480)</f>
        <v/>
      </c>
      <c r="L458" s="118" t="str">
        <f>IF(Deviation_Detail!E480="","",Deviation_Detail!E480)</f>
        <v/>
      </c>
      <c r="M458" s="118" t="str">
        <f t="shared" si="145"/>
        <v/>
      </c>
      <c r="N458" s="119" t="str">
        <f>IF(COUNTIF(M$2:M458,M458)=1,M458,"")</f>
        <v/>
      </c>
      <c r="O458" s="118" t="str">
        <f t="shared" si="146"/>
        <v/>
      </c>
      <c r="P458" s="118" t="str">
        <f t="shared" si="147"/>
        <v/>
      </c>
      <c r="Q458" s="118" t="str">
        <f t="shared" si="148"/>
        <v/>
      </c>
      <c r="R458" s="118" t="str">
        <f t="shared" si="149"/>
        <v/>
      </c>
      <c r="T458" s="118" t="str">
        <f>+IF(Y458="","",MAX(T$1:T457)+1)</f>
        <v/>
      </c>
      <c r="U458" s="118" t="str">
        <f>IF(CPMS_Info!B480="","",CPMS_Info!B480)</f>
        <v/>
      </c>
      <c r="V458" s="118" t="str">
        <f>IF(CPMS_Info!C480="","",CPMS_Info!C480)</f>
        <v/>
      </c>
      <c r="W458" s="118" t="str">
        <f>IF(CPMS_Info!D480="","",CPMS_Info!D480)</f>
        <v/>
      </c>
      <c r="X458" s="118" t="str">
        <f t="shared" si="143"/>
        <v/>
      </c>
      <c r="Y458" s="119" t="str">
        <f>IF(COUNTIF(X$2:X458,X458)=1,X458,"")</f>
        <v/>
      </c>
      <c r="Z458" s="118" t="str">
        <f t="shared" si="144"/>
        <v/>
      </c>
      <c r="AA458" s="118" t="str">
        <f t="shared" si="150"/>
        <v/>
      </c>
      <c r="AB458" s="118" t="str">
        <f t="shared" si="151"/>
        <v/>
      </c>
      <c r="AC458" s="118" t="str">
        <f t="shared" si="152"/>
        <v/>
      </c>
      <c r="AG458" s="118" t="str">
        <f>+IF(AL458="","",MAX(AG$1:AG457)+1)</f>
        <v/>
      </c>
      <c r="AH458" s="118" t="str">
        <f>IF(CPMS_Detail!B480="","",CPMS_Detail!B480)</f>
        <v/>
      </c>
      <c r="AI458" s="118" t="str">
        <f>IF(CPMS_Detail!C480="","",CPMS_Detail!C480)</f>
        <v/>
      </c>
      <c r="AJ458" s="118" t="str">
        <f>IF(CPMS_Detail!D480="","",CPMS_Detail!D480)</f>
        <v/>
      </c>
      <c r="AK458" s="118" t="str">
        <f t="shared" si="153"/>
        <v/>
      </c>
      <c r="AL458" s="119" t="str">
        <f>IF(COUNTIF(AK$2:AK458,AK458)=1,AK458,"")</f>
        <v/>
      </c>
      <c r="AM458" s="118" t="str">
        <f t="shared" si="154"/>
        <v/>
      </c>
      <c r="AN458" s="118" t="str">
        <f t="shared" si="155"/>
        <v/>
      </c>
      <c r="AO458" s="118" t="str">
        <f t="shared" si="156"/>
        <v/>
      </c>
      <c r="AP458" s="118" t="str">
        <f t="shared" si="157"/>
        <v/>
      </c>
      <c r="AR458" s="118" t="str">
        <f>+IF(AW458="","",MAX(AR$1:AR457)+1)</f>
        <v/>
      </c>
      <c r="AS458" s="118" t="str">
        <f>IF(Regulated_Operation!B480="","",Regulated_Operation!B480)</f>
        <v/>
      </c>
      <c r="AT458" s="118" t="str">
        <f>IF(Regulated_Operation!C480="","",Regulated_Operation!C480)</f>
        <v/>
      </c>
      <c r="AU458" s="118" t="str">
        <f>IF(Regulated_Operation!D480="","",Regulated_Operation!D480)</f>
        <v/>
      </c>
      <c r="AV458" s="118" t="str">
        <f t="shared" si="158"/>
        <v/>
      </c>
      <c r="AW458" s="119" t="str">
        <f>IF(COUNTIF(AV$2:AV458,AV458)=1,AV458,"")</f>
        <v/>
      </c>
      <c r="AX458" s="118" t="str">
        <f t="shared" si="159"/>
        <v/>
      </c>
      <c r="AY458" s="118" t="str">
        <f t="shared" si="160"/>
        <v/>
      </c>
      <c r="AZ458" s="118" t="str">
        <f t="shared" si="161"/>
        <v/>
      </c>
      <c r="BA458" s="118" t="str">
        <f t="shared" si="162"/>
        <v/>
      </c>
    </row>
    <row r="459" spans="9:53" x14ac:dyDescent="0.35">
      <c r="I459" s="118" t="str">
        <f>+IF(N459="","",MAX(I$1:I458)+1)</f>
        <v/>
      </c>
      <c r="J459" s="118" t="str">
        <f>IF(Deviation_Detail!B481="","",Deviation_Detail!B481)</f>
        <v/>
      </c>
      <c r="K459" s="118" t="str">
        <f>IF(Deviation_Detail!C481="","",Deviation_Detail!C481)</f>
        <v/>
      </c>
      <c r="L459" s="118" t="str">
        <f>IF(Deviation_Detail!E481="","",Deviation_Detail!E481)</f>
        <v/>
      </c>
      <c r="M459" s="118" t="str">
        <f t="shared" si="145"/>
        <v/>
      </c>
      <c r="N459" s="119" t="str">
        <f>IF(COUNTIF(M$2:M459,M459)=1,M459,"")</f>
        <v/>
      </c>
      <c r="O459" s="118" t="str">
        <f t="shared" si="146"/>
        <v/>
      </c>
      <c r="P459" s="118" t="str">
        <f t="shared" si="147"/>
        <v/>
      </c>
      <c r="Q459" s="118" t="str">
        <f t="shared" si="148"/>
        <v/>
      </c>
      <c r="R459" s="118" t="str">
        <f t="shared" si="149"/>
        <v/>
      </c>
      <c r="T459" s="118" t="str">
        <f>+IF(Y459="","",MAX(T$1:T458)+1)</f>
        <v/>
      </c>
      <c r="U459" s="118" t="str">
        <f>IF(CPMS_Info!B481="","",CPMS_Info!B481)</f>
        <v/>
      </c>
      <c r="V459" s="118" t="str">
        <f>IF(CPMS_Info!C481="","",CPMS_Info!C481)</f>
        <v/>
      </c>
      <c r="W459" s="118" t="str">
        <f>IF(CPMS_Info!D481="","",CPMS_Info!D481)</f>
        <v/>
      </c>
      <c r="X459" s="118" t="str">
        <f t="shared" si="143"/>
        <v/>
      </c>
      <c r="Y459" s="119" t="str">
        <f>IF(COUNTIF(X$2:X459,X459)=1,X459,"")</f>
        <v/>
      </c>
      <c r="Z459" s="118" t="str">
        <f t="shared" si="144"/>
        <v/>
      </c>
      <c r="AA459" s="118" t="str">
        <f t="shared" si="150"/>
        <v/>
      </c>
      <c r="AB459" s="118" t="str">
        <f t="shared" si="151"/>
        <v/>
      </c>
      <c r="AC459" s="118" t="str">
        <f t="shared" si="152"/>
        <v/>
      </c>
      <c r="AG459" s="118" t="str">
        <f>+IF(AL459="","",MAX(AG$1:AG458)+1)</f>
        <v/>
      </c>
      <c r="AH459" s="118" t="str">
        <f>IF(CPMS_Detail!B481="","",CPMS_Detail!B481)</f>
        <v/>
      </c>
      <c r="AI459" s="118" t="str">
        <f>IF(CPMS_Detail!C481="","",CPMS_Detail!C481)</f>
        <v/>
      </c>
      <c r="AJ459" s="118" t="str">
        <f>IF(CPMS_Detail!D481="","",CPMS_Detail!D481)</f>
        <v/>
      </c>
      <c r="AK459" s="118" t="str">
        <f t="shared" si="153"/>
        <v/>
      </c>
      <c r="AL459" s="119" t="str">
        <f>IF(COUNTIF(AK$2:AK459,AK459)=1,AK459,"")</f>
        <v/>
      </c>
      <c r="AM459" s="118" t="str">
        <f t="shared" si="154"/>
        <v/>
      </c>
      <c r="AN459" s="118" t="str">
        <f t="shared" si="155"/>
        <v/>
      </c>
      <c r="AO459" s="118" t="str">
        <f t="shared" si="156"/>
        <v/>
      </c>
      <c r="AP459" s="118" t="str">
        <f t="shared" si="157"/>
        <v/>
      </c>
      <c r="AR459" s="118" t="str">
        <f>+IF(AW459="","",MAX(AR$1:AR458)+1)</f>
        <v/>
      </c>
      <c r="AS459" s="118" t="str">
        <f>IF(Regulated_Operation!B481="","",Regulated_Operation!B481)</f>
        <v/>
      </c>
      <c r="AT459" s="118" t="str">
        <f>IF(Regulated_Operation!C481="","",Regulated_Operation!C481)</f>
        <v/>
      </c>
      <c r="AU459" s="118" t="str">
        <f>IF(Regulated_Operation!D481="","",Regulated_Operation!D481)</f>
        <v/>
      </c>
      <c r="AV459" s="118" t="str">
        <f t="shared" si="158"/>
        <v/>
      </c>
      <c r="AW459" s="119" t="str">
        <f>IF(COUNTIF(AV$2:AV459,AV459)=1,AV459,"")</f>
        <v/>
      </c>
      <c r="AX459" s="118" t="str">
        <f t="shared" si="159"/>
        <v/>
      </c>
      <c r="AY459" s="118" t="str">
        <f t="shared" si="160"/>
        <v/>
      </c>
      <c r="AZ459" s="118" t="str">
        <f t="shared" si="161"/>
        <v/>
      </c>
      <c r="BA459" s="118" t="str">
        <f t="shared" si="162"/>
        <v/>
      </c>
    </row>
    <row r="460" spans="9:53" x14ac:dyDescent="0.35">
      <c r="I460" s="118" t="str">
        <f>+IF(N460="","",MAX(I$1:I459)+1)</f>
        <v/>
      </c>
      <c r="J460" s="118" t="str">
        <f>IF(Deviation_Detail!B482="","",Deviation_Detail!B482)</f>
        <v/>
      </c>
      <c r="K460" s="118" t="str">
        <f>IF(Deviation_Detail!C482="","",Deviation_Detail!C482)</f>
        <v/>
      </c>
      <c r="L460" s="118" t="str">
        <f>IF(Deviation_Detail!E482="","",Deviation_Detail!E482)</f>
        <v/>
      </c>
      <c r="M460" s="118" t="str">
        <f t="shared" si="145"/>
        <v/>
      </c>
      <c r="N460" s="119" t="str">
        <f>IF(COUNTIF(M$2:M460,M460)=1,M460,"")</f>
        <v/>
      </c>
      <c r="O460" s="118" t="str">
        <f t="shared" si="146"/>
        <v/>
      </c>
      <c r="P460" s="118" t="str">
        <f t="shared" si="147"/>
        <v/>
      </c>
      <c r="Q460" s="118" t="str">
        <f t="shared" si="148"/>
        <v/>
      </c>
      <c r="R460" s="118" t="str">
        <f t="shared" si="149"/>
        <v/>
      </c>
      <c r="T460" s="118" t="str">
        <f>+IF(Y460="","",MAX(T$1:T459)+1)</f>
        <v/>
      </c>
      <c r="U460" s="118" t="str">
        <f>IF(CPMS_Info!B482="","",CPMS_Info!B482)</f>
        <v/>
      </c>
      <c r="V460" s="118" t="str">
        <f>IF(CPMS_Info!C482="","",CPMS_Info!C482)</f>
        <v/>
      </c>
      <c r="W460" s="118" t="str">
        <f>IF(CPMS_Info!D482="","",CPMS_Info!D482)</f>
        <v/>
      </c>
      <c r="X460" s="118" t="str">
        <f t="shared" si="143"/>
        <v/>
      </c>
      <c r="Y460" s="119" t="str">
        <f>IF(COUNTIF(X$2:X460,X460)=1,X460,"")</f>
        <v/>
      </c>
      <c r="Z460" s="118" t="str">
        <f t="shared" si="144"/>
        <v/>
      </c>
      <c r="AA460" s="118" t="str">
        <f t="shared" si="150"/>
        <v/>
      </c>
      <c r="AB460" s="118" t="str">
        <f t="shared" si="151"/>
        <v/>
      </c>
      <c r="AC460" s="118" t="str">
        <f t="shared" si="152"/>
        <v/>
      </c>
      <c r="AG460" s="118" t="str">
        <f>+IF(AL460="","",MAX(AG$1:AG459)+1)</f>
        <v/>
      </c>
      <c r="AH460" s="118" t="str">
        <f>IF(CPMS_Detail!B482="","",CPMS_Detail!B482)</f>
        <v/>
      </c>
      <c r="AI460" s="118" t="str">
        <f>IF(CPMS_Detail!C482="","",CPMS_Detail!C482)</f>
        <v/>
      </c>
      <c r="AJ460" s="118" t="str">
        <f>IF(CPMS_Detail!D482="","",CPMS_Detail!D482)</f>
        <v/>
      </c>
      <c r="AK460" s="118" t="str">
        <f t="shared" si="153"/>
        <v/>
      </c>
      <c r="AL460" s="119" t="str">
        <f>IF(COUNTIF(AK$2:AK460,AK460)=1,AK460,"")</f>
        <v/>
      </c>
      <c r="AM460" s="118" t="str">
        <f t="shared" si="154"/>
        <v/>
      </c>
      <c r="AN460" s="118" t="str">
        <f t="shared" si="155"/>
        <v/>
      </c>
      <c r="AO460" s="118" t="str">
        <f t="shared" si="156"/>
        <v/>
      </c>
      <c r="AP460" s="118" t="str">
        <f t="shared" si="157"/>
        <v/>
      </c>
      <c r="AR460" s="118" t="str">
        <f>+IF(AW460="","",MAX(AR$1:AR459)+1)</f>
        <v/>
      </c>
      <c r="AS460" s="118" t="str">
        <f>IF(Regulated_Operation!B482="","",Regulated_Operation!B482)</f>
        <v/>
      </c>
      <c r="AT460" s="118" t="str">
        <f>IF(Regulated_Operation!C482="","",Regulated_Operation!C482)</f>
        <v/>
      </c>
      <c r="AU460" s="118" t="str">
        <f>IF(Regulated_Operation!D482="","",Regulated_Operation!D482)</f>
        <v/>
      </c>
      <c r="AV460" s="118" t="str">
        <f t="shared" si="158"/>
        <v/>
      </c>
      <c r="AW460" s="119" t="str">
        <f>IF(COUNTIF(AV$2:AV460,AV460)=1,AV460,"")</f>
        <v/>
      </c>
      <c r="AX460" s="118" t="str">
        <f t="shared" si="159"/>
        <v/>
      </c>
      <c r="AY460" s="118" t="str">
        <f t="shared" si="160"/>
        <v/>
      </c>
      <c r="AZ460" s="118" t="str">
        <f t="shared" si="161"/>
        <v/>
      </c>
      <c r="BA460" s="118" t="str">
        <f t="shared" si="162"/>
        <v/>
      </c>
    </row>
    <row r="461" spans="9:53" x14ac:dyDescent="0.35">
      <c r="I461" s="118" t="str">
        <f>+IF(N461="","",MAX(I$1:I460)+1)</f>
        <v/>
      </c>
      <c r="J461" s="118" t="str">
        <f>IF(Deviation_Detail!B483="","",Deviation_Detail!B483)</f>
        <v/>
      </c>
      <c r="K461" s="118" t="str">
        <f>IF(Deviation_Detail!C483="","",Deviation_Detail!C483)</f>
        <v/>
      </c>
      <c r="L461" s="118" t="str">
        <f>IF(Deviation_Detail!E483="","",Deviation_Detail!E483)</f>
        <v/>
      </c>
      <c r="M461" s="118" t="str">
        <f t="shared" si="145"/>
        <v/>
      </c>
      <c r="N461" s="119" t="str">
        <f>IF(COUNTIF(M$2:M461,M461)=1,M461,"")</f>
        <v/>
      </c>
      <c r="O461" s="118" t="str">
        <f t="shared" si="146"/>
        <v/>
      </c>
      <c r="P461" s="118" t="str">
        <f t="shared" si="147"/>
        <v/>
      </c>
      <c r="Q461" s="118" t="str">
        <f t="shared" si="148"/>
        <v/>
      </c>
      <c r="R461" s="118" t="str">
        <f t="shared" si="149"/>
        <v/>
      </c>
      <c r="T461" s="118" t="str">
        <f>+IF(Y461="","",MAX(T$1:T460)+1)</f>
        <v/>
      </c>
      <c r="U461" s="118" t="str">
        <f>IF(CPMS_Info!B483="","",CPMS_Info!B483)</f>
        <v/>
      </c>
      <c r="V461" s="118" t="str">
        <f>IF(CPMS_Info!C483="","",CPMS_Info!C483)</f>
        <v/>
      </c>
      <c r="W461" s="118" t="str">
        <f>IF(CPMS_Info!D483="","",CPMS_Info!D483)</f>
        <v/>
      </c>
      <c r="X461" s="118" t="str">
        <f t="shared" si="143"/>
        <v/>
      </c>
      <c r="Y461" s="119" t="str">
        <f>IF(COUNTIF(X$2:X461,X461)=1,X461,"")</f>
        <v/>
      </c>
      <c r="Z461" s="118" t="str">
        <f t="shared" si="144"/>
        <v/>
      </c>
      <c r="AA461" s="118" t="str">
        <f t="shared" si="150"/>
        <v/>
      </c>
      <c r="AB461" s="118" t="str">
        <f t="shared" si="151"/>
        <v/>
      </c>
      <c r="AC461" s="118" t="str">
        <f t="shared" si="152"/>
        <v/>
      </c>
      <c r="AG461" s="118" t="str">
        <f>+IF(AL461="","",MAX(AG$1:AG460)+1)</f>
        <v/>
      </c>
      <c r="AH461" s="118" t="str">
        <f>IF(CPMS_Detail!B483="","",CPMS_Detail!B483)</f>
        <v/>
      </c>
      <c r="AI461" s="118" t="str">
        <f>IF(CPMS_Detail!C483="","",CPMS_Detail!C483)</f>
        <v/>
      </c>
      <c r="AJ461" s="118" t="str">
        <f>IF(CPMS_Detail!D483="","",CPMS_Detail!D483)</f>
        <v/>
      </c>
      <c r="AK461" s="118" t="str">
        <f t="shared" si="153"/>
        <v/>
      </c>
      <c r="AL461" s="119" t="str">
        <f>IF(COUNTIF(AK$2:AK461,AK461)=1,AK461,"")</f>
        <v/>
      </c>
      <c r="AM461" s="118" t="str">
        <f t="shared" si="154"/>
        <v/>
      </c>
      <c r="AN461" s="118" t="str">
        <f t="shared" si="155"/>
        <v/>
      </c>
      <c r="AO461" s="118" t="str">
        <f t="shared" si="156"/>
        <v/>
      </c>
      <c r="AP461" s="118" t="str">
        <f t="shared" si="157"/>
        <v/>
      </c>
      <c r="AR461" s="118" t="str">
        <f>+IF(AW461="","",MAX(AR$1:AR460)+1)</f>
        <v/>
      </c>
      <c r="AS461" s="118" t="str">
        <f>IF(Regulated_Operation!B483="","",Regulated_Operation!B483)</f>
        <v/>
      </c>
      <c r="AT461" s="118" t="str">
        <f>IF(Regulated_Operation!C483="","",Regulated_Operation!C483)</f>
        <v/>
      </c>
      <c r="AU461" s="118" t="str">
        <f>IF(Regulated_Operation!D483="","",Regulated_Operation!D483)</f>
        <v/>
      </c>
      <c r="AV461" s="118" t="str">
        <f t="shared" si="158"/>
        <v/>
      </c>
      <c r="AW461" s="119" t="str">
        <f>IF(COUNTIF(AV$2:AV461,AV461)=1,AV461,"")</f>
        <v/>
      </c>
      <c r="AX461" s="118" t="str">
        <f t="shared" si="159"/>
        <v/>
      </c>
      <c r="AY461" s="118" t="str">
        <f t="shared" si="160"/>
        <v/>
      </c>
      <c r="AZ461" s="118" t="str">
        <f t="shared" si="161"/>
        <v/>
      </c>
      <c r="BA461" s="118" t="str">
        <f t="shared" si="162"/>
        <v/>
      </c>
    </row>
    <row r="462" spans="9:53" x14ac:dyDescent="0.35">
      <c r="I462" s="118" t="str">
        <f>+IF(N462="","",MAX(I$1:I461)+1)</f>
        <v/>
      </c>
      <c r="J462" s="118" t="str">
        <f>IF(Deviation_Detail!B484="","",Deviation_Detail!B484)</f>
        <v/>
      </c>
      <c r="K462" s="118" t="str">
        <f>IF(Deviation_Detail!C484="","",Deviation_Detail!C484)</f>
        <v/>
      </c>
      <c r="L462" s="118" t="str">
        <f>IF(Deviation_Detail!E484="","",Deviation_Detail!E484)</f>
        <v/>
      </c>
      <c r="M462" s="118" t="str">
        <f t="shared" si="145"/>
        <v/>
      </c>
      <c r="N462" s="119" t="str">
        <f>IF(COUNTIF(M$2:M462,M462)=1,M462,"")</f>
        <v/>
      </c>
      <c r="O462" s="118" t="str">
        <f t="shared" si="146"/>
        <v/>
      </c>
      <c r="P462" s="118" t="str">
        <f t="shared" si="147"/>
        <v/>
      </c>
      <c r="Q462" s="118" t="str">
        <f t="shared" si="148"/>
        <v/>
      </c>
      <c r="R462" s="118" t="str">
        <f t="shared" si="149"/>
        <v/>
      </c>
      <c r="T462" s="118" t="str">
        <f>+IF(Y462="","",MAX(T$1:T461)+1)</f>
        <v/>
      </c>
      <c r="U462" s="118" t="str">
        <f>IF(CPMS_Info!B484="","",CPMS_Info!B484)</f>
        <v/>
      </c>
      <c r="V462" s="118" t="str">
        <f>IF(CPMS_Info!C484="","",CPMS_Info!C484)</f>
        <v/>
      </c>
      <c r="W462" s="118" t="str">
        <f>IF(CPMS_Info!D484="","",CPMS_Info!D484)</f>
        <v/>
      </c>
      <c r="X462" s="118" t="str">
        <f t="shared" si="143"/>
        <v/>
      </c>
      <c r="Y462" s="119" t="str">
        <f>IF(COUNTIF(X$2:X462,X462)=1,X462,"")</f>
        <v/>
      </c>
      <c r="Z462" s="118" t="str">
        <f t="shared" si="144"/>
        <v/>
      </c>
      <c r="AA462" s="118" t="str">
        <f t="shared" si="150"/>
        <v/>
      </c>
      <c r="AB462" s="118" t="str">
        <f t="shared" si="151"/>
        <v/>
      </c>
      <c r="AC462" s="118" t="str">
        <f t="shared" si="152"/>
        <v/>
      </c>
      <c r="AG462" s="118" t="str">
        <f>+IF(AL462="","",MAX(AG$1:AG461)+1)</f>
        <v/>
      </c>
      <c r="AH462" s="118" t="str">
        <f>IF(CPMS_Detail!B484="","",CPMS_Detail!B484)</f>
        <v/>
      </c>
      <c r="AI462" s="118" t="str">
        <f>IF(CPMS_Detail!C484="","",CPMS_Detail!C484)</f>
        <v/>
      </c>
      <c r="AJ462" s="118" t="str">
        <f>IF(CPMS_Detail!D484="","",CPMS_Detail!D484)</f>
        <v/>
      </c>
      <c r="AK462" s="118" t="str">
        <f t="shared" si="153"/>
        <v/>
      </c>
      <c r="AL462" s="119" t="str">
        <f>IF(COUNTIF(AK$2:AK462,AK462)=1,AK462,"")</f>
        <v/>
      </c>
      <c r="AM462" s="118" t="str">
        <f t="shared" si="154"/>
        <v/>
      </c>
      <c r="AN462" s="118" t="str">
        <f t="shared" si="155"/>
        <v/>
      </c>
      <c r="AO462" s="118" t="str">
        <f t="shared" si="156"/>
        <v/>
      </c>
      <c r="AP462" s="118" t="str">
        <f t="shared" si="157"/>
        <v/>
      </c>
      <c r="AR462" s="118" t="str">
        <f>+IF(AW462="","",MAX(AR$1:AR461)+1)</f>
        <v/>
      </c>
      <c r="AS462" s="118" t="str">
        <f>IF(Regulated_Operation!B484="","",Regulated_Operation!B484)</f>
        <v/>
      </c>
      <c r="AT462" s="118" t="str">
        <f>IF(Regulated_Operation!C484="","",Regulated_Operation!C484)</f>
        <v/>
      </c>
      <c r="AU462" s="118" t="str">
        <f>IF(Regulated_Operation!D484="","",Regulated_Operation!D484)</f>
        <v/>
      </c>
      <c r="AV462" s="118" t="str">
        <f t="shared" si="158"/>
        <v/>
      </c>
      <c r="AW462" s="119" t="str">
        <f>IF(COUNTIF(AV$2:AV462,AV462)=1,AV462,"")</f>
        <v/>
      </c>
      <c r="AX462" s="118" t="str">
        <f t="shared" si="159"/>
        <v/>
      </c>
      <c r="AY462" s="118" t="str">
        <f t="shared" si="160"/>
        <v/>
      </c>
      <c r="AZ462" s="118" t="str">
        <f t="shared" si="161"/>
        <v/>
      </c>
      <c r="BA462" s="118" t="str">
        <f t="shared" si="162"/>
        <v/>
      </c>
    </row>
    <row r="463" spans="9:53" x14ac:dyDescent="0.35">
      <c r="I463" s="118" t="str">
        <f>+IF(N463="","",MAX(I$1:I462)+1)</f>
        <v/>
      </c>
      <c r="J463" s="118" t="str">
        <f>IF(Deviation_Detail!B485="","",Deviation_Detail!B485)</f>
        <v/>
      </c>
      <c r="K463" s="118" t="str">
        <f>IF(Deviation_Detail!C485="","",Deviation_Detail!C485)</f>
        <v/>
      </c>
      <c r="L463" s="118" t="str">
        <f>IF(Deviation_Detail!E485="","",Deviation_Detail!E485)</f>
        <v/>
      </c>
      <c r="M463" s="118" t="str">
        <f t="shared" si="145"/>
        <v/>
      </c>
      <c r="N463" s="119" t="str">
        <f>IF(COUNTIF(M$2:M463,M463)=1,M463,"")</f>
        <v/>
      </c>
      <c r="O463" s="118" t="str">
        <f t="shared" si="146"/>
        <v/>
      </c>
      <c r="P463" s="118" t="str">
        <f t="shared" si="147"/>
        <v/>
      </c>
      <c r="Q463" s="118" t="str">
        <f t="shared" si="148"/>
        <v/>
      </c>
      <c r="R463" s="118" t="str">
        <f t="shared" si="149"/>
        <v/>
      </c>
      <c r="T463" s="118" t="str">
        <f>+IF(Y463="","",MAX(T$1:T462)+1)</f>
        <v/>
      </c>
      <c r="U463" s="118" t="str">
        <f>IF(CPMS_Info!B485="","",CPMS_Info!B485)</f>
        <v/>
      </c>
      <c r="V463" s="118" t="str">
        <f>IF(CPMS_Info!C485="","",CPMS_Info!C485)</f>
        <v/>
      </c>
      <c r="W463" s="118" t="str">
        <f>IF(CPMS_Info!D485="","",CPMS_Info!D485)</f>
        <v/>
      </c>
      <c r="X463" s="118" t="str">
        <f t="shared" si="143"/>
        <v/>
      </c>
      <c r="Y463" s="119" t="str">
        <f>IF(COUNTIF(X$2:X463,X463)=1,X463,"")</f>
        <v/>
      </c>
      <c r="Z463" s="118" t="str">
        <f t="shared" si="144"/>
        <v/>
      </c>
      <c r="AA463" s="118" t="str">
        <f t="shared" si="150"/>
        <v/>
      </c>
      <c r="AB463" s="118" t="str">
        <f t="shared" si="151"/>
        <v/>
      </c>
      <c r="AC463" s="118" t="str">
        <f t="shared" si="152"/>
        <v/>
      </c>
      <c r="AG463" s="118" t="str">
        <f>+IF(AL463="","",MAX(AG$1:AG462)+1)</f>
        <v/>
      </c>
      <c r="AH463" s="118" t="str">
        <f>IF(CPMS_Detail!B485="","",CPMS_Detail!B485)</f>
        <v/>
      </c>
      <c r="AI463" s="118" t="str">
        <f>IF(CPMS_Detail!C485="","",CPMS_Detail!C485)</f>
        <v/>
      </c>
      <c r="AJ463" s="118" t="str">
        <f>IF(CPMS_Detail!D485="","",CPMS_Detail!D485)</f>
        <v/>
      </c>
      <c r="AK463" s="118" t="str">
        <f t="shared" si="153"/>
        <v/>
      </c>
      <c r="AL463" s="119" t="str">
        <f>IF(COUNTIF(AK$2:AK463,AK463)=1,AK463,"")</f>
        <v/>
      </c>
      <c r="AM463" s="118" t="str">
        <f t="shared" si="154"/>
        <v/>
      </c>
      <c r="AN463" s="118" t="str">
        <f t="shared" si="155"/>
        <v/>
      </c>
      <c r="AO463" s="118" t="str">
        <f t="shared" si="156"/>
        <v/>
      </c>
      <c r="AP463" s="118" t="str">
        <f t="shared" si="157"/>
        <v/>
      </c>
      <c r="AR463" s="118" t="str">
        <f>+IF(AW463="","",MAX(AR$1:AR462)+1)</f>
        <v/>
      </c>
      <c r="AS463" s="118" t="str">
        <f>IF(Regulated_Operation!B485="","",Regulated_Operation!B485)</f>
        <v/>
      </c>
      <c r="AT463" s="118" t="str">
        <f>IF(Regulated_Operation!C485="","",Regulated_Operation!C485)</f>
        <v/>
      </c>
      <c r="AU463" s="118" t="str">
        <f>IF(Regulated_Operation!D485="","",Regulated_Operation!D485)</f>
        <v/>
      </c>
      <c r="AV463" s="118" t="str">
        <f t="shared" si="158"/>
        <v/>
      </c>
      <c r="AW463" s="119" t="str">
        <f>IF(COUNTIF(AV$2:AV463,AV463)=1,AV463,"")</f>
        <v/>
      </c>
      <c r="AX463" s="118" t="str">
        <f t="shared" si="159"/>
        <v/>
      </c>
      <c r="AY463" s="118" t="str">
        <f t="shared" si="160"/>
        <v/>
      </c>
      <c r="AZ463" s="118" t="str">
        <f t="shared" si="161"/>
        <v/>
      </c>
      <c r="BA463" s="118" t="str">
        <f t="shared" si="162"/>
        <v/>
      </c>
    </row>
    <row r="464" spans="9:53" x14ac:dyDescent="0.35">
      <c r="I464" s="118" t="str">
        <f>+IF(N464="","",MAX(I$1:I463)+1)</f>
        <v/>
      </c>
      <c r="J464" s="118" t="str">
        <f>IF(Deviation_Detail!B486="","",Deviation_Detail!B486)</f>
        <v/>
      </c>
      <c r="K464" s="118" t="str">
        <f>IF(Deviation_Detail!C486="","",Deviation_Detail!C486)</f>
        <v/>
      </c>
      <c r="L464" s="118" t="str">
        <f>IF(Deviation_Detail!E486="","",Deviation_Detail!E486)</f>
        <v/>
      </c>
      <c r="M464" s="118" t="str">
        <f t="shared" si="145"/>
        <v/>
      </c>
      <c r="N464" s="119" t="str">
        <f>IF(COUNTIF(M$2:M464,M464)=1,M464,"")</f>
        <v/>
      </c>
      <c r="O464" s="118" t="str">
        <f t="shared" si="146"/>
        <v/>
      </c>
      <c r="P464" s="118" t="str">
        <f t="shared" si="147"/>
        <v/>
      </c>
      <c r="Q464" s="118" t="str">
        <f t="shared" si="148"/>
        <v/>
      </c>
      <c r="R464" s="118" t="str">
        <f t="shared" si="149"/>
        <v/>
      </c>
      <c r="T464" s="118" t="str">
        <f>+IF(Y464="","",MAX(T$1:T463)+1)</f>
        <v/>
      </c>
      <c r="U464" s="118" t="str">
        <f>IF(CPMS_Info!B486="","",CPMS_Info!B486)</f>
        <v/>
      </c>
      <c r="V464" s="118" t="str">
        <f>IF(CPMS_Info!C486="","",CPMS_Info!C486)</f>
        <v/>
      </c>
      <c r="W464" s="118" t="str">
        <f>IF(CPMS_Info!D486="","",CPMS_Info!D486)</f>
        <v/>
      </c>
      <c r="X464" s="118" t="str">
        <f t="shared" si="143"/>
        <v/>
      </c>
      <c r="Y464" s="119" t="str">
        <f>IF(COUNTIF(X$2:X464,X464)=1,X464,"")</f>
        <v/>
      </c>
      <c r="Z464" s="118" t="str">
        <f t="shared" si="144"/>
        <v/>
      </c>
      <c r="AA464" s="118" t="str">
        <f t="shared" si="150"/>
        <v/>
      </c>
      <c r="AB464" s="118" t="str">
        <f t="shared" si="151"/>
        <v/>
      </c>
      <c r="AC464" s="118" t="str">
        <f t="shared" si="152"/>
        <v/>
      </c>
      <c r="AG464" s="118" t="str">
        <f>+IF(AL464="","",MAX(AG$1:AG463)+1)</f>
        <v/>
      </c>
      <c r="AH464" s="118" t="str">
        <f>IF(CPMS_Detail!B486="","",CPMS_Detail!B486)</f>
        <v/>
      </c>
      <c r="AI464" s="118" t="str">
        <f>IF(CPMS_Detail!C486="","",CPMS_Detail!C486)</f>
        <v/>
      </c>
      <c r="AJ464" s="118" t="str">
        <f>IF(CPMS_Detail!D486="","",CPMS_Detail!D486)</f>
        <v/>
      </c>
      <c r="AK464" s="118" t="str">
        <f t="shared" si="153"/>
        <v/>
      </c>
      <c r="AL464" s="119" t="str">
        <f>IF(COUNTIF(AK$2:AK464,AK464)=1,AK464,"")</f>
        <v/>
      </c>
      <c r="AM464" s="118" t="str">
        <f t="shared" si="154"/>
        <v/>
      </c>
      <c r="AN464" s="118" t="str">
        <f t="shared" si="155"/>
        <v/>
      </c>
      <c r="AO464" s="118" t="str">
        <f t="shared" si="156"/>
        <v/>
      </c>
      <c r="AP464" s="118" t="str">
        <f t="shared" si="157"/>
        <v/>
      </c>
      <c r="AR464" s="118" t="str">
        <f>+IF(AW464="","",MAX(AR$1:AR463)+1)</f>
        <v/>
      </c>
      <c r="AS464" s="118" t="str">
        <f>IF(Regulated_Operation!B486="","",Regulated_Operation!B486)</f>
        <v/>
      </c>
      <c r="AT464" s="118" t="str">
        <f>IF(Regulated_Operation!C486="","",Regulated_Operation!C486)</f>
        <v/>
      </c>
      <c r="AU464" s="118" t="str">
        <f>IF(Regulated_Operation!D486="","",Regulated_Operation!D486)</f>
        <v/>
      </c>
      <c r="AV464" s="118" t="str">
        <f t="shared" si="158"/>
        <v/>
      </c>
      <c r="AW464" s="119" t="str">
        <f>IF(COUNTIF(AV$2:AV464,AV464)=1,AV464,"")</f>
        <v/>
      </c>
      <c r="AX464" s="118" t="str">
        <f t="shared" si="159"/>
        <v/>
      </c>
      <c r="AY464" s="118" t="str">
        <f t="shared" si="160"/>
        <v/>
      </c>
      <c r="AZ464" s="118" t="str">
        <f t="shared" si="161"/>
        <v/>
      </c>
      <c r="BA464" s="118" t="str">
        <f t="shared" si="162"/>
        <v/>
      </c>
    </row>
    <row r="465" spans="9:53" x14ac:dyDescent="0.35">
      <c r="I465" s="118" t="str">
        <f>+IF(N465="","",MAX(I$1:I464)+1)</f>
        <v/>
      </c>
      <c r="J465" s="118" t="str">
        <f>IF(Deviation_Detail!B487="","",Deviation_Detail!B487)</f>
        <v/>
      </c>
      <c r="K465" s="118" t="str">
        <f>IF(Deviation_Detail!C487="","",Deviation_Detail!C487)</f>
        <v/>
      </c>
      <c r="L465" s="118" t="str">
        <f>IF(Deviation_Detail!E487="","",Deviation_Detail!E487)</f>
        <v/>
      </c>
      <c r="M465" s="118" t="str">
        <f t="shared" si="145"/>
        <v/>
      </c>
      <c r="N465" s="119" t="str">
        <f>IF(COUNTIF(M$2:M465,M465)=1,M465,"")</f>
        <v/>
      </c>
      <c r="O465" s="118" t="str">
        <f t="shared" si="146"/>
        <v/>
      </c>
      <c r="P465" s="118" t="str">
        <f t="shared" si="147"/>
        <v/>
      </c>
      <c r="Q465" s="118" t="str">
        <f t="shared" si="148"/>
        <v/>
      </c>
      <c r="R465" s="118" t="str">
        <f t="shared" si="149"/>
        <v/>
      </c>
      <c r="T465" s="118" t="str">
        <f>+IF(Y465="","",MAX(T$1:T464)+1)</f>
        <v/>
      </c>
      <c r="U465" s="118" t="str">
        <f>IF(CPMS_Info!B487="","",CPMS_Info!B487)</f>
        <v/>
      </c>
      <c r="V465" s="118" t="str">
        <f>IF(CPMS_Info!C487="","",CPMS_Info!C487)</f>
        <v/>
      </c>
      <c r="W465" s="118" t="str">
        <f>IF(CPMS_Info!D487="","",CPMS_Info!D487)</f>
        <v/>
      </c>
      <c r="X465" s="118" t="str">
        <f t="shared" si="143"/>
        <v/>
      </c>
      <c r="Y465" s="119" t="str">
        <f>IF(COUNTIF(X$2:X465,X465)=1,X465,"")</f>
        <v/>
      </c>
      <c r="Z465" s="118" t="str">
        <f t="shared" si="144"/>
        <v/>
      </c>
      <c r="AA465" s="118" t="str">
        <f t="shared" si="150"/>
        <v/>
      </c>
      <c r="AB465" s="118" t="str">
        <f t="shared" si="151"/>
        <v/>
      </c>
      <c r="AC465" s="118" t="str">
        <f t="shared" si="152"/>
        <v/>
      </c>
      <c r="AG465" s="118" t="str">
        <f>+IF(AL465="","",MAX(AG$1:AG464)+1)</f>
        <v/>
      </c>
      <c r="AH465" s="118" t="str">
        <f>IF(CPMS_Detail!B487="","",CPMS_Detail!B487)</f>
        <v/>
      </c>
      <c r="AI465" s="118" t="str">
        <f>IF(CPMS_Detail!C487="","",CPMS_Detail!C487)</f>
        <v/>
      </c>
      <c r="AJ465" s="118" t="str">
        <f>IF(CPMS_Detail!D487="","",CPMS_Detail!D487)</f>
        <v/>
      </c>
      <c r="AK465" s="118" t="str">
        <f t="shared" si="153"/>
        <v/>
      </c>
      <c r="AL465" s="119" t="str">
        <f>IF(COUNTIF(AK$2:AK465,AK465)=1,AK465,"")</f>
        <v/>
      </c>
      <c r="AM465" s="118" t="str">
        <f t="shared" si="154"/>
        <v/>
      </c>
      <c r="AN465" s="118" t="str">
        <f t="shared" si="155"/>
        <v/>
      </c>
      <c r="AO465" s="118" t="str">
        <f t="shared" si="156"/>
        <v/>
      </c>
      <c r="AP465" s="118" t="str">
        <f t="shared" si="157"/>
        <v/>
      </c>
      <c r="AR465" s="118" t="str">
        <f>+IF(AW465="","",MAX(AR$1:AR464)+1)</f>
        <v/>
      </c>
      <c r="AS465" s="118" t="str">
        <f>IF(Regulated_Operation!B487="","",Regulated_Operation!B487)</f>
        <v/>
      </c>
      <c r="AT465" s="118" t="str">
        <f>IF(Regulated_Operation!C487="","",Regulated_Operation!C487)</f>
        <v/>
      </c>
      <c r="AU465" s="118" t="str">
        <f>IF(Regulated_Operation!D487="","",Regulated_Operation!D487)</f>
        <v/>
      </c>
      <c r="AV465" s="118" t="str">
        <f t="shared" si="158"/>
        <v/>
      </c>
      <c r="AW465" s="119" t="str">
        <f>IF(COUNTIF(AV$2:AV465,AV465)=1,AV465,"")</f>
        <v/>
      </c>
      <c r="AX465" s="118" t="str">
        <f t="shared" si="159"/>
        <v/>
      </c>
      <c r="AY465" s="118" t="str">
        <f t="shared" si="160"/>
        <v/>
      </c>
      <c r="AZ465" s="118" t="str">
        <f t="shared" si="161"/>
        <v/>
      </c>
      <c r="BA465" s="118" t="str">
        <f t="shared" si="162"/>
        <v/>
      </c>
    </row>
    <row r="466" spans="9:53" x14ac:dyDescent="0.35">
      <c r="I466" s="118" t="str">
        <f>+IF(N466="","",MAX(I$1:I465)+1)</f>
        <v/>
      </c>
      <c r="J466" s="118" t="str">
        <f>IF(Deviation_Detail!B488="","",Deviation_Detail!B488)</f>
        <v/>
      </c>
      <c r="K466" s="118" t="str">
        <f>IF(Deviation_Detail!C488="","",Deviation_Detail!C488)</f>
        <v/>
      </c>
      <c r="L466" s="118" t="str">
        <f>IF(Deviation_Detail!E488="","",Deviation_Detail!E488)</f>
        <v/>
      </c>
      <c r="M466" s="118" t="str">
        <f t="shared" si="145"/>
        <v/>
      </c>
      <c r="N466" s="119" t="str">
        <f>IF(COUNTIF(M$2:M466,M466)=1,M466,"")</f>
        <v/>
      </c>
      <c r="O466" s="118" t="str">
        <f t="shared" si="146"/>
        <v/>
      </c>
      <c r="P466" s="118" t="str">
        <f t="shared" si="147"/>
        <v/>
      </c>
      <c r="Q466" s="118" t="str">
        <f t="shared" si="148"/>
        <v/>
      </c>
      <c r="R466" s="118" t="str">
        <f t="shared" si="149"/>
        <v/>
      </c>
      <c r="T466" s="118" t="str">
        <f>+IF(Y466="","",MAX(T$1:T465)+1)</f>
        <v/>
      </c>
      <c r="U466" s="118" t="str">
        <f>IF(CPMS_Info!B488="","",CPMS_Info!B488)</f>
        <v/>
      </c>
      <c r="V466" s="118" t="str">
        <f>IF(CPMS_Info!C488="","",CPMS_Info!C488)</f>
        <v/>
      </c>
      <c r="W466" s="118" t="str">
        <f>IF(CPMS_Info!D488="","",CPMS_Info!D488)</f>
        <v/>
      </c>
      <c r="X466" s="118" t="str">
        <f t="shared" si="143"/>
        <v/>
      </c>
      <c r="Y466" s="119" t="str">
        <f>IF(COUNTIF(X$2:X466,X466)=1,X466,"")</f>
        <v/>
      </c>
      <c r="Z466" s="118" t="str">
        <f t="shared" si="144"/>
        <v/>
      </c>
      <c r="AA466" s="118" t="str">
        <f t="shared" si="150"/>
        <v/>
      </c>
      <c r="AB466" s="118" t="str">
        <f t="shared" si="151"/>
        <v/>
      </c>
      <c r="AC466" s="118" t="str">
        <f t="shared" si="152"/>
        <v/>
      </c>
      <c r="AG466" s="118" t="str">
        <f>+IF(AL466="","",MAX(AG$1:AG465)+1)</f>
        <v/>
      </c>
      <c r="AH466" s="118" t="str">
        <f>IF(CPMS_Detail!B488="","",CPMS_Detail!B488)</f>
        <v/>
      </c>
      <c r="AI466" s="118" t="str">
        <f>IF(CPMS_Detail!C488="","",CPMS_Detail!C488)</f>
        <v/>
      </c>
      <c r="AJ466" s="118" t="str">
        <f>IF(CPMS_Detail!D488="","",CPMS_Detail!D488)</f>
        <v/>
      </c>
      <c r="AK466" s="118" t="str">
        <f t="shared" si="153"/>
        <v/>
      </c>
      <c r="AL466" s="119" t="str">
        <f>IF(COUNTIF(AK$2:AK466,AK466)=1,AK466,"")</f>
        <v/>
      </c>
      <c r="AM466" s="118" t="str">
        <f t="shared" si="154"/>
        <v/>
      </c>
      <c r="AN466" s="118" t="str">
        <f t="shared" si="155"/>
        <v/>
      </c>
      <c r="AO466" s="118" t="str">
        <f t="shared" si="156"/>
        <v/>
      </c>
      <c r="AP466" s="118" t="str">
        <f t="shared" si="157"/>
        <v/>
      </c>
      <c r="AR466" s="118" t="str">
        <f>+IF(AW466="","",MAX(AR$1:AR465)+1)</f>
        <v/>
      </c>
      <c r="AS466" s="118" t="str">
        <f>IF(Regulated_Operation!B488="","",Regulated_Operation!B488)</f>
        <v/>
      </c>
      <c r="AT466" s="118" t="str">
        <f>IF(Regulated_Operation!C488="","",Regulated_Operation!C488)</f>
        <v/>
      </c>
      <c r="AU466" s="118" t="str">
        <f>IF(Regulated_Operation!D488="","",Regulated_Operation!D488)</f>
        <v/>
      </c>
      <c r="AV466" s="118" t="str">
        <f t="shared" si="158"/>
        <v/>
      </c>
      <c r="AW466" s="119" t="str">
        <f>IF(COUNTIF(AV$2:AV466,AV466)=1,AV466,"")</f>
        <v/>
      </c>
      <c r="AX466" s="118" t="str">
        <f t="shared" si="159"/>
        <v/>
      </c>
      <c r="AY466" s="118" t="str">
        <f t="shared" si="160"/>
        <v/>
      </c>
      <c r="AZ466" s="118" t="str">
        <f t="shared" si="161"/>
        <v/>
      </c>
      <c r="BA466" s="118" t="str">
        <f t="shared" si="162"/>
        <v/>
      </c>
    </row>
    <row r="467" spans="9:53" x14ac:dyDescent="0.35">
      <c r="I467" s="118" t="str">
        <f>+IF(N467="","",MAX(I$1:I466)+1)</f>
        <v/>
      </c>
      <c r="J467" s="118" t="str">
        <f>IF(Deviation_Detail!B489="","",Deviation_Detail!B489)</f>
        <v/>
      </c>
      <c r="K467" s="118" t="str">
        <f>IF(Deviation_Detail!C489="","",Deviation_Detail!C489)</f>
        <v/>
      </c>
      <c r="L467" s="118" t="str">
        <f>IF(Deviation_Detail!E489="","",Deviation_Detail!E489)</f>
        <v/>
      </c>
      <c r="M467" s="118" t="str">
        <f t="shared" si="145"/>
        <v/>
      </c>
      <c r="N467" s="119" t="str">
        <f>IF(COUNTIF(M$2:M467,M467)=1,M467,"")</f>
        <v/>
      </c>
      <c r="O467" s="118" t="str">
        <f t="shared" si="146"/>
        <v/>
      </c>
      <c r="P467" s="118" t="str">
        <f t="shared" si="147"/>
        <v/>
      </c>
      <c r="Q467" s="118" t="str">
        <f t="shared" si="148"/>
        <v/>
      </c>
      <c r="R467" s="118" t="str">
        <f t="shared" si="149"/>
        <v/>
      </c>
      <c r="T467" s="118" t="str">
        <f>+IF(Y467="","",MAX(T$1:T466)+1)</f>
        <v/>
      </c>
      <c r="U467" s="118" t="str">
        <f>IF(CPMS_Info!B489="","",CPMS_Info!B489)</f>
        <v/>
      </c>
      <c r="V467" s="118" t="str">
        <f>IF(CPMS_Info!C489="","",CPMS_Info!C489)</f>
        <v/>
      </c>
      <c r="W467" s="118" t="str">
        <f>IF(CPMS_Info!D489="","",CPMS_Info!D489)</f>
        <v/>
      </c>
      <c r="X467" s="118" t="str">
        <f t="shared" si="143"/>
        <v/>
      </c>
      <c r="Y467" s="119" t="str">
        <f>IF(COUNTIF(X$2:X467,X467)=1,X467,"")</f>
        <v/>
      </c>
      <c r="Z467" s="118" t="str">
        <f t="shared" si="144"/>
        <v/>
      </c>
      <c r="AA467" s="118" t="str">
        <f t="shared" si="150"/>
        <v/>
      </c>
      <c r="AB467" s="118" t="str">
        <f t="shared" si="151"/>
        <v/>
      </c>
      <c r="AC467" s="118" t="str">
        <f t="shared" si="152"/>
        <v/>
      </c>
      <c r="AG467" s="118" t="str">
        <f>+IF(AL467="","",MAX(AG$1:AG466)+1)</f>
        <v/>
      </c>
      <c r="AH467" s="118" t="str">
        <f>IF(CPMS_Detail!B489="","",CPMS_Detail!B489)</f>
        <v/>
      </c>
      <c r="AI467" s="118" t="str">
        <f>IF(CPMS_Detail!C489="","",CPMS_Detail!C489)</f>
        <v/>
      </c>
      <c r="AJ467" s="118" t="str">
        <f>IF(CPMS_Detail!D489="","",CPMS_Detail!D489)</f>
        <v/>
      </c>
      <c r="AK467" s="118" t="str">
        <f t="shared" si="153"/>
        <v/>
      </c>
      <c r="AL467" s="119" t="str">
        <f>IF(COUNTIF(AK$2:AK467,AK467)=1,AK467,"")</f>
        <v/>
      </c>
      <c r="AM467" s="118" t="str">
        <f t="shared" si="154"/>
        <v/>
      </c>
      <c r="AN467" s="118" t="str">
        <f t="shared" si="155"/>
        <v/>
      </c>
      <c r="AO467" s="118" t="str">
        <f t="shared" si="156"/>
        <v/>
      </c>
      <c r="AP467" s="118" t="str">
        <f t="shared" si="157"/>
        <v/>
      </c>
      <c r="AR467" s="118" t="str">
        <f>+IF(AW467="","",MAX(AR$1:AR466)+1)</f>
        <v/>
      </c>
      <c r="AS467" s="118" t="str">
        <f>IF(Regulated_Operation!B489="","",Regulated_Operation!B489)</f>
        <v/>
      </c>
      <c r="AT467" s="118" t="str">
        <f>IF(Regulated_Operation!C489="","",Regulated_Operation!C489)</f>
        <v/>
      </c>
      <c r="AU467" s="118" t="str">
        <f>IF(Regulated_Operation!D489="","",Regulated_Operation!D489)</f>
        <v/>
      </c>
      <c r="AV467" s="118" t="str">
        <f t="shared" si="158"/>
        <v/>
      </c>
      <c r="AW467" s="119" t="str">
        <f>IF(COUNTIF(AV$2:AV467,AV467)=1,AV467,"")</f>
        <v/>
      </c>
      <c r="AX467" s="118" t="str">
        <f t="shared" si="159"/>
        <v/>
      </c>
      <c r="AY467" s="118" t="str">
        <f t="shared" si="160"/>
        <v/>
      </c>
      <c r="AZ467" s="118" t="str">
        <f t="shared" si="161"/>
        <v/>
      </c>
      <c r="BA467" s="118" t="str">
        <f t="shared" si="162"/>
        <v/>
      </c>
    </row>
    <row r="468" spans="9:53" x14ac:dyDescent="0.35">
      <c r="I468" s="118" t="str">
        <f>+IF(N468="","",MAX(I$1:I467)+1)</f>
        <v/>
      </c>
      <c r="J468" s="118" t="str">
        <f>IF(Deviation_Detail!B490="","",Deviation_Detail!B490)</f>
        <v/>
      </c>
      <c r="K468" s="118" t="str">
        <f>IF(Deviation_Detail!C490="","",Deviation_Detail!C490)</f>
        <v/>
      </c>
      <c r="L468" s="118" t="str">
        <f>IF(Deviation_Detail!E490="","",Deviation_Detail!E490)</f>
        <v/>
      </c>
      <c r="M468" s="118" t="str">
        <f t="shared" si="145"/>
        <v/>
      </c>
      <c r="N468" s="119" t="str">
        <f>IF(COUNTIF(M$2:M468,M468)=1,M468,"")</f>
        <v/>
      </c>
      <c r="O468" s="118" t="str">
        <f t="shared" si="146"/>
        <v/>
      </c>
      <c r="P468" s="118" t="str">
        <f t="shared" si="147"/>
        <v/>
      </c>
      <c r="Q468" s="118" t="str">
        <f t="shared" si="148"/>
        <v/>
      </c>
      <c r="R468" s="118" t="str">
        <f t="shared" si="149"/>
        <v/>
      </c>
      <c r="T468" s="118" t="str">
        <f>+IF(Y468="","",MAX(T$1:T467)+1)</f>
        <v/>
      </c>
      <c r="U468" s="118" t="str">
        <f>IF(CPMS_Info!B490="","",CPMS_Info!B490)</f>
        <v/>
      </c>
      <c r="V468" s="118" t="str">
        <f>IF(CPMS_Info!C490="","",CPMS_Info!C490)</f>
        <v/>
      </c>
      <c r="W468" s="118" t="str">
        <f>IF(CPMS_Info!D490="","",CPMS_Info!D490)</f>
        <v/>
      </c>
      <c r="X468" s="118" t="str">
        <f t="shared" si="143"/>
        <v/>
      </c>
      <c r="Y468" s="119" t="str">
        <f>IF(COUNTIF(X$2:X468,X468)=1,X468,"")</f>
        <v/>
      </c>
      <c r="Z468" s="118" t="str">
        <f t="shared" si="144"/>
        <v/>
      </c>
      <c r="AA468" s="118" t="str">
        <f t="shared" si="150"/>
        <v/>
      </c>
      <c r="AB468" s="118" t="str">
        <f t="shared" si="151"/>
        <v/>
      </c>
      <c r="AC468" s="118" t="str">
        <f t="shared" si="152"/>
        <v/>
      </c>
      <c r="AG468" s="118" t="str">
        <f>+IF(AL468="","",MAX(AG$1:AG467)+1)</f>
        <v/>
      </c>
      <c r="AH468" s="118" t="str">
        <f>IF(CPMS_Detail!B490="","",CPMS_Detail!B490)</f>
        <v/>
      </c>
      <c r="AI468" s="118" t="str">
        <f>IF(CPMS_Detail!C490="","",CPMS_Detail!C490)</f>
        <v/>
      </c>
      <c r="AJ468" s="118" t="str">
        <f>IF(CPMS_Detail!D490="","",CPMS_Detail!D490)</f>
        <v/>
      </c>
      <c r="AK468" s="118" t="str">
        <f t="shared" si="153"/>
        <v/>
      </c>
      <c r="AL468" s="119" t="str">
        <f>IF(COUNTIF(AK$2:AK468,AK468)=1,AK468,"")</f>
        <v/>
      </c>
      <c r="AM468" s="118" t="str">
        <f t="shared" si="154"/>
        <v/>
      </c>
      <c r="AN468" s="118" t="str">
        <f t="shared" si="155"/>
        <v/>
      </c>
      <c r="AO468" s="118" t="str">
        <f t="shared" si="156"/>
        <v/>
      </c>
      <c r="AP468" s="118" t="str">
        <f t="shared" si="157"/>
        <v/>
      </c>
      <c r="AR468" s="118" t="str">
        <f>+IF(AW468="","",MAX(AR$1:AR467)+1)</f>
        <v/>
      </c>
      <c r="AS468" s="118" t="str">
        <f>IF(Regulated_Operation!B490="","",Regulated_Operation!B490)</f>
        <v/>
      </c>
      <c r="AT468" s="118" t="str">
        <f>IF(Regulated_Operation!C490="","",Regulated_Operation!C490)</f>
        <v/>
      </c>
      <c r="AU468" s="118" t="str">
        <f>IF(Regulated_Operation!D490="","",Regulated_Operation!D490)</f>
        <v/>
      </c>
      <c r="AV468" s="118" t="str">
        <f t="shared" si="158"/>
        <v/>
      </c>
      <c r="AW468" s="119" t="str">
        <f>IF(COUNTIF(AV$2:AV468,AV468)=1,AV468,"")</f>
        <v/>
      </c>
      <c r="AX468" s="118" t="str">
        <f t="shared" si="159"/>
        <v/>
      </c>
      <c r="AY468" s="118" t="str">
        <f t="shared" si="160"/>
        <v/>
      </c>
      <c r="AZ468" s="118" t="str">
        <f t="shared" si="161"/>
        <v/>
      </c>
      <c r="BA468" s="118" t="str">
        <f t="shared" si="162"/>
        <v/>
      </c>
    </row>
    <row r="469" spans="9:53" x14ac:dyDescent="0.35">
      <c r="I469" s="118" t="str">
        <f>+IF(N469="","",MAX(I$1:I468)+1)</f>
        <v/>
      </c>
      <c r="J469" s="118" t="str">
        <f>IF(Deviation_Detail!B491="","",Deviation_Detail!B491)</f>
        <v/>
      </c>
      <c r="K469" s="118" t="str">
        <f>IF(Deviation_Detail!C491="","",Deviation_Detail!C491)</f>
        <v/>
      </c>
      <c r="L469" s="118" t="str">
        <f>IF(Deviation_Detail!E491="","",Deviation_Detail!E491)</f>
        <v/>
      </c>
      <c r="M469" s="118" t="str">
        <f t="shared" si="145"/>
        <v/>
      </c>
      <c r="N469" s="119" t="str">
        <f>IF(COUNTIF(M$2:M469,M469)=1,M469,"")</f>
        <v/>
      </c>
      <c r="O469" s="118" t="str">
        <f t="shared" si="146"/>
        <v/>
      </c>
      <c r="P469" s="118" t="str">
        <f t="shared" si="147"/>
        <v/>
      </c>
      <c r="Q469" s="118" t="str">
        <f t="shared" si="148"/>
        <v/>
      </c>
      <c r="R469" s="118" t="str">
        <f t="shared" si="149"/>
        <v/>
      </c>
      <c r="T469" s="118" t="str">
        <f>+IF(Y469="","",MAX(T$1:T468)+1)</f>
        <v/>
      </c>
      <c r="U469" s="118" t="str">
        <f>IF(CPMS_Info!B491="","",CPMS_Info!B491)</f>
        <v/>
      </c>
      <c r="V469" s="118" t="str">
        <f>IF(CPMS_Info!C491="","",CPMS_Info!C491)</f>
        <v/>
      </c>
      <c r="W469" s="118" t="str">
        <f>IF(CPMS_Info!D491="","",CPMS_Info!D491)</f>
        <v/>
      </c>
      <c r="X469" s="118" t="str">
        <f t="shared" si="143"/>
        <v/>
      </c>
      <c r="Y469" s="119" t="str">
        <f>IF(COUNTIF(X$2:X469,X469)=1,X469,"")</f>
        <v/>
      </c>
      <c r="Z469" s="118" t="str">
        <f t="shared" si="144"/>
        <v/>
      </c>
      <c r="AA469" s="118" t="str">
        <f t="shared" si="150"/>
        <v/>
      </c>
      <c r="AB469" s="118" t="str">
        <f t="shared" si="151"/>
        <v/>
      </c>
      <c r="AC469" s="118" t="str">
        <f t="shared" si="152"/>
        <v/>
      </c>
      <c r="AG469" s="118" t="str">
        <f>+IF(AL469="","",MAX(AG$1:AG468)+1)</f>
        <v/>
      </c>
      <c r="AH469" s="118" t="str">
        <f>IF(CPMS_Detail!B491="","",CPMS_Detail!B491)</f>
        <v/>
      </c>
      <c r="AI469" s="118" t="str">
        <f>IF(CPMS_Detail!C491="","",CPMS_Detail!C491)</f>
        <v/>
      </c>
      <c r="AJ469" s="118" t="str">
        <f>IF(CPMS_Detail!D491="","",CPMS_Detail!D491)</f>
        <v/>
      </c>
      <c r="AK469" s="118" t="str">
        <f t="shared" si="153"/>
        <v/>
      </c>
      <c r="AL469" s="119" t="str">
        <f>IF(COUNTIF(AK$2:AK469,AK469)=1,AK469,"")</f>
        <v/>
      </c>
      <c r="AM469" s="118" t="str">
        <f t="shared" si="154"/>
        <v/>
      </c>
      <c r="AN469" s="118" t="str">
        <f t="shared" si="155"/>
        <v/>
      </c>
      <c r="AO469" s="118" t="str">
        <f t="shared" si="156"/>
        <v/>
      </c>
      <c r="AP469" s="118" t="str">
        <f t="shared" si="157"/>
        <v/>
      </c>
      <c r="AR469" s="118" t="str">
        <f>+IF(AW469="","",MAX(AR$1:AR468)+1)</f>
        <v/>
      </c>
      <c r="AS469" s="118" t="str">
        <f>IF(Regulated_Operation!B491="","",Regulated_Operation!B491)</f>
        <v/>
      </c>
      <c r="AT469" s="118" t="str">
        <f>IF(Regulated_Operation!C491="","",Regulated_Operation!C491)</f>
        <v/>
      </c>
      <c r="AU469" s="118" t="str">
        <f>IF(Regulated_Operation!D491="","",Regulated_Operation!D491)</f>
        <v/>
      </c>
      <c r="AV469" s="118" t="str">
        <f t="shared" si="158"/>
        <v/>
      </c>
      <c r="AW469" s="119" t="str">
        <f>IF(COUNTIF(AV$2:AV469,AV469)=1,AV469,"")</f>
        <v/>
      </c>
      <c r="AX469" s="118" t="str">
        <f t="shared" si="159"/>
        <v/>
      </c>
      <c r="AY469" s="118" t="str">
        <f t="shared" si="160"/>
        <v/>
      </c>
      <c r="AZ469" s="118" t="str">
        <f t="shared" si="161"/>
        <v/>
      </c>
      <c r="BA469" s="118" t="str">
        <f t="shared" si="162"/>
        <v/>
      </c>
    </row>
    <row r="470" spans="9:53" x14ac:dyDescent="0.35">
      <c r="I470" s="118" t="str">
        <f>+IF(N470="","",MAX(I$1:I469)+1)</f>
        <v/>
      </c>
      <c r="J470" s="118" t="str">
        <f>IF(Deviation_Detail!B492="","",Deviation_Detail!B492)</f>
        <v/>
      </c>
      <c r="K470" s="118" t="str">
        <f>IF(Deviation_Detail!C492="","",Deviation_Detail!C492)</f>
        <v/>
      </c>
      <c r="L470" s="118" t="str">
        <f>IF(Deviation_Detail!E492="","",Deviation_Detail!E492)</f>
        <v/>
      </c>
      <c r="M470" s="118" t="str">
        <f t="shared" si="145"/>
        <v/>
      </c>
      <c r="N470" s="119" t="str">
        <f>IF(COUNTIF(M$2:M470,M470)=1,M470,"")</f>
        <v/>
      </c>
      <c r="O470" s="118" t="str">
        <f t="shared" si="146"/>
        <v/>
      </c>
      <c r="P470" s="118" t="str">
        <f t="shared" si="147"/>
        <v/>
      </c>
      <c r="Q470" s="118" t="str">
        <f t="shared" si="148"/>
        <v/>
      </c>
      <c r="R470" s="118" t="str">
        <f t="shared" si="149"/>
        <v/>
      </c>
      <c r="T470" s="118" t="str">
        <f>+IF(Y470="","",MAX(T$1:T469)+1)</f>
        <v/>
      </c>
      <c r="U470" s="118" t="str">
        <f>IF(CPMS_Info!B492="","",CPMS_Info!B492)</f>
        <v/>
      </c>
      <c r="V470" s="118" t="str">
        <f>IF(CPMS_Info!C492="","",CPMS_Info!C492)</f>
        <v/>
      </c>
      <c r="W470" s="118" t="str">
        <f>IF(CPMS_Info!D492="","",CPMS_Info!D492)</f>
        <v/>
      </c>
      <c r="X470" s="118" t="str">
        <f t="shared" si="143"/>
        <v/>
      </c>
      <c r="Y470" s="119" t="str">
        <f>IF(COUNTIF(X$2:X470,X470)=1,X470,"")</f>
        <v/>
      </c>
      <c r="Z470" s="118" t="str">
        <f t="shared" si="144"/>
        <v/>
      </c>
      <c r="AA470" s="118" t="str">
        <f t="shared" si="150"/>
        <v/>
      </c>
      <c r="AB470" s="118" t="str">
        <f t="shared" si="151"/>
        <v/>
      </c>
      <c r="AC470" s="118" t="str">
        <f t="shared" si="152"/>
        <v/>
      </c>
      <c r="AG470" s="118" t="str">
        <f>+IF(AL470="","",MAX(AG$1:AG469)+1)</f>
        <v/>
      </c>
      <c r="AH470" s="118" t="str">
        <f>IF(CPMS_Detail!B492="","",CPMS_Detail!B492)</f>
        <v/>
      </c>
      <c r="AI470" s="118" t="str">
        <f>IF(CPMS_Detail!C492="","",CPMS_Detail!C492)</f>
        <v/>
      </c>
      <c r="AJ470" s="118" t="str">
        <f>IF(CPMS_Detail!D492="","",CPMS_Detail!D492)</f>
        <v/>
      </c>
      <c r="AK470" s="118" t="str">
        <f t="shared" si="153"/>
        <v/>
      </c>
      <c r="AL470" s="119" t="str">
        <f>IF(COUNTIF(AK$2:AK470,AK470)=1,AK470,"")</f>
        <v/>
      </c>
      <c r="AM470" s="118" t="str">
        <f t="shared" si="154"/>
        <v/>
      </c>
      <c r="AN470" s="118" t="str">
        <f t="shared" si="155"/>
        <v/>
      </c>
      <c r="AO470" s="118" t="str">
        <f t="shared" si="156"/>
        <v/>
      </c>
      <c r="AP470" s="118" t="str">
        <f t="shared" si="157"/>
        <v/>
      </c>
      <c r="AR470" s="118" t="str">
        <f>+IF(AW470="","",MAX(AR$1:AR469)+1)</f>
        <v/>
      </c>
      <c r="AS470" s="118" t="str">
        <f>IF(Regulated_Operation!B492="","",Regulated_Operation!B492)</f>
        <v/>
      </c>
      <c r="AT470" s="118" t="str">
        <f>IF(Regulated_Operation!C492="","",Regulated_Operation!C492)</f>
        <v/>
      </c>
      <c r="AU470" s="118" t="str">
        <f>IF(Regulated_Operation!D492="","",Regulated_Operation!D492)</f>
        <v/>
      </c>
      <c r="AV470" s="118" t="str">
        <f t="shared" si="158"/>
        <v/>
      </c>
      <c r="AW470" s="119" t="str">
        <f>IF(COUNTIF(AV$2:AV470,AV470)=1,AV470,"")</f>
        <v/>
      </c>
      <c r="AX470" s="118" t="str">
        <f t="shared" si="159"/>
        <v/>
      </c>
      <c r="AY470" s="118" t="str">
        <f t="shared" si="160"/>
        <v/>
      </c>
      <c r="AZ470" s="118" t="str">
        <f t="shared" si="161"/>
        <v/>
      </c>
      <c r="BA470" s="118" t="str">
        <f t="shared" si="162"/>
        <v/>
      </c>
    </row>
    <row r="471" spans="9:53" x14ac:dyDescent="0.35">
      <c r="I471" s="118" t="str">
        <f>+IF(N471="","",MAX(I$1:I470)+1)</f>
        <v/>
      </c>
      <c r="J471" s="118" t="str">
        <f>IF(Deviation_Detail!B493="","",Deviation_Detail!B493)</f>
        <v/>
      </c>
      <c r="K471" s="118" t="str">
        <f>IF(Deviation_Detail!C493="","",Deviation_Detail!C493)</f>
        <v/>
      </c>
      <c r="L471" s="118" t="str">
        <f>IF(Deviation_Detail!E493="","",Deviation_Detail!E493)</f>
        <v/>
      </c>
      <c r="M471" s="118" t="str">
        <f t="shared" si="145"/>
        <v/>
      </c>
      <c r="N471" s="119" t="str">
        <f>IF(COUNTIF(M$2:M471,M471)=1,M471,"")</f>
        <v/>
      </c>
      <c r="O471" s="118" t="str">
        <f t="shared" si="146"/>
        <v/>
      </c>
      <c r="P471" s="118" t="str">
        <f t="shared" si="147"/>
        <v/>
      </c>
      <c r="Q471" s="118" t="str">
        <f t="shared" si="148"/>
        <v/>
      </c>
      <c r="R471" s="118" t="str">
        <f t="shared" si="149"/>
        <v/>
      </c>
      <c r="T471" s="118" t="str">
        <f>+IF(Y471="","",MAX(T$1:T470)+1)</f>
        <v/>
      </c>
      <c r="U471" s="118" t="str">
        <f>IF(CPMS_Info!B493="","",CPMS_Info!B493)</f>
        <v/>
      </c>
      <c r="V471" s="118" t="str">
        <f>IF(CPMS_Info!C493="","",CPMS_Info!C493)</f>
        <v/>
      </c>
      <c r="W471" s="118" t="str">
        <f>IF(CPMS_Info!D493="","",CPMS_Info!D493)</f>
        <v/>
      </c>
      <c r="X471" s="118" t="str">
        <f t="shared" si="143"/>
        <v/>
      </c>
      <c r="Y471" s="119" t="str">
        <f>IF(COUNTIF(X$2:X471,X471)=1,X471,"")</f>
        <v/>
      </c>
      <c r="Z471" s="118" t="str">
        <f t="shared" si="144"/>
        <v/>
      </c>
      <c r="AA471" s="118" t="str">
        <f t="shared" si="150"/>
        <v/>
      </c>
      <c r="AB471" s="118" t="str">
        <f t="shared" si="151"/>
        <v/>
      </c>
      <c r="AC471" s="118" t="str">
        <f t="shared" si="152"/>
        <v/>
      </c>
      <c r="AG471" s="118" t="str">
        <f>+IF(AL471="","",MAX(AG$1:AG470)+1)</f>
        <v/>
      </c>
      <c r="AH471" s="118" t="str">
        <f>IF(CPMS_Detail!B493="","",CPMS_Detail!B493)</f>
        <v/>
      </c>
      <c r="AI471" s="118" t="str">
        <f>IF(CPMS_Detail!C493="","",CPMS_Detail!C493)</f>
        <v/>
      </c>
      <c r="AJ471" s="118" t="str">
        <f>IF(CPMS_Detail!D493="","",CPMS_Detail!D493)</f>
        <v/>
      </c>
      <c r="AK471" s="118" t="str">
        <f t="shared" si="153"/>
        <v/>
      </c>
      <c r="AL471" s="119" t="str">
        <f>IF(COUNTIF(AK$2:AK471,AK471)=1,AK471,"")</f>
        <v/>
      </c>
      <c r="AM471" s="118" t="str">
        <f t="shared" si="154"/>
        <v/>
      </c>
      <c r="AN471" s="118" t="str">
        <f t="shared" si="155"/>
        <v/>
      </c>
      <c r="AO471" s="118" t="str">
        <f t="shared" si="156"/>
        <v/>
      </c>
      <c r="AP471" s="118" t="str">
        <f t="shared" si="157"/>
        <v/>
      </c>
      <c r="AR471" s="118" t="str">
        <f>+IF(AW471="","",MAX(AR$1:AR470)+1)</f>
        <v/>
      </c>
      <c r="AS471" s="118" t="str">
        <f>IF(Regulated_Operation!B493="","",Regulated_Operation!B493)</f>
        <v/>
      </c>
      <c r="AT471" s="118" t="str">
        <f>IF(Regulated_Operation!C493="","",Regulated_Operation!C493)</f>
        <v/>
      </c>
      <c r="AU471" s="118" t="str">
        <f>IF(Regulated_Operation!D493="","",Regulated_Operation!D493)</f>
        <v/>
      </c>
      <c r="AV471" s="118" t="str">
        <f t="shared" si="158"/>
        <v/>
      </c>
      <c r="AW471" s="119" t="str">
        <f>IF(COUNTIF(AV$2:AV471,AV471)=1,AV471,"")</f>
        <v/>
      </c>
      <c r="AX471" s="118" t="str">
        <f t="shared" si="159"/>
        <v/>
      </c>
      <c r="AY471" s="118" t="str">
        <f t="shared" si="160"/>
        <v/>
      </c>
      <c r="AZ471" s="118" t="str">
        <f t="shared" si="161"/>
        <v/>
      </c>
      <c r="BA471" s="118" t="str">
        <f t="shared" si="162"/>
        <v/>
      </c>
    </row>
    <row r="472" spans="9:53" x14ac:dyDescent="0.35">
      <c r="I472" s="118" t="str">
        <f>+IF(N472="","",MAX(I$1:I471)+1)</f>
        <v/>
      </c>
      <c r="J472" s="118" t="str">
        <f>IF(Deviation_Detail!B494="","",Deviation_Detail!B494)</f>
        <v/>
      </c>
      <c r="K472" s="118" t="str">
        <f>IF(Deviation_Detail!C494="","",Deviation_Detail!C494)</f>
        <v/>
      </c>
      <c r="L472" s="118" t="str">
        <f>IF(Deviation_Detail!E494="","",Deviation_Detail!E494)</f>
        <v/>
      </c>
      <c r="M472" s="118" t="str">
        <f t="shared" si="145"/>
        <v/>
      </c>
      <c r="N472" s="119" t="str">
        <f>IF(COUNTIF(M$2:M472,M472)=1,M472,"")</f>
        <v/>
      </c>
      <c r="O472" s="118" t="str">
        <f t="shared" si="146"/>
        <v/>
      </c>
      <c r="P472" s="118" t="str">
        <f t="shared" si="147"/>
        <v/>
      </c>
      <c r="Q472" s="118" t="str">
        <f t="shared" si="148"/>
        <v/>
      </c>
      <c r="R472" s="118" t="str">
        <f t="shared" si="149"/>
        <v/>
      </c>
      <c r="T472" s="118" t="str">
        <f>+IF(Y472="","",MAX(T$1:T471)+1)</f>
        <v/>
      </c>
      <c r="U472" s="118" t="str">
        <f>IF(CPMS_Info!B494="","",CPMS_Info!B494)</f>
        <v/>
      </c>
      <c r="V472" s="118" t="str">
        <f>IF(CPMS_Info!C494="","",CPMS_Info!C494)</f>
        <v/>
      </c>
      <c r="W472" s="118" t="str">
        <f>IF(CPMS_Info!D494="","",CPMS_Info!D494)</f>
        <v/>
      </c>
      <c r="X472" s="118" t="str">
        <f t="shared" si="143"/>
        <v/>
      </c>
      <c r="Y472" s="119" t="str">
        <f>IF(COUNTIF(X$2:X472,X472)=1,X472,"")</f>
        <v/>
      </c>
      <c r="Z472" s="118" t="str">
        <f t="shared" si="144"/>
        <v/>
      </c>
      <c r="AA472" s="118" t="str">
        <f t="shared" si="150"/>
        <v/>
      </c>
      <c r="AB472" s="118" t="str">
        <f t="shared" si="151"/>
        <v/>
      </c>
      <c r="AC472" s="118" t="str">
        <f t="shared" si="152"/>
        <v/>
      </c>
      <c r="AG472" s="118" t="str">
        <f>+IF(AL472="","",MAX(AG$1:AG471)+1)</f>
        <v/>
      </c>
      <c r="AH472" s="118" t="str">
        <f>IF(CPMS_Detail!B494="","",CPMS_Detail!B494)</f>
        <v/>
      </c>
      <c r="AI472" s="118" t="str">
        <f>IF(CPMS_Detail!C494="","",CPMS_Detail!C494)</f>
        <v/>
      </c>
      <c r="AJ472" s="118" t="str">
        <f>IF(CPMS_Detail!D494="","",CPMS_Detail!D494)</f>
        <v/>
      </c>
      <c r="AK472" s="118" t="str">
        <f t="shared" si="153"/>
        <v/>
      </c>
      <c r="AL472" s="119" t="str">
        <f>IF(COUNTIF(AK$2:AK472,AK472)=1,AK472,"")</f>
        <v/>
      </c>
      <c r="AM472" s="118" t="str">
        <f t="shared" si="154"/>
        <v/>
      </c>
      <c r="AN472" s="118" t="str">
        <f t="shared" si="155"/>
        <v/>
      </c>
      <c r="AO472" s="118" t="str">
        <f t="shared" si="156"/>
        <v/>
      </c>
      <c r="AP472" s="118" t="str">
        <f t="shared" si="157"/>
        <v/>
      </c>
      <c r="AR472" s="118" t="str">
        <f>+IF(AW472="","",MAX(AR$1:AR471)+1)</f>
        <v/>
      </c>
      <c r="AS472" s="118" t="str">
        <f>IF(Regulated_Operation!B494="","",Regulated_Operation!B494)</f>
        <v/>
      </c>
      <c r="AT472" s="118" t="str">
        <f>IF(Regulated_Operation!C494="","",Regulated_Operation!C494)</f>
        <v/>
      </c>
      <c r="AU472" s="118" t="str">
        <f>IF(Regulated_Operation!D494="","",Regulated_Operation!D494)</f>
        <v/>
      </c>
      <c r="AV472" s="118" t="str">
        <f t="shared" si="158"/>
        <v/>
      </c>
      <c r="AW472" s="119" t="str">
        <f>IF(COUNTIF(AV$2:AV472,AV472)=1,AV472,"")</f>
        <v/>
      </c>
      <c r="AX472" s="118" t="str">
        <f t="shared" si="159"/>
        <v/>
      </c>
      <c r="AY472" s="118" t="str">
        <f t="shared" si="160"/>
        <v/>
      </c>
      <c r="AZ472" s="118" t="str">
        <f t="shared" si="161"/>
        <v/>
      </c>
      <c r="BA472" s="118" t="str">
        <f t="shared" si="162"/>
        <v/>
      </c>
    </row>
    <row r="473" spans="9:53" x14ac:dyDescent="0.35">
      <c r="I473" s="118" t="str">
        <f>+IF(N473="","",MAX(I$1:I472)+1)</f>
        <v/>
      </c>
      <c r="J473" s="118" t="str">
        <f>IF(Deviation_Detail!B495="","",Deviation_Detail!B495)</f>
        <v/>
      </c>
      <c r="K473" s="118" t="str">
        <f>IF(Deviation_Detail!C495="","",Deviation_Detail!C495)</f>
        <v/>
      </c>
      <c r="L473" s="118" t="str">
        <f>IF(Deviation_Detail!E495="","",Deviation_Detail!E495)</f>
        <v/>
      </c>
      <c r="M473" s="118" t="str">
        <f t="shared" si="145"/>
        <v/>
      </c>
      <c r="N473" s="119" t="str">
        <f>IF(COUNTIF(M$2:M473,M473)=1,M473,"")</f>
        <v/>
      </c>
      <c r="O473" s="118" t="str">
        <f t="shared" si="146"/>
        <v/>
      </c>
      <c r="P473" s="118" t="str">
        <f t="shared" si="147"/>
        <v/>
      </c>
      <c r="Q473" s="118" t="str">
        <f t="shared" si="148"/>
        <v/>
      </c>
      <c r="R473" s="118" t="str">
        <f t="shared" si="149"/>
        <v/>
      </c>
      <c r="T473" s="118" t="str">
        <f>+IF(Y473="","",MAX(T$1:T472)+1)</f>
        <v/>
      </c>
      <c r="U473" s="118" t="str">
        <f>IF(CPMS_Info!B495="","",CPMS_Info!B495)</f>
        <v/>
      </c>
      <c r="V473" s="118" t="str">
        <f>IF(CPMS_Info!C495="","",CPMS_Info!C495)</f>
        <v/>
      </c>
      <c r="W473" s="118" t="str">
        <f>IF(CPMS_Info!D495="","",CPMS_Info!D495)</f>
        <v/>
      </c>
      <c r="X473" s="118" t="str">
        <f t="shared" si="143"/>
        <v/>
      </c>
      <c r="Y473" s="119" t="str">
        <f>IF(COUNTIF(X$2:X473,X473)=1,X473,"")</f>
        <v/>
      </c>
      <c r="Z473" s="118" t="str">
        <f t="shared" si="144"/>
        <v/>
      </c>
      <c r="AA473" s="118" t="str">
        <f t="shared" si="150"/>
        <v/>
      </c>
      <c r="AB473" s="118" t="str">
        <f t="shared" si="151"/>
        <v/>
      </c>
      <c r="AC473" s="118" t="str">
        <f t="shared" si="152"/>
        <v/>
      </c>
      <c r="AG473" s="118" t="str">
        <f>+IF(AL473="","",MAX(AG$1:AG472)+1)</f>
        <v/>
      </c>
      <c r="AH473" s="118" t="str">
        <f>IF(CPMS_Detail!B495="","",CPMS_Detail!B495)</f>
        <v/>
      </c>
      <c r="AI473" s="118" t="str">
        <f>IF(CPMS_Detail!C495="","",CPMS_Detail!C495)</f>
        <v/>
      </c>
      <c r="AJ473" s="118" t="str">
        <f>IF(CPMS_Detail!D495="","",CPMS_Detail!D495)</f>
        <v/>
      </c>
      <c r="AK473" s="118" t="str">
        <f t="shared" si="153"/>
        <v/>
      </c>
      <c r="AL473" s="119" t="str">
        <f>IF(COUNTIF(AK$2:AK473,AK473)=1,AK473,"")</f>
        <v/>
      </c>
      <c r="AM473" s="118" t="str">
        <f t="shared" si="154"/>
        <v/>
      </c>
      <c r="AN473" s="118" t="str">
        <f t="shared" si="155"/>
        <v/>
      </c>
      <c r="AO473" s="118" t="str">
        <f t="shared" si="156"/>
        <v/>
      </c>
      <c r="AP473" s="118" t="str">
        <f t="shared" si="157"/>
        <v/>
      </c>
      <c r="AR473" s="118" t="str">
        <f>+IF(AW473="","",MAX(AR$1:AR472)+1)</f>
        <v/>
      </c>
      <c r="AS473" s="118" t="str">
        <f>IF(Regulated_Operation!B495="","",Regulated_Operation!B495)</f>
        <v/>
      </c>
      <c r="AT473" s="118" t="str">
        <f>IF(Regulated_Operation!C495="","",Regulated_Operation!C495)</f>
        <v/>
      </c>
      <c r="AU473" s="118" t="str">
        <f>IF(Regulated_Operation!D495="","",Regulated_Operation!D495)</f>
        <v/>
      </c>
      <c r="AV473" s="118" t="str">
        <f t="shared" si="158"/>
        <v/>
      </c>
      <c r="AW473" s="119" t="str">
        <f>IF(COUNTIF(AV$2:AV473,AV473)=1,AV473,"")</f>
        <v/>
      </c>
      <c r="AX473" s="118" t="str">
        <f t="shared" si="159"/>
        <v/>
      </c>
      <c r="AY473" s="118" t="str">
        <f t="shared" si="160"/>
        <v/>
      </c>
      <c r="AZ473" s="118" t="str">
        <f t="shared" si="161"/>
        <v/>
      </c>
      <c r="BA473" s="118" t="str">
        <f t="shared" si="162"/>
        <v/>
      </c>
    </row>
    <row r="474" spans="9:53" x14ac:dyDescent="0.35">
      <c r="I474" s="118" t="str">
        <f>+IF(N474="","",MAX(I$1:I473)+1)</f>
        <v/>
      </c>
      <c r="J474" s="118" t="str">
        <f>IF(Deviation_Detail!B496="","",Deviation_Detail!B496)</f>
        <v/>
      </c>
      <c r="K474" s="118" t="str">
        <f>IF(Deviation_Detail!C496="","",Deviation_Detail!C496)</f>
        <v/>
      </c>
      <c r="L474" s="118" t="str">
        <f>IF(Deviation_Detail!E496="","",Deviation_Detail!E496)</f>
        <v/>
      </c>
      <c r="M474" s="118" t="str">
        <f t="shared" si="145"/>
        <v/>
      </c>
      <c r="N474" s="119" t="str">
        <f>IF(COUNTIF(M$2:M474,M474)=1,M474,"")</f>
        <v/>
      </c>
      <c r="O474" s="118" t="str">
        <f t="shared" si="146"/>
        <v/>
      </c>
      <c r="P474" s="118" t="str">
        <f t="shared" si="147"/>
        <v/>
      </c>
      <c r="Q474" s="118" t="str">
        <f t="shared" si="148"/>
        <v/>
      </c>
      <c r="R474" s="118" t="str">
        <f t="shared" si="149"/>
        <v/>
      </c>
      <c r="T474" s="118" t="str">
        <f>+IF(Y474="","",MAX(T$1:T473)+1)</f>
        <v/>
      </c>
      <c r="U474" s="118" t="str">
        <f>IF(CPMS_Info!B496="","",CPMS_Info!B496)</f>
        <v/>
      </c>
      <c r="V474" s="118" t="str">
        <f>IF(CPMS_Info!C496="","",CPMS_Info!C496)</f>
        <v/>
      </c>
      <c r="W474" s="118" t="str">
        <f>IF(CPMS_Info!D496="","",CPMS_Info!D496)</f>
        <v/>
      </c>
      <c r="X474" s="118" t="str">
        <f t="shared" si="143"/>
        <v/>
      </c>
      <c r="Y474" s="119" t="str">
        <f>IF(COUNTIF(X$2:X474,X474)=1,X474,"")</f>
        <v/>
      </c>
      <c r="Z474" s="118" t="str">
        <f t="shared" si="144"/>
        <v/>
      </c>
      <c r="AA474" s="118" t="str">
        <f t="shared" si="150"/>
        <v/>
      </c>
      <c r="AB474" s="118" t="str">
        <f t="shared" si="151"/>
        <v/>
      </c>
      <c r="AC474" s="118" t="str">
        <f t="shared" si="152"/>
        <v/>
      </c>
      <c r="AG474" s="118" t="str">
        <f>+IF(AL474="","",MAX(AG$1:AG473)+1)</f>
        <v/>
      </c>
      <c r="AH474" s="118" t="str">
        <f>IF(CPMS_Detail!B496="","",CPMS_Detail!B496)</f>
        <v/>
      </c>
      <c r="AI474" s="118" t="str">
        <f>IF(CPMS_Detail!C496="","",CPMS_Detail!C496)</f>
        <v/>
      </c>
      <c r="AJ474" s="118" t="str">
        <f>IF(CPMS_Detail!D496="","",CPMS_Detail!D496)</f>
        <v/>
      </c>
      <c r="AK474" s="118" t="str">
        <f t="shared" si="153"/>
        <v/>
      </c>
      <c r="AL474" s="119" t="str">
        <f>IF(COUNTIF(AK$2:AK474,AK474)=1,AK474,"")</f>
        <v/>
      </c>
      <c r="AM474" s="118" t="str">
        <f t="shared" si="154"/>
        <v/>
      </c>
      <c r="AN474" s="118" t="str">
        <f t="shared" si="155"/>
        <v/>
      </c>
      <c r="AO474" s="118" t="str">
        <f t="shared" si="156"/>
        <v/>
      </c>
      <c r="AP474" s="118" t="str">
        <f t="shared" si="157"/>
        <v/>
      </c>
      <c r="AR474" s="118" t="str">
        <f>+IF(AW474="","",MAX(AR$1:AR473)+1)</f>
        <v/>
      </c>
      <c r="AS474" s="118" t="str">
        <f>IF(Regulated_Operation!B496="","",Regulated_Operation!B496)</f>
        <v/>
      </c>
      <c r="AT474" s="118" t="str">
        <f>IF(Regulated_Operation!C496="","",Regulated_Operation!C496)</f>
        <v/>
      </c>
      <c r="AU474" s="118" t="str">
        <f>IF(Regulated_Operation!D496="","",Regulated_Operation!D496)</f>
        <v/>
      </c>
      <c r="AV474" s="118" t="str">
        <f t="shared" si="158"/>
        <v/>
      </c>
      <c r="AW474" s="119" t="str">
        <f>IF(COUNTIF(AV$2:AV474,AV474)=1,AV474,"")</f>
        <v/>
      </c>
      <c r="AX474" s="118" t="str">
        <f t="shared" si="159"/>
        <v/>
      </c>
      <c r="AY474" s="118" t="str">
        <f t="shared" si="160"/>
        <v/>
      </c>
      <c r="AZ474" s="118" t="str">
        <f t="shared" si="161"/>
        <v/>
      </c>
      <c r="BA474" s="118" t="str">
        <f t="shared" si="162"/>
        <v/>
      </c>
    </row>
    <row r="475" spans="9:53" x14ac:dyDescent="0.35">
      <c r="I475" s="118" t="str">
        <f>+IF(N475="","",MAX(I$1:I474)+1)</f>
        <v/>
      </c>
      <c r="J475" s="118" t="str">
        <f>IF(Deviation_Detail!B497="","",Deviation_Detail!B497)</f>
        <v/>
      </c>
      <c r="K475" s="118" t="str">
        <f>IF(Deviation_Detail!C497="","",Deviation_Detail!C497)</f>
        <v/>
      </c>
      <c r="L475" s="118" t="str">
        <f>IF(Deviation_Detail!E497="","",Deviation_Detail!E497)</f>
        <v/>
      </c>
      <c r="M475" s="118" t="str">
        <f t="shared" si="145"/>
        <v/>
      </c>
      <c r="N475" s="119" t="str">
        <f>IF(COUNTIF(M$2:M475,M475)=1,M475,"")</f>
        <v/>
      </c>
      <c r="O475" s="118" t="str">
        <f t="shared" si="146"/>
        <v/>
      </c>
      <c r="P475" s="118" t="str">
        <f t="shared" si="147"/>
        <v/>
      </c>
      <c r="Q475" s="118" t="str">
        <f t="shared" si="148"/>
        <v/>
      </c>
      <c r="R475" s="118" t="str">
        <f t="shared" si="149"/>
        <v/>
      </c>
      <c r="T475" s="118" t="str">
        <f>+IF(Y475="","",MAX(T$1:T474)+1)</f>
        <v/>
      </c>
      <c r="U475" s="118" t="str">
        <f>IF(CPMS_Info!B497="","",CPMS_Info!B497)</f>
        <v/>
      </c>
      <c r="V475" s="118" t="str">
        <f>IF(CPMS_Info!C497="","",CPMS_Info!C497)</f>
        <v/>
      </c>
      <c r="W475" s="118" t="str">
        <f>IF(CPMS_Info!D497="","",CPMS_Info!D497)</f>
        <v/>
      </c>
      <c r="X475" s="118" t="str">
        <f t="shared" si="143"/>
        <v/>
      </c>
      <c r="Y475" s="119" t="str">
        <f>IF(COUNTIF(X$2:X475,X475)=1,X475,"")</f>
        <v/>
      </c>
      <c r="Z475" s="118" t="str">
        <f t="shared" si="144"/>
        <v/>
      </c>
      <c r="AA475" s="118" t="str">
        <f t="shared" si="150"/>
        <v/>
      </c>
      <c r="AB475" s="118" t="str">
        <f t="shared" si="151"/>
        <v/>
      </c>
      <c r="AC475" s="118" t="str">
        <f t="shared" si="152"/>
        <v/>
      </c>
      <c r="AG475" s="118" t="str">
        <f>+IF(AL475="","",MAX(AG$1:AG474)+1)</f>
        <v/>
      </c>
      <c r="AH475" s="118" t="str">
        <f>IF(CPMS_Detail!B497="","",CPMS_Detail!B497)</f>
        <v/>
      </c>
      <c r="AI475" s="118" t="str">
        <f>IF(CPMS_Detail!C497="","",CPMS_Detail!C497)</f>
        <v/>
      </c>
      <c r="AJ475" s="118" t="str">
        <f>IF(CPMS_Detail!D497="","",CPMS_Detail!D497)</f>
        <v/>
      </c>
      <c r="AK475" s="118" t="str">
        <f t="shared" si="153"/>
        <v/>
      </c>
      <c r="AL475" s="119" t="str">
        <f>IF(COUNTIF(AK$2:AK475,AK475)=1,AK475,"")</f>
        <v/>
      </c>
      <c r="AM475" s="118" t="str">
        <f t="shared" si="154"/>
        <v/>
      </c>
      <c r="AN475" s="118" t="str">
        <f t="shared" si="155"/>
        <v/>
      </c>
      <c r="AO475" s="118" t="str">
        <f t="shared" si="156"/>
        <v/>
      </c>
      <c r="AP475" s="118" t="str">
        <f t="shared" si="157"/>
        <v/>
      </c>
      <c r="AR475" s="118" t="str">
        <f>+IF(AW475="","",MAX(AR$1:AR474)+1)</f>
        <v/>
      </c>
      <c r="AS475" s="118" t="str">
        <f>IF(Regulated_Operation!B497="","",Regulated_Operation!B497)</f>
        <v/>
      </c>
      <c r="AT475" s="118" t="str">
        <f>IF(Regulated_Operation!C497="","",Regulated_Operation!C497)</f>
        <v/>
      </c>
      <c r="AU475" s="118" t="str">
        <f>IF(Regulated_Operation!D497="","",Regulated_Operation!D497)</f>
        <v/>
      </c>
      <c r="AV475" s="118" t="str">
        <f t="shared" si="158"/>
        <v/>
      </c>
      <c r="AW475" s="119" t="str">
        <f>IF(COUNTIF(AV$2:AV475,AV475)=1,AV475,"")</f>
        <v/>
      </c>
      <c r="AX475" s="118" t="str">
        <f t="shared" si="159"/>
        <v/>
      </c>
      <c r="AY475" s="118" t="str">
        <f t="shared" si="160"/>
        <v/>
      </c>
      <c r="AZ475" s="118" t="str">
        <f t="shared" si="161"/>
        <v/>
      </c>
      <c r="BA475" s="118" t="str">
        <f t="shared" si="162"/>
        <v/>
      </c>
    </row>
    <row r="476" spans="9:53" x14ac:dyDescent="0.35">
      <c r="I476" s="118" t="str">
        <f>+IF(N476="","",MAX(I$1:I475)+1)</f>
        <v/>
      </c>
      <c r="J476" s="118" t="str">
        <f>IF(Deviation_Detail!B498="","",Deviation_Detail!B498)</f>
        <v/>
      </c>
      <c r="K476" s="118" t="str">
        <f>IF(Deviation_Detail!C498="","",Deviation_Detail!C498)</f>
        <v/>
      </c>
      <c r="L476" s="118" t="str">
        <f>IF(Deviation_Detail!E498="","",Deviation_Detail!E498)</f>
        <v/>
      </c>
      <c r="M476" s="118" t="str">
        <f t="shared" si="145"/>
        <v/>
      </c>
      <c r="N476" s="119" t="str">
        <f>IF(COUNTIF(M$2:M476,M476)=1,M476,"")</f>
        <v/>
      </c>
      <c r="O476" s="118" t="str">
        <f t="shared" si="146"/>
        <v/>
      </c>
      <c r="P476" s="118" t="str">
        <f t="shared" si="147"/>
        <v/>
      </c>
      <c r="Q476" s="118" t="str">
        <f t="shared" si="148"/>
        <v/>
      </c>
      <c r="R476" s="118" t="str">
        <f t="shared" si="149"/>
        <v/>
      </c>
      <c r="T476" s="118" t="str">
        <f>+IF(Y476="","",MAX(T$1:T475)+1)</f>
        <v/>
      </c>
      <c r="U476" s="118" t="str">
        <f>IF(CPMS_Info!B498="","",CPMS_Info!B498)</f>
        <v/>
      </c>
      <c r="V476" s="118" t="str">
        <f>IF(CPMS_Info!C498="","",CPMS_Info!C498)</f>
        <v/>
      </c>
      <c r="W476" s="118" t="str">
        <f>IF(CPMS_Info!D498="","",CPMS_Info!D498)</f>
        <v/>
      </c>
      <c r="X476" s="118" t="str">
        <f t="shared" si="143"/>
        <v/>
      </c>
      <c r="Y476" s="119" t="str">
        <f>IF(COUNTIF(X$2:X476,X476)=1,X476,"")</f>
        <v/>
      </c>
      <c r="Z476" s="118" t="str">
        <f t="shared" si="144"/>
        <v/>
      </c>
      <c r="AA476" s="118" t="str">
        <f t="shared" si="150"/>
        <v/>
      </c>
      <c r="AB476" s="118" t="str">
        <f t="shared" si="151"/>
        <v/>
      </c>
      <c r="AC476" s="118" t="str">
        <f t="shared" si="152"/>
        <v/>
      </c>
      <c r="AG476" s="118" t="str">
        <f>+IF(AL476="","",MAX(AG$1:AG475)+1)</f>
        <v/>
      </c>
      <c r="AH476" s="118" t="str">
        <f>IF(CPMS_Detail!B498="","",CPMS_Detail!B498)</f>
        <v/>
      </c>
      <c r="AI476" s="118" t="str">
        <f>IF(CPMS_Detail!C498="","",CPMS_Detail!C498)</f>
        <v/>
      </c>
      <c r="AJ476" s="118" t="str">
        <f>IF(CPMS_Detail!D498="","",CPMS_Detail!D498)</f>
        <v/>
      </c>
      <c r="AK476" s="118" t="str">
        <f t="shared" si="153"/>
        <v/>
      </c>
      <c r="AL476" s="119" t="str">
        <f>IF(COUNTIF(AK$2:AK476,AK476)=1,AK476,"")</f>
        <v/>
      </c>
      <c r="AM476" s="118" t="str">
        <f t="shared" si="154"/>
        <v/>
      </c>
      <c r="AN476" s="118" t="str">
        <f t="shared" si="155"/>
        <v/>
      </c>
      <c r="AO476" s="118" t="str">
        <f t="shared" si="156"/>
        <v/>
      </c>
      <c r="AP476" s="118" t="str">
        <f t="shared" si="157"/>
        <v/>
      </c>
      <c r="AR476" s="118" t="str">
        <f>+IF(AW476="","",MAX(AR$1:AR475)+1)</f>
        <v/>
      </c>
      <c r="AS476" s="118" t="str">
        <f>IF(Regulated_Operation!B498="","",Regulated_Operation!B498)</f>
        <v/>
      </c>
      <c r="AT476" s="118" t="str">
        <f>IF(Regulated_Operation!C498="","",Regulated_Operation!C498)</f>
        <v/>
      </c>
      <c r="AU476" s="118" t="str">
        <f>IF(Regulated_Operation!D498="","",Regulated_Operation!D498)</f>
        <v/>
      </c>
      <c r="AV476" s="118" t="str">
        <f t="shared" si="158"/>
        <v/>
      </c>
      <c r="AW476" s="119" t="str">
        <f>IF(COUNTIF(AV$2:AV476,AV476)=1,AV476,"")</f>
        <v/>
      </c>
      <c r="AX476" s="118" t="str">
        <f t="shared" si="159"/>
        <v/>
      </c>
      <c r="AY476" s="118" t="str">
        <f t="shared" si="160"/>
        <v/>
      </c>
      <c r="AZ476" s="118" t="str">
        <f t="shared" si="161"/>
        <v/>
      </c>
      <c r="BA476" s="118" t="str">
        <f t="shared" si="162"/>
        <v/>
      </c>
    </row>
    <row r="477" spans="9:53" x14ac:dyDescent="0.35">
      <c r="I477" s="118" t="str">
        <f>+IF(N477="","",MAX(I$1:I476)+1)</f>
        <v/>
      </c>
      <c r="J477" s="118" t="str">
        <f>IF(Deviation_Detail!B499="","",Deviation_Detail!B499)</f>
        <v/>
      </c>
      <c r="K477" s="118" t="str">
        <f>IF(Deviation_Detail!C499="","",Deviation_Detail!C499)</f>
        <v/>
      </c>
      <c r="L477" s="118" t="str">
        <f>IF(Deviation_Detail!E499="","",Deviation_Detail!E499)</f>
        <v/>
      </c>
      <c r="M477" s="118" t="str">
        <f t="shared" si="145"/>
        <v/>
      </c>
      <c r="N477" s="119" t="str">
        <f>IF(COUNTIF(M$2:M477,M477)=1,M477,"")</f>
        <v/>
      </c>
      <c r="O477" s="118" t="str">
        <f t="shared" si="146"/>
        <v/>
      </c>
      <c r="P477" s="118" t="str">
        <f t="shared" si="147"/>
        <v/>
      </c>
      <c r="Q477" s="118" t="str">
        <f t="shared" si="148"/>
        <v/>
      </c>
      <c r="R477" s="118" t="str">
        <f t="shared" si="149"/>
        <v/>
      </c>
      <c r="T477" s="118" t="str">
        <f>+IF(Y477="","",MAX(T$1:T476)+1)</f>
        <v/>
      </c>
      <c r="U477" s="118" t="str">
        <f>IF(CPMS_Info!B499="","",CPMS_Info!B499)</f>
        <v/>
      </c>
      <c r="V477" s="118" t="str">
        <f>IF(CPMS_Info!C499="","",CPMS_Info!C499)</f>
        <v/>
      </c>
      <c r="W477" s="118" t="str">
        <f>IF(CPMS_Info!D499="","",CPMS_Info!D499)</f>
        <v/>
      </c>
      <c r="X477" s="118" t="str">
        <f t="shared" si="143"/>
        <v/>
      </c>
      <c r="Y477" s="119" t="str">
        <f>IF(COUNTIF(X$2:X477,X477)=1,X477,"")</f>
        <v/>
      </c>
      <c r="Z477" s="118" t="str">
        <f t="shared" si="144"/>
        <v/>
      </c>
      <c r="AA477" s="118" t="str">
        <f t="shared" si="150"/>
        <v/>
      </c>
      <c r="AB477" s="118" t="str">
        <f t="shared" si="151"/>
        <v/>
      </c>
      <c r="AC477" s="118" t="str">
        <f t="shared" si="152"/>
        <v/>
      </c>
      <c r="AG477" s="118" t="str">
        <f>+IF(AL477="","",MAX(AG$1:AG476)+1)</f>
        <v/>
      </c>
      <c r="AH477" s="118" t="str">
        <f>IF(CPMS_Detail!B499="","",CPMS_Detail!B499)</f>
        <v/>
      </c>
      <c r="AI477" s="118" t="str">
        <f>IF(CPMS_Detail!C499="","",CPMS_Detail!C499)</f>
        <v/>
      </c>
      <c r="AJ477" s="118" t="str">
        <f>IF(CPMS_Detail!D499="","",CPMS_Detail!D499)</f>
        <v/>
      </c>
      <c r="AK477" s="118" t="str">
        <f t="shared" si="153"/>
        <v/>
      </c>
      <c r="AL477" s="119" t="str">
        <f>IF(COUNTIF(AK$2:AK477,AK477)=1,AK477,"")</f>
        <v/>
      </c>
      <c r="AM477" s="118" t="str">
        <f t="shared" si="154"/>
        <v/>
      </c>
      <c r="AN477" s="118" t="str">
        <f t="shared" si="155"/>
        <v/>
      </c>
      <c r="AO477" s="118" t="str">
        <f t="shared" si="156"/>
        <v/>
      </c>
      <c r="AP477" s="118" t="str">
        <f t="shared" si="157"/>
        <v/>
      </c>
      <c r="AR477" s="118" t="str">
        <f>+IF(AW477="","",MAX(AR$1:AR476)+1)</f>
        <v/>
      </c>
      <c r="AS477" s="118" t="str">
        <f>IF(Regulated_Operation!B499="","",Regulated_Operation!B499)</f>
        <v/>
      </c>
      <c r="AT477" s="118" t="str">
        <f>IF(Regulated_Operation!C499="","",Regulated_Operation!C499)</f>
        <v/>
      </c>
      <c r="AU477" s="118" t="str">
        <f>IF(Regulated_Operation!D499="","",Regulated_Operation!D499)</f>
        <v/>
      </c>
      <c r="AV477" s="118" t="str">
        <f t="shared" si="158"/>
        <v/>
      </c>
      <c r="AW477" s="119" t="str">
        <f>IF(COUNTIF(AV$2:AV477,AV477)=1,AV477,"")</f>
        <v/>
      </c>
      <c r="AX477" s="118" t="str">
        <f t="shared" si="159"/>
        <v/>
      </c>
      <c r="AY477" s="118" t="str">
        <f t="shared" si="160"/>
        <v/>
      </c>
      <c r="AZ477" s="118" t="str">
        <f t="shared" si="161"/>
        <v/>
      </c>
      <c r="BA477" s="118" t="str">
        <f t="shared" si="162"/>
        <v/>
      </c>
    </row>
    <row r="478" spans="9:53" x14ac:dyDescent="0.35">
      <c r="I478" s="118" t="str">
        <f>+IF(N478="","",MAX(I$1:I477)+1)</f>
        <v/>
      </c>
      <c r="J478" s="118" t="str">
        <f>IF(Deviation_Detail!B500="","",Deviation_Detail!B500)</f>
        <v/>
      </c>
      <c r="K478" s="118" t="str">
        <f>IF(Deviation_Detail!C500="","",Deviation_Detail!C500)</f>
        <v/>
      </c>
      <c r="L478" s="118" t="str">
        <f>IF(Deviation_Detail!E500="","",Deviation_Detail!E500)</f>
        <v/>
      </c>
      <c r="M478" s="118" t="str">
        <f t="shared" si="145"/>
        <v/>
      </c>
      <c r="N478" s="119" t="str">
        <f>IF(COUNTIF(M$2:M478,M478)=1,M478,"")</f>
        <v/>
      </c>
      <c r="O478" s="118" t="str">
        <f t="shared" si="146"/>
        <v/>
      </c>
      <c r="P478" s="118" t="str">
        <f t="shared" si="147"/>
        <v/>
      </c>
      <c r="Q478" s="118" t="str">
        <f t="shared" si="148"/>
        <v/>
      </c>
      <c r="R478" s="118" t="str">
        <f t="shared" si="149"/>
        <v/>
      </c>
      <c r="T478" s="118" t="str">
        <f>+IF(Y478="","",MAX(T$1:T477)+1)</f>
        <v/>
      </c>
      <c r="U478" s="118" t="str">
        <f>IF(CPMS_Info!B500="","",CPMS_Info!B500)</f>
        <v/>
      </c>
      <c r="V478" s="118" t="str">
        <f>IF(CPMS_Info!C500="","",CPMS_Info!C500)</f>
        <v/>
      </c>
      <c r="W478" s="118" t="str">
        <f>IF(CPMS_Info!D500="","",CPMS_Info!D500)</f>
        <v/>
      </c>
      <c r="X478" s="118" t="str">
        <f t="shared" si="143"/>
        <v/>
      </c>
      <c r="Y478" s="119" t="str">
        <f>IF(COUNTIF(X$2:X478,X478)=1,X478,"")</f>
        <v/>
      </c>
      <c r="Z478" s="118" t="str">
        <f t="shared" si="144"/>
        <v/>
      </c>
      <c r="AA478" s="118" t="str">
        <f t="shared" si="150"/>
        <v/>
      </c>
      <c r="AB478" s="118" t="str">
        <f t="shared" si="151"/>
        <v/>
      </c>
      <c r="AC478" s="118" t="str">
        <f t="shared" si="152"/>
        <v/>
      </c>
      <c r="AG478" s="118" t="str">
        <f>+IF(AL478="","",MAX(AG$1:AG477)+1)</f>
        <v/>
      </c>
      <c r="AH478" s="118" t="str">
        <f>IF(CPMS_Detail!B500="","",CPMS_Detail!B500)</f>
        <v/>
      </c>
      <c r="AI478" s="118" t="str">
        <f>IF(CPMS_Detail!C500="","",CPMS_Detail!C500)</f>
        <v/>
      </c>
      <c r="AJ478" s="118" t="str">
        <f>IF(CPMS_Detail!D500="","",CPMS_Detail!D500)</f>
        <v/>
      </c>
      <c r="AK478" s="118" t="str">
        <f t="shared" si="153"/>
        <v/>
      </c>
      <c r="AL478" s="119" t="str">
        <f>IF(COUNTIF(AK$2:AK478,AK478)=1,AK478,"")</f>
        <v/>
      </c>
      <c r="AM478" s="118" t="str">
        <f t="shared" si="154"/>
        <v/>
      </c>
      <c r="AN478" s="118" t="str">
        <f t="shared" si="155"/>
        <v/>
      </c>
      <c r="AO478" s="118" t="str">
        <f t="shared" si="156"/>
        <v/>
      </c>
      <c r="AP478" s="118" t="str">
        <f t="shared" si="157"/>
        <v/>
      </c>
      <c r="AR478" s="118" t="str">
        <f>+IF(AW478="","",MAX(AR$1:AR477)+1)</f>
        <v/>
      </c>
      <c r="AS478" s="118" t="str">
        <f>IF(Regulated_Operation!B500="","",Regulated_Operation!B500)</f>
        <v/>
      </c>
      <c r="AT478" s="118" t="str">
        <f>IF(Regulated_Operation!C500="","",Regulated_Operation!C500)</f>
        <v/>
      </c>
      <c r="AU478" s="118" t="str">
        <f>IF(Regulated_Operation!D500="","",Regulated_Operation!D500)</f>
        <v/>
      </c>
      <c r="AV478" s="118" t="str">
        <f t="shared" si="158"/>
        <v/>
      </c>
      <c r="AW478" s="119" t="str">
        <f>IF(COUNTIF(AV$2:AV478,AV478)=1,AV478,"")</f>
        <v/>
      </c>
      <c r="AX478" s="118" t="str">
        <f t="shared" si="159"/>
        <v/>
      </c>
      <c r="AY478" s="118" t="str">
        <f t="shared" si="160"/>
        <v/>
      </c>
      <c r="AZ478" s="118" t="str">
        <f t="shared" si="161"/>
        <v/>
      </c>
      <c r="BA478" s="118" t="str">
        <f t="shared" si="162"/>
        <v/>
      </c>
    </row>
  </sheetData>
  <sheetProtection algorithmName="SHA-512" hashValue="sYcZRlp712d5/iAlKkYorjasl/xhCEN6YToJ0deMKNjAW1n/FUmNzYHOocSNwlds5R28cjx3FamekNB/3y/W8A==" saltValue="TfFHRX799QKMcwPMBp1Cc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C096-9DB6-4755-A34E-795726086302}">
  <sheetPr>
    <tabColor rgb="FF92D050"/>
  </sheetPr>
  <dimension ref="B1:F1048576"/>
  <sheetViews>
    <sheetView showGridLines="0" topLeftCell="B7" workbookViewId="0">
      <selection activeCell="B9" sqref="B9"/>
    </sheetView>
  </sheetViews>
  <sheetFormatPr defaultColWidth="0" defaultRowHeight="14" zeroHeight="1" x14ac:dyDescent="0.3"/>
  <cols>
    <col min="1" max="1" width="9.1796875" style="54" hidden="1" customWidth="1"/>
    <col min="2" max="2" width="43" style="54" customWidth="1"/>
    <col min="3" max="4" width="42" style="71" customWidth="1"/>
    <col min="5" max="5" width="31.1796875" style="71" customWidth="1"/>
    <col min="6" max="6" width="31.1796875" style="133" customWidth="1"/>
    <col min="7" max="16384" width="9.1796875" style="54" hidden="1"/>
  </cols>
  <sheetData>
    <row r="1" spans="2:6" ht="33.75" hidden="1" customHeight="1" x14ac:dyDescent="0.3">
      <c r="B1" s="1" t="s">
        <v>0</v>
      </c>
      <c r="C1" s="53"/>
      <c r="D1" s="53"/>
      <c r="E1" s="53"/>
      <c r="F1" s="54"/>
    </row>
    <row r="2" spans="2:6" ht="14.25" hidden="1" customHeight="1" x14ac:dyDescent="0.3">
      <c r="B2" s="4" t="s">
        <v>1</v>
      </c>
      <c r="C2" s="20" t="str">
        <f>Welcome!B2</f>
        <v>§63.8818(e) Compliance Report Spreadsheet Template</v>
      </c>
      <c r="D2" s="20"/>
      <c r="E2" s="20"/>
      <c r="F2" s="54"/>
    </row>
    <row r="3" spans="2:6" ht="14.25" hidden="1" customHeight="1" x14ac:dyDescent="0.3">
      <c r="B3" s="6" t="s">
        <v>2</v>
      </c>
      <c r="C3" s="20" t="str">
        <f>Welcome!B3</f>
        <v xml:space="preserve">63.8818(e) </v>
      </c>
      <c r="D3" s="21"/>
      <c r="E3" s="21"/>
      <c r="F3" s="54"/>
    </row>
    <row r="4" spans="2:6" ht="14.25" hidden="1" customHeight="1" x14ac:dyDescent="0.3">
      <c r="B4" s="6" t="s">
        <v>3</v>
      </c>
      <c r="C4" s="20" t="str">
        <f>Welcome!B4</f>
        <v>v2.01</v>
      </c>
      <c r="D4" s="22"/>
      <c r="E4" s="22"/>
      <c r="F4" s="54"/>
    </row>
    <row r="5" spans="2:6" ht="14.25" hidden="1" customHeight="1" x14ac:dyDescent="0.3">
      <c r="B5" s="6" t="s">
        <v>4</v>
      </c>
      <c r="C5" s="134">
        <f>Welcome!B5</f>
        <v>45405</v>
      </c>
      <c r="D5" s="10"/>
      <c r="E5" s="10"/>
      <c r="F5" s="54"/>
    </row>
    <row r="6" spans="2:6" hidden="1" x14ac:dyDescent="0.3">
      <c r="B6" s="55"/>
      <c r="C6" s="55"/>
      <c r="D6" s="55"/>
      <c r="E6" s="55"/>
      <c r="F6" s="54"/>
    </row>
    <row r="7" spans="2:6" ht="14.5" x14ac:dyDescent="0.3">
      <c r="B7" s="24" t="s">
        <v>333</v>
      </c>
      <c r="C7" s="56"/>
      <c r="D7" s="56"/>
      <c r="E7" s="56"/>
      <c r="F7" s="54"/>
    </row>
    <row r="8" spans="2:6" ht="14.5" x14ac:dyDescent="0.3">
      <c r="B8" s="96" t="s">
        <v>332</v>
      </c>
      <c r="C8" s="55"/>
      <c r="D8" s="55"/>
      <c r="E8" s="55"/>
      <c r="F8" s="54"/>
    </row>
    <row r="9" spans="2:6" ht="15" thickBot="1" x14ac:dyDescent="0.35">
      <c r="B9" s="25" t="s">
        <v>334</v>
      </c>
      <c r="C9" s="57"/>
      <c r="D9" s="57"/>
      <c r="E9" s="57"/>
      <c r="F9" s="54"/>
    </row>
    <row r="10" spans="2:6" hidden="1" x14ac:dyDescent="0.3">
      <c r="B10" s="58"/>
      <c r="C10" s="55"/>
      <c r="D10" s="55"/>
      <c r="E10" s="55"/>
      <c r="F10" s="54"/>
    </row>
    <row r="11" spans="2:6" s="59" customFormat="1" ht="16" hidden="1" thickBot="1" x14ac:dyDescent="0.4">
      <c r="B11" s="58"/>
      <c r="F11" s="60"/>
    </row>
    <row r="12" spans="2:6" ht="109.4" customHeight="1" thickBot="1" x14ac:dyDescent="0.35">
      <c r="B12" s="61" t="s">
        <v>94</v>
      </c>
      <c r="C12" s="62" t="s">
        <v>279</v>
      </c>
      <c r="D12" s="62" t="s">
        <v>282</v>
      </c>
      <c r="E12" s="165" t="s">
        <v>281</v>
      </c>
      <c r="F12" s="166" t="s">
        <v>280</v>
      </c>
    </row>
    <row r="13" spans="2:6" ht="14.5" x14ac:dyDescent="0.35">
      <c r="B13" s="63" t="s">
        <v>15</v>
      </c>
      <c r="C13" s="64" t="s">
        <v>307</v>
      </c>
      <c r="D13" s="64" t="s">
        <v>308</v>
      </c>
      <c r="E13" s="64" t="s">
        <v>309</v>
      </c>
      <c r="F13" s="64" t="s">
        <v>310</v>
      </c>
    </row>
    <row r="14" spans="2:6" ht="14.5" x14ac:dyDescent="0.3">
      <c r="B14" s="65" t="s">
        <v>28</v>
      </c>
      <c r="C14" s="85" t="s">
        <v>111</v>
      </c>
      <c r="D14" s="85" t="s">
        <v>113</v>
      </c>
      <c r="E14" s="85" t="s">
        <v>113</v>
      </c>
      <c r="F14" s="160" t="s">
        <v>112</v>
      </c>
    </row>
    <row r="15" spans="2:6" ht="14.5" hidden="1" x14ac:dyDescent="0.3">
      <c r="B15" s="65" t="s">
        <v>106</v>
      </c>
      <c r="C15" s="85" t="s">
        <v>106</v>
      </c>
      <c r="D15" s="85" t="s">
        <v>106</v>
      </c>
      <c r="E15" s="85" t="s">
        <v>106</v>
      </c>
      <c r="F15" s="160" t="s">
        <v>106</v>
      </c>
    </row>
    <row r="16" spans="2:6" ht="14.5" hidden="1" x14ac:dyDescent="0.3">
      <c r="B16" s="65" t="s">
        <v>106</v>
      </c>
      <c r="C16" s="85" t="s">
        <v>106</v>
      </c>
      <c r="D16" s="85" t="s">
        <v>106</v>
      </c>
      <c r="E16" s="85" t="s">
        <v>106</v>
      </c>
      <c r="F16" s="160" t="s">
        <v>106</v>
      </c>
    </row>
    <row r="17" spans="2:6" ht="14.5" hidden="1" x14ac:dyDescent="0.3">
      <c r="B17" s="65" t="s">
        <v>106</v>
      </c>
      <c r="C17" s="85" t="s">
        <v>106</v>
      </c>
      <c r="D17" s="85" t="s">
        <v>106</v>
      </c>
      <c r="E17" s="85" t="s">
        <v>106</v>
      </c>
      <c r="F17" s="160" t="s">
        <v>106</v>
      </c>
    </row>
    <row r="18" spans="2:6" ht="14.5" hidden="1" x14ac:dyDescent="0.3">
      <c r="B18" s="65" t="s">
        <v>106</v>
      </c>
      <c r="C18" s="85" t="s">
        <v>106</v>
      </c>
      <c r="D18" s="85" t="s">
        <v>106</v>
      </c>
      <c r="E18" s="85" t="s">
        <v>106</v>
      </c>
      <c r="F18" s="160" t="s">
        <v>106</v>
      </c>
    </row>
    <row r="19" spans="2:6" ht="14.5" hidden="1" x14ac:dyDescent="0.3">
      <c r="B19" s="65" t="s">
        <v>106</v>
      </c>
      <c r="C19" s="85" t="s">
        <v>106</v>
      </c>
      <c r="D19" s="85" t="s">
        <v>106</v>
      </c>
      <c r="E19" s="85" t="s">
        <v>106</v>
      </c>
      <c r="F19" s="160" t="s">
        <v>106</v>
      </c>
    </row>
    <row r="20" spans="2:6" ht="14.5" hidden="1" x14ac:dyDescent="0.3">
      <c r="B20" s="65" t="s">
        <v>106</v>
      </c>
      <c r="C20" s="85" t="s">
        <v>106</v>
      </c>
      <c r="D20" s="85" t="s">
        <v>106</v>
      </c>
      <c r="E20" s="85" t="s">
        <v>106</v>
      </c>
      <c r="F20" s="160" t="s">
        <v>106</v>
      </c>
    </row>
    <row r="21" spans="2:6" ht="14.5" hidden="1" x14ac:dyDescent="0.3">
      <c r="B21" s="65" t="s">
        <v>106</v>
      </c>
      <c r="C21" s="85" t="s">
        <v>106</v>
      </c>
      <c r="D21" s="85" t="s">
        <v>106</v>
      </c>
      <c r="E21" s="85" t="s">
        <v>106</v>
      </c>
      <c r="F21" s="160" t="s">
        <v>106</v>
      </c>
    </row>
    <row r="22" spans="2:6" ht="14.5" hidden="1" x14ac:dyDescent="0.3">
      <c r="B22" s="65" t="s">
        <v>106</v>
      </c>
      <c r="C22" s="85" t="s">
        <v>106</v>
      </c>
      <c r="D22" s="85" t="s">
        <v>106</v>
      </c>
      <c r="E22" s="85" t="s">
        <v>106</v>
      </c>
      <c r="F22" s="160" t="s">
        <v>106</v>
      </c>
    </row>
    <row r="23" spans="2:6" ht="14.5" hidden="1" x14ac:dyDescent="0.3">
      <c r="B23" s="65" t="s">
        <v>106</v>
      </c>
      <c r="C23" s="85" t="s">
        <v>106</v>
      </c>
      <c r="D23" s="85" t="s">
        <v>106</v>
      </c>
      <c r="E23" s="85" t="s">
        <v>106</v>
      </c>
      <c r="F23" s="160" t="s">
        <v>106</v>
      </c>
    </row>
    <row r="24" spans="2:6" ht="14.5" x14ac:dyDescent="0.35">
      <c r="B24" s="66" t="str">
        <f>IF(Lists!D2="","",Lists!D2)</f>
        <v/>
      </c>
      <c r="C24" s="199"/>
      <c r="D24" s="199"/>
      <c r="E24" s="199"/>
      <c r="F24" s="199"/>
    </row>
    <row r="25" spans="2:6" ht="14.5" x14ac:dyDescent="0.35">
      <c r="B25" s="67" t="str">
        <f>IF(Lists!D3="","",Lists!D3)</f>
        <v/>
      </c>
      <c r="C25" s="200"/>
      <c r="D25" s="200"/>
      <c r="E25" s="200"/>
      <c r="F25" s="200"/>
    </row>
    <row r="26" spans="2:6" ht="14.5" x14ac:dyDescent="0.35">
      <c r="B26" s="67" t="str">
        <f>IF(Lists!D4="","",Lists!D4)</f>
        <v/>
      </c>
      <c r="C26" s="200"/>
      <c r="D26" s="200"/>
      <c r="E26" s="200"/>
      <c r="F26" s="200"/>
    </row>
    <row r="27" spans="2:6" ht="14.5" x14ac:dyDescent="0.35">
      <c r="B27" s="67" t="str">
        <f>IF(Lists!D5="","",Lists!D5)</f>
        <v/>
      </c>
      <c r="C27" s="200"/>
      <c r="D27" s="200"/>
      <c r="E27" s="200"/>
      <c r="F27" s="200"/>
    </row>
    <row r="28" spans="2:6" ht="14.5" x14ac:dyDescent="0.35">
      <c r="B28" s="67" t="str">
        <f>IF(Lists!D6="","",Lists!D6)</f>
        <v/>
      </c>
      <c r="C28" s="200"/>
      <c r="D28" s="200"/>
      <c r="E28" s="200"/>
      <c r="F28" s="200"/>
    </row>
    <row r="29" spans="2:6" ht="14.5" x14ac:dyDescent="0.35">
      <c r="B29" s="67" t="str">
        <f>IF(Lists!D7="","",Lists!D7)</f>
        <v/>
      </c>
      <c r="C29" s="200"/>
      <c r="D29" s="200"/>
      <c r="E29" s="200"/>
      <c r="F29" s="200"/>
    </row>
    <row r="30" spans="2:6" ht="14.5" x14ac:dyDescent="0.35">
      <c r="B30" s="67" t="str">
        <f>IF(Lists!D8="","",Lists!D8)</f>
        <v/>
      </c>
      <c r="C30" s="200"/>
      <c r="D30" s="200"/>
      <c r="E30" s="200"/>
      <c r="F30" s="200"/>
    </row>
    <row r="31" spans="2:6" ht="14.5" x14ac:dyDescent="0.35">
      <c r="B31" s="67" t="str">
        <f>IF(Lists!D9="","",Lists!D9)</f>
        <v/>
      </c>
      <c r="C31" s="200"/>
      <c r="D31" s="200"/>
      <c r="E31" s="200"/>
      <c r="F31" s="200"/>
    </row>
    <row r="32" spans="2:6" ht="14.5" x14ac:dyDescent="0.35">
      <c r="B32" s="67" t="str">
        <f>IF(Lists!D10="","",Lists!D10)</f>
        <v/>
      </c>
      <c r="C32" s="200"/>
      <c r="D32" s="200"/>
      <c r="E32" s="200"/>
      <c r="F32" s="200"/>
    </row>
    <row r="33" spans="2:6" ht="15" thickBot="1" x14ac:dyDescent="0.4">
      <c r="B33" s="69" t="str">
        <f>IF(Lists!D11="","",Lists!D11)</f>
        <v/>
      </c>
      <c r="C33" s="201"/>
      <c r="D33" s="201"/>
      <c r="E33" s="201"/>
      <c r="F33" s="201"/>
    </row>
    <row r="1048576" ht="0" hidden="1" customHeight="1" x14ac:dyDescent="0.3"/>
  </sheetData>
  <sheetProtection algorithmName="SHA-512" hashValue="wpmogEZmbCzoXSwxDMlDwRf3dL2Ousq1POHdbFGRPRPJxLYrCakCT/trocPkQ6WG4x7Y31bdr/8vC2BlGRyqhw==" saltValue="8i1cS3FglOy8V4ACT06zSA==" spinCount="100000" sheet="1" sort="0" autoFilter="0"/>
  <dataValidations count="2">
    <dataValidation type="list" allowBlank="1" showInputMessage="1" showErrorMessage="1" sqref="C24:E1048576" xr:uid="{22918EFF-5645-46B9-AD7C-FC75D062D070}">
      <formula1>"Yes, No"</formula1>
    </dataValidation>
    <dataValidation type="list" allowBlank="1" showInputMessage="1" showErrorMessage="1" sqref="F24:F33" xr:uid="{58A4E984-F918-4AEA-92F9-F7734B23D703}">
      <formula1>"Yes, No, Not Applicable"</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14C0B-60B2-4733-93D1-B6BBB2CC7892}">
  <sheetPr>
    <tabColor rgb="FF00B0F0"/>
  </sheetPr>
  <dimension ref="A1:P19"/>
  <sheetViews>
    <sheetView showGridLines="0" topLeftCell="B7" workbookViewId="0">
      <selection activeCell="D13" sqref="D13"/>
    </sheetView>
  </sheetViews>
  <sheetFormatPr defaultColWidth="0" defaultRowHeight="14.9" customHeight="1" zeroHeight="1" x14ac:dyDescent="0.35"/>
  <cols>
    <col min="1" max="1" width="9.81640625" hidden="1" customWidth="1"/>
    <col min="2" max="2" width="95.1796875" customWidth="1"/>
    <col min="3" max="3" width="12.1796875" customWidth="1"/>
    <col min="4" max="13" width="7.54296875" customWidth="1"/>
    <col min="14" max="14" width="99.1796875" hidden="1" customWidth="1"/>
    <col min="15" max="16" width="0" hidden="1" customWidth="1"/>
    <col min="17" max="16384" width="8.81640625" hidden="1"/>
  </cols>
  <sheetData>
    <row r="1" spans="1:13" ht="26" hidden="1" x14ac:dyDescent="0.35">
      <c r="B1" s="1" t="s">
        <v>0</v>
      </c>
      <c r="C1" s="1"/>
      <c r="D1" s="1"/>
      <c r="E1" s="1"/>
    </row>
    <row r="2" spans="1:13" ht="14.5" hidden="1" x14ac:dyDescent="0.35">
      <c r="B2" s="4" t="s">
        <v>1</v>
      </c>
      <c r="C2" s="20" t="str">
        <f>Welcome!B2</f>
        <v>§63.8818(e) Compliance Report Spreadsheet Template</v>
      </c>
      <c r="D2" s="5"/>
      <c r="E2" s="5"/>
    </row>
    <row r="3" spans="1:13" ht="14.5" hidden="1" x14ac:dyDescent="0.35">
      <c r="B3" s="6" t="s">
        <v>2</v>
      </c>
      <c r="C3" s="20" t="str">
        <f>Welcome!B3</f>
        <v xml:space="preserve">63.8818(e) </v>
      </c>
      <c r="D3" s="7"/>
      <c r="E3" s="7"/>
    </row>
    <row r="4" spans="1:13" ht="14.5" hidden="1" x14ac:dyDescent="0.35">
      <c r="B4" s="6" t="s">
        <v>3</v>
      </c>
      <c r="C4" s="20" t="str">
        <f>Welcome!B4</f>
        <v>v2.01</v>
      </c>
      <c r="D4" s="8"/>
      <c r="E4" s="8"/>
    </row>
    <row r="5" spans="1:13" ht="14.5" hidden="1" x14ac:dyDescent="0.35">
      <c r="B5" s="6" t="s">
        <v>4</v>
      </c>
      <c r="C5" s="227">
        <f>Welcome!B5</f>
        <v>45405</v>
      </c>
      <c r="D5" s="23"/>
      <c r="E5" s="23"/>
    </row>
    <row r="6" spans="1:13" ht="14.5" hidden="1" x14ac:dyDescent="0.35">
      <c r="B6" s="207" t="e">
        <f>Welcome!#REF!</f>
        <v>#REF!</v>
      </c>
    </row>
    <row r="7" spans="1:13" ht="14.5" x14ac:dyDescent="0.35">
      <c r="B7" s="24" t="s">
        <v>333</v>
      </c>
      <c r="C7" s="24"/>
    </row>
    <row r="8" spans="1:13" ht="14.5" x14ac:dyDescent="0.35">
      <c r="B8" s="96" t="s">
        <v>332</v>
      </c>
      <c r="C8" s="25"/>
    </row>
    <row r="9" spans="1:13" ht="14.9" customHeight="1" thickBot="1" x14ac:dyDescent="0.4">
      <c r="B9" s="25" t="s">
        <v>334</v>
      </c>
    </row>
    <row r="10" spans="1:13" ht="15" hidden="1" thickBot="1" x14ac:dyDescent="0.4">
      <c r="C10" s="208"/>
    </row>
    <row r="11" spans="1:13" ht="29.5" thickBot="1" x14ac:dyDescent="0.4">
      <c r="B11" s="99" t="s">
        <v>262</v>
      </c>
      <c r="D11" s="209" t="s">
        <v>263</v>
      </c>
      <c r="E11" s="210"/>
      <c r="F11" s="210"/>
      <c r="G11" s="210"/>
      <c r="H11" s="210"/>
      <c r="I11" s="210"/>
      <c r="J11" s="210"/>
      <c r="K11" s="210"/>
      <c r="L11" s="210"/>
      <c r="M11" s="211"/>
    </row>
    <row r="12" spans="1:13" s="208" customFormat="1" ht="15" thickBot="1" x14ac:dyDescent="0.4">
      <c r="A12" s="99"/>
      <c r="B12" s="212" t="s">
        <v>264</v>
      </c>
      <c r="C12" s="213" t="s">
        <v>28</v>
      </c>
      <c r="D12" s="214" t="str">
        <f>IF(Lists!$D2="","",Lists!$D2)</f>
        <v/>
      </c>
      <c r="E12" s="214" t="str">
        <f>IF(Lists!$D3="","",Lists!$D3)</f>
        <v/>
      </c>
      <c r="F12" s="214" t="str">
        <f>IF(Lists!$D4="","",Lists!$D4)</f>
        <v/>
      </c>
      <c r="G12" s="214" t="str">
        <f>IF(Lists!$D5="","",Lists!$D5)</f>
        <v/>
      </c>
      <c r="H12" s="214" t="str">
        <f>IF(Lists!$D6="","",Lists!$D6)</f>
        <v/>
      </c>
      <c r="I12" s="214" t="str">
        <f>IF(Lists!$D7="","",Lists!$D7)</f>
        <v/>
      </c>
      <c r="J12" s="214" t="str">
        <f>IF(Lists!$D8="","",Lists!$D8)</f>
        <v/>
      </c>
      <c r="K12" s="214" t="str">
        <f>IF(Lists!$D9="","",Lists!$D9)</f>
        <v/>
      </c>
      <c r="L12" s="214" t="str">
        <f>IF(Lists!$D10="","",Lists!$D10)</f>
        <v/>
      </c>
      <c r="M12" s="214" t="str">
        <f>IF(Lists!$D11="","",Lists!$D11)</f>
        <v/>
      </c>
    </row>
    <row r="13" spans="1:13" s="75" customFormat="1" ht="14.5" x14ac:dyDescent="0.35">
      <c r="B13" s="263" t="s">
        <v>313</v>
      </c>
      <c r="C13" s="264" t="s">
        <v>111</v>
      </c>
      <c r="D13" s="265"/>
      <c r="E13" s="266"/>
      <c r="F13" s="266"/>
      <c r="G13" s="266"/>
      <c r="H13" s="266"/>
      <c r="I13" s="266"/>
      <c r="J13" s="266"/>
      <c r="K13" s="266"/>
      <c r="L13" s="266"/>
      <c r="M13" s="266"/>
    </row>
    <row r="14" spans="1:13" s="75" customFormat="1" ht="14.5" x14ac:dyDescent="0.35">
      <c r="B14" s="267" t="s">
        <v>311</v>
      </c>
      <c r="C14" s="268" t="s">
        <v>265</v>
      </c>
      <c r="D14" s="269"/>
      <c r="E14" s="89"/>
      <c r="F14" s="89"/>
      <c r="G14" s="89"/>
      <c r="H14" s="89"/>
      <c r="I14" s="89"/>
      <c r="J14" s="89"/>
      <c r="K14" s="89"/>
      <c r="L14" s="89"/>
      <c r="M14" s="89"/>
    </row>
    <row r="15" spans="1:13" s="75" customFormat="1" ht="14.5" x14ac:dyDescent="0.35">
      <c r="B15" s="270" t="s">
        <v>312</v>
      </c>
      <c r="C15" s="268" t="s">
        <v>111</v>
      </c>
      <c r="D15" s="271"/>
      <c r="E15" s="272"/>
      <c r="F15" s="272"/>
      <c r="G15" s="272"/>
      <c r="H15" s="272"/>
      <c r="I15" s="272"/>
      <c r="J15" s="272"/>
      <c r="K15" s="272"/>
      <c r="L15" s="272"/>
      <c r="M15" s="272"/>
    </row>
    <row r="16" spans="1:13" s="75" customFormat="1" ht="29" x14ac:dyDescent="0.35">
      <c r="B16" s="267" t="s">
        <v>315</v>
      </c>
      <c r="C16" s="268" t="s">
        <v>265</v>
      </c>
      <c r="D16" s="269"/>
      <c r="E16" s="89"/>
      <c r="F16" s="89"/>
      <c r="G16" s="89"/>
      <c r="H16" s="89"/>
      <c r="I16" s="89"/>
      <c r="J16" s="89"/>
      <c r="K16" s="89"/>
      <c r="L16" s="89"/>
      <c r="M16" s="89"/>
    </row>
    <row r="17" spans="2:13" s="75" customFormat="1" ht="29" x14ac:dyDescent="0.35">
      <c r="B17" s="270" t="s">
        <v>314</v>
      </c>
      <c r="C17" s="268" t="s">
        <v>111</v>
      </c>
      <c r="D17" s="271"/>
      <c r="E17" s="272"/>
      <c r="F17" s="272"/>
      <c r="G17" s="272"/>
      <c r="H17" s="272"/>
      <c r="I17" s="272"/>
      <c r="J17" s="272"/>
      <c r="K17" s="272"/>
      <c r="L17" s="272"/>
      <c r="M17" s="272"/>
    </row>
    <row r="18" spans="2:13" s="75" customFormat="1" ht="29" x14ac:dyDescent="0.35">
      <c r="B18" s="267" t="s">
        <v>316</v>
      </c>
      <c r="C18" s="268" t="s">
        <v>265</v>
      </c>
      <c r="D18" s="269"/>
      <c r="E18" s="89"/>
      <c r="F18" s="89"/>
      <c r="G18" s="89"/>
      <c r="H18" s="89"/>
      <c r="I18" s="89"/>
      <c r="J18" s="89"/>
      <c r="K18" s="89"/>
      <c r="L18" s="89"/>
      <c r="M18" s="89"/>
    </row>
    <row r="19" spans="2:13" s="75" customFormat="1" ht="29" x14ac:dyDescent="0.35">
      <c r="B19" s="270" t="s">
        <v>317</v>
      </c>
      <c r="C19" s="268" t="s">
        <v>111</v>
      </c>
      <c r="D19" s="271"/>
      <c r="E19" s="272"/>
      <c r="F19" s="272"/>
      <c r="G19" s="272"/>
      <c r="H19" s="272"/>
      <c r="I19" s="272"/>
      <c r="J19" s="272"/>
      <c r="K19" s="272"/>
      <c r="L19" s="272"/>
      <c r="M19" s="272"/>
    </row>
  </sheetData>
  <sheetProtection algorithmName="SHA-512" hashValue="T9DQf8CiQKXjUhiKZ/cglqwkpxAhnUmaNbOErEbEn7i0EctPrf6cAiK+uwkmXSPgVeJf/Ai24pDXdRiWTiMQ6Q==" saltValue="YXJcS/WV9UV9HarGuqrWsA==" spinCount="100000" sheet="1" sort="0" autoFilter="0"/>
  <dataValidations count="1">
    <dataValidation type="list" allowBlank="1" showInputMessage="1" showErrorMessage="1" sqref="D13:M19" xr:uid="{7255D378-359C-4F4C-AB38-4155460E3CA5}">
      <formula1>"Yes, N/A"</formula1>
    </dataValidation>
  </dataValidations>
  <pageMargins left="0.7" right="0.7" top="0.75" bottom="0.75" header="0.3" footer="0.3"/>
  <pageSetup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392D-E579-42E6-9F0A-1F2F68F4304B}">
  <sheetPr>
    <tabColor rgb="FFFF0000"/>
  </sheetPr>
  <dimension ref="A1:V33"/>
  <sheetViews>
    <sheetView showGridLines="0" topLeftCell="B7" workbookViewId="0">
      <selection activeCell="B10" sqref="A10:XFD11"/>
    </sheetView>
  </sheetViews>
  <sheetFormatPr defaultColWidth="0" defaultRowHeight="0" customHeight="1" zeroHeight="1" x14ac:dyDescent="0.35"/>
  <cols>
    <col min="1" max="1" width="9.1796875" hidden="1" customWidth="1"/>
    <col min="2" max="2" width="21.1796875" customWidth="1"/>
    <col min="3" max="9" width="23.54296875" customWidth="1"/>
    <col min="10" max="22" width="0" hidden="1" customWidth="1"/>
    <col min="23" max="16384" width="9.1796875" hidden="1"/>
  </cols>
  <sheetData>
    <row r="1" spans="1:9" ht="39" hidden="1" x14ac:dyDescent="0.35">
      <c r="A1" s="54"/>
      <c r="B1" s="1" t="s">
        <v>0</v>
      </c>
      <c r="C1" s="1"/>
      <c r="D1" s="53"/>
      <c r="E1" s="54"/>
    </row>
    <row r="2" spans="1:9" ht="14.5" hidden="1" x14ac:dyDescent="0.35">
      <c r="A2" s="54"/>
      <c r="B2" s="4" t="s">
        <v>1</v>
      </c>
      <c r="C2" s="20" t="str">
        <f>Welcome!B2</f>
        <v>§63.8818(e) Compliance Report Spreadsheet Template</v>
      </c>
      <c r="D2" s="20"/>
      <c r="E2" s="54"/>
    </row>
    <row r="3" spans="1:9" ht="14.5" hidden="1" x14ac:dyDescent="0.35">
      <c r="A3" s="54"/>
      <c r="B3" s="6" t="s">
        <v>2</v>
      </c>
      <c r="C3" s="21" t="str">
        <f>Welcome!B3</f>
        <v xml:space="preserve">63.8818(e) </v>
      </c>
      <c r="D3" s="21"/>
      <c r="E3" s="54"/>
    </row>
    <row r="4" spans="1:9" ht="14.5" hidden="1" x14ac:dyDescent="0.35">
      <c r="A4" s="54"/>
      <c r="B4" s="6" t="s">
        <v>3</v>
      </c>
      <c r="C4" s="22" t="str">
        <f>Welcome!B4</f>
        <v>v2.01</v>
      </c>
      <c r="D4" s="22"/>
      <c r="E4" s="54"/>
    </row>
    <row r="5" spans="1:9" ht="14.5" hidden="1" x14ac:dyDescent="0.35">
      <c r="A5" s="54"/>
      <c r="B5" s="6" t="s">
        <v>4</v>
      </c>
      <c r="C5" s="10">
        <f>Welcome!B5</f>
        <v>45405</v>
      </c>
      <c r="D5" s="10"/>
      <c r="E5" s="54"/>
    </row>
    <row r="6" spans="1:9" ht="14.5" hidden="1" x14ac:dyDescent="0.35">
      <c r="A6" s="54"/>
      <c r="B6" s="207" t="e">
        <f>Welcome!#REF!</f>
        <v>#REF!</v>
      </c>
      <c r="D6" s="55"/>
      <c r="E6" s="54"/>
    </row>
    <row r="7" spans="1:9" ht="14.5" x14ac:dyDescent="0.35">
      <c r="A7" s="54"/>
      <c r="B7" s="24" t="s">
        <v>333</v>
      </c>
      <c r="C7" s="56"/>
      <c r="D7" s="56"/>
      <c r="E7" s="54"/>
    </row>
    <row r="8" spans="1:9" ht="14.5" x14ac:dyDescent="0.35">
      <c r="A8" s="54"/>
      <c r="B8" s="96" t="s">
        <v>332</v>
      </c>
      <c r="C8" s="55"/>
      <c r="D8" s="55"/>
      <c r="E8" s="54"/>
    </row>
    <row r="9" spans="1:9" ht="15" thickBot="1" x14ac:dyDescent="0.4">
      <c r="B9" s="25" t="s">
        <v>334</v>
      </c>
    </row>
    <row r="10" spans="1:9" ht="14.5" hidden="1" x14ac:dyDescent="0.35"/>
    <row r="11" spans="1:9" ht="15" hidden="1" thickBot="1" x14ac:dyDescent="0.4"/>
    <row r="12" spans="1:9" ht="87.5" thickBot="1" x14ac:dyDescent="0.4">
      <c r="A12" s="54"/>
      <c r="B12" s="215" t="s">
        <v>266</v>
      </c>
      <c r="C12" s="273" t="s">
        <v>318</v>
      </c>
      <c r="D12" s="216" t="s">
        <v>319</v>
      </c>
      <c r="E12" s="216" t="s">
        <v>320</v>
      </c>
      <c r="F12" s="216" t="s">
        <v>321</v>
      </c>
      <c r="G12" s="216" t="s">
        <v>323</v>
      </c>
      <c r="H12" s="216" t="s">
        <v>322</v>
      </c>
      <c r="I12" s="216" t="s">
        <v>324</v>
      </c>
    </row>
    <row r="13" spans="1:9" ht="14.5" x14ac:dyDescent="0.35">
      <c r="A13" s="54"/>
      <c r="B13" s="138" t="s">
        <v>15</v>
      </c>
      <c r="C13" s="217" t="s">
        <v>325</v>
      </c>
      <c r="D13" s="217" t="s">
        <v>326</v>
      </c>
      <c r="E13" s="83" t="s">
        <v>327</v>
      </c>
      <c r="F13" s="83" t="s">
        <v>328</v>
      </c>
      <c r="G13" s="83" t="s">
        <v>329</v>
      </c>
      <c r="H13" s="217" t="s">
        <v>330</v>
      </c>
      <c r="I13" s="217" t="s">
        <v>331</v>
      </c>
    </row>
    <row r="14" spans="1:9" ht="14.5" hidden="1" x14ac:dyDescent="0.35">
      <c r="A14" s="218"/>
      <c r="B14" s="65" t="s">
        <v>28</v>
      </c>
      <c r="C14" s="85"/>
      <c r="D14" s="85"/>
      <c r="E14" s="85"/>
      <c r="F14" s="85"/>
      <c r="G14" s="85"/>
      <c r="H14" s="85"/>
      <c r="I14" s="85"/>
    </row>
    <row r="15" spans="1:9" ht="14.5" hidden="1" x14ac:dyDescent="0.35">
      <c r="A15" s="218"/>
      <c r="B15" s="65"/>
      <c r="C15" s="85"/>
      <c r="D15" s="85"/>
      <c r="E15" s="85"/>
      <c r="F15" s="85"/>
      <c r="G15" s="85"/>
      <c r="H15" s="85"/>
      <c r="I15" s="85"/>
    </row>
    <row r="16" spans="1:9" ht="14.5" hidden="1" x14ac:dyDescent="0.35">
      <c r="A16" s="218"/>
      <c r="B16" s="65"/>
      <c r="C16" s="85"/>
      <c r="D16" s="85"/>
      <c r="E16" s="85"/>
      <c r="F16" s="85"/>
      <c r="G16" s="85"/>
      <c r="H16" s="85"/>
      <c r="I16" s="85"/>
    </row>
    <row r="17" spans="1:9" ht="14.5" hidden="1" x14ac:dyDescent="0.35">
      <c r="A17" s="218"/>
      <c r="B17" s="65"/>
      <c r="C17" s="85"/>
      <c r="D17" s="85"/>
      <c r="E17" s="85"/>
      <c r="F17" s="85"/>
      <c r="G17" s="85"/>
      <c r="H17" s="85"/>
      <c r="I17" s="85"/>
    </row>
    <row r="18" spans="1:9" ht="14.5" hidden="1" x14ac:dyDescent="0.35">
      <c r="A18" s="218"/>
      <c r="B18" s="65"/>
      <c r="C18" s="85"/>
      <c r="D18" s="85"/>
      <c r="E18" s="85"/>
      <c r="F18" s="85"/>
      <c r="G18" s="85"/>
      <c r="H18" s="85"/>
      <c r="I18" s="85"/>
    </row>
    <row r="19" spans="1:9" ht="14.5" hidden="1" x14ac:dyDescent="0.35">
      <c r="A19" s="218"/>
      <c r="B19" s="65"/>
      <c r="C19" s="85"/>
      <c r="D19" s="85"/>
      <c r="E19" s="85"/>
      <c r="F19" s="85"/>
      <c r="G19" s="85"/>
      <c r="H19" s="85"/>
      <c r="I19" s="85"/>
    </row>
    <row r="20" spans="1:9" ht="14.5" hidden="1" x14ac:dyDescent="0.35">
      <c r="A20" s="218"/>
      <c r="B20" s="65"/>
      <c r="C20" s="85"/>
      <c r="D20" s="85"/>
      <c r="E20" s="85"/>
      <c r="F20" s="85"/>
      <c r="G20" s="85"/>
      <c r="H20" s="85"/>
      <c r="I20" s="85"/>
    </row>
    <row r="21" spans="1:9" ht="14.5" hidden="1" x14ac:dyDescent="0.35">
      <c r="A21" s="218"/>
      <c r="B21" s="65"/>
      <c r="C21" s="85"/>
      <c r="D21" s="85"/>
      <c r="E21" s="85"/>
      <c r="F21" s="85"/>
      <c r="G21" s="85"/>
      <c r="H21" s="85"/>
      <c r="I21" s="85"/>
    </row>
    <row r="22" spans="1:9" ht="14.5" hidden="1" x14ac:dyDescent="0.35">
      <c r="A22" s="218"/>
      <c r="B22" s="65"/>
      <c r="C22" s="85"/>
      <c r="D22" s="85"/>
      <c r="E22" s="85"/>
      <c r="F22" s="85"/>
      <c r="G22" s="85"/>
      <c r="H22" s="85"/>
      <c r="I22" s="85"/>
    </row>
    <row r="23" spans="1:9" ht="14.5" hidden="1" x14ac:dyDescent="0.35">
      <c r="A23" s="218"/>
      <c r="B23" s="65"/>
      <c r="C23" s="85"/>
      <c r="D23" s="85"/>
      <c r="E23" s="85"/>
      <c r="F23" s="85"/>
      <c r="G23" s="85"/>
      <c r="H23" s="85"/>
      <c r="I23" s="85"/>
    </row>
    <row r="24" spans="1:9" ht="14.5" x14ac:dyDescent="0.35">
      <c r="A24" s="54"/>
      <c r="B24" s="219" t="str">
        <f>IF(CompanyInformation[[#This Row],[Company Record No.
(Field value will automatically generate if a value is not entered)]]="","",CompanyInformation[[#This Row],[Company Record No.
(Field value will automatically generate if a value is not entered)]])</f>
        <v/>
      </c>
      <c r="C24" s="220" t="str">
        <f ca="1">IF(OFFSET(Emission_and_Operating_Limits!$D$13,(COLUMN()-3),(ROW()-24))="","",OFFSET(Emission_and_Operating_Limits!$D$13,(COLUMN()-3),(ROW()-24)))</f>
        <v/>
      </c>
      <c r="D24" s="220" t="str">
        <f ca="1">IF(OFFSET(Emission_and_Operating_Limits!$D$13,(COLUMN()-3),(ROW()-24))="","",OFFSET(Emission_and_Operating_Limits!$D$13,(COLUMN()-3),(ROW()-24)))</f>
        <v/>
      </c>
      <c r="E24" s="220" t="str">
        <f ca="1">IF(OFFSET(Emission_and_Operating_Limits!$D$13,(COLUMN()-3),(ROW()-24))="","",OFFSET(Emission_and_Operating_Limits!$D$13,(COLUMN()-3),(ROW()-24)))</f>
        <v/>
      </c>
      <c r="F24" s="220" t="str">
        <f ca="1">IF(OFFSET(Emission_and_Operating_Limits!$D$13,(COLUMN()-3),(ROW()-24))="","",OFFSET(Emission_and_Operating_Limits!$D$13,(COLUMN()-3),(ROW()-24)))</f>
        <v/>
      </c>
      <c r="G24" s="220" t="str">
        <f ca="1">IF(OFFSET(Emission_and_Operating_Limits!$D$13,(COLUMN()-3),(ROW()-24))="","",OFFSET(Emission_and_Operating_Limits!$D$13,(COLUMN()-3),(ROW()-24)))</f>
        <v/>
      </c>
      <c r="H24" s="220" t="str">
        <f ca="1">IF(OFFSET(Emission_and_Operating_Limits!$D$13,(COLUMN()-3),(ROW()-24))="","",OFFSET(Emission_and_Operating_Limits!$D$13,(COLUMN()-3),(ROW()-24)))</f>
        <v/>
      </c>
      <c r="I24" s="220" t="str">
        <f ca="1">IF(OFFSET(Emission_and_Operating_Limits!$D$13,(COLUMN()-3),(ROW()-24))="","",OFFSET(Emission_and_Operating_Limits!$D$13,(COLUMN()-3),(ROW()-24)))</f>
        <v/>
      </c>
    </row>
    <row r="25" spans="1:9" ht="14.5" x14ac:dyDescent="0.35">
      <c r="B25" s="219" t="str">
        <f>IF(CompanyInformation[[#This Row],[Company Record No.
(Field value will automatically generate if a value is not entered)]]="","",CompanyInformation[[#This Row],[Company Record No.
(Field value will automatically generate if a value is not entered)]])</f>
        <v/>
      </c>
      <c r="C25" s="220" t="str">
        <f ca="1">IF(OFFSET(Emission_and_Operating_Limits!$D$13,(COLUMN()-3),(ROW()-24))="","",OFFSET(Emission_and_Operating_Limits!$D$13,(COLUMN()-3),(ROW()-24)))</f>
        <v/>
      </c>
      <c r="D25" s="220" t="str">
        <f ca="1">IF(OFFSET(Emission_and_Operating_Limits!$D$13,(COLUMN()-3),(ROW()-24))="","",OFFSET(Emission_and_Operating_Limits!$D$13,(COLUMN()-3),(ROW()-24)))</f>
        <v/>
      </c>
      <c r="E25" s="220" t="str">
        <f ca="1">IF(OFFSET(Emission_and_Operating_Limits!$D$13,(COLUMN()-3),(ROW()-24))="","",OFFSET(Emission_and_Operating_Limits!$D$13,(COLUMN()-3),(ROW()-24)))</f>
        <v/>
      </c>
      <c r="F25" s="220" t="str">
        <f ca="1">IF(OFFSET(Emission_and_Operating_Limits!$D$13,(COLUMN()-3),(ROW()-24))="","",OFFSET(Emission_and_Operating_Limits!$D$13,(COLUMN()-3),(ROW()-24)))</f>
        <v/>
      </c>
      <c r="G25" s="220" t="str">
        <f ca="1">IF(OFFSET(Emission_and_Operating_Limits!$D$13,(COLUMN()-3),(ROW()-24))="","",OFFSET(Emission_and_Operating_Limits!$D$13,(COLUMN()-3),(ROW()-24)))</f>
        <v/>
      </c>
      <c r="H25" s="220" t="str">
        <f ca="1">IF(OFFSET(Emission_and_Operating_Limits!$D$13,(COLUMN()-3),(ROW()-24))="","",OFFSET(Emission_and_Operating_Limits!$D$13,(COLUMN()-3),(ROW()-24)))</f>
        <v/>
      </c>
      <c r="I25" s="220" t="str">
        <f ca="1">IF(OFFSET(Emission_and_Operating_Limits!$D$13,(COLUMN()-3),(ROW()-24))="","",OFFSET(Emission_and_Operating_Limits!$D$13,(COLUMN()-3),(ROW()-24)))</f>
        <v/>
      </c>
    </row>
    <row r="26" spans="1:9" ht="14.5" x14ac:dyDescent="0.35">
      <c r="B26" s="219" t="str">
        <f>IF(CompanyInformation[[#This Row],[Company Record No.
(Field value will automatically generate if a value is not entered)]]="","",CompanyInformation[[#This Row],[Company Record No.
(Field value will automatically generate if a value is not entered)]])</f>
        <v/>
      </c>
      <c r="C26" s="220" t="str">
        <f ca="1">IF(OFFSET(Emission_and_Operating_Limits!$D$13,(COLUMN()-3),(ROW()-24))="","",OFFSET(Emission_and_Operating_Limits!$D$13,(COLUMN()-3),(ROW()-24)))</f>
        <v/>
      </c>
      <c r="D26" s="220" t="str">
        <f ca="1">IF(OFFSET(Emission_and_Operating_Limits!$D$13,(COLUMN()-3),(ROW()-24))="","",OFFSET(Emission_and_Operating_Limits!$D$13,(COLUMN()-3),(ROW()-24)))</f>
        <v/>
      </c>
      <c r="E26" s="220" t="str">
        <f ca="1">IF(OFFSET(Emission_and_Operating_Limits!$D$13,(COLUMN()-3),(ROW()-24))="","",OFFSET(Emission_and_Operating_Limits!$D$13,(COLUMN()-3),(ROW()-24)))</f>
        <v/>
      </c>
      <c r="F26" s="220" t="str">
        <f ca="1">IF(OFFSET(Emission_and_Operating_Limits!$D$13,(COLUMN()-3),(ROW()-24))="","",OFFSET(Emission_and_Operating_Limits!$D$13,(COLUMN()-3),(ROW()-24)))</f>
        <v/>
      </c>
      <c r="G26" s="220" t="str">
        <f ca="1">IF(OFFSET(Emission_and_Operating_Limits!$D$13,(COLUMN()-3),(ROW()-24))="","",OFFSET(Emission_and_Operating_Limits!$D$13,(COLUMN()-3),(ROW()-24)))</f>
        <v/>
      </c>
      <c r="H26" s="220" t="str">
        <f ca="1">IF(OFFSET(Emission_and_Operating_Limits!$D$13,(COLUMN()-3),(ROW()-24))="","",OFFSET(Emission_and_Operating_Limits!$D$13,(COLUMN()-3),(ROW()-24)))</f>
        <v/>
      </c>
      <c r="I26" s="220" t="str">
        <f ca="1">IF(OFFSET(Emission_and_Operating_Limits!$D$13,(COLUMN()-3),(ROW()-24))="","",OFFSET(Emission_and_Operating_Limits!$D$13,(COLUMN()-3),(ROW()-24)))</f>
        <v/>
      </c>
    </row>
    <row r="27" spans="1:9" ht="14.5" x14ac:dyDescent="0.35">
      <c r="B27" s="219" t="str">
        <f>IF(CompanyInformation[[#This Row],[Company Record No.
(Field value will automatically generate if a value is not entered)]]="","",CompanyInformation[[#This Row],[Company Record No.
(Field value will automatically generate if a value is not entered)]])</f>
        <v/>
      </c>
      <c r="C27" s="220" t="str">
        <f ca="1">IF(OFFSET(Emission_and_Operating_Limits!$D$13,(COLUMN()-3),(ROW()-24))="","",OFFSET(Emission_and_Operating_Limits!$D$13,(COLUMN()-3),(ROW()-24)))</f>
        <v/>
      </c>
      <c r="D27" s="220" t="str">
        <f ca="1">IF(OFFSET(Emission_and_Operating_Limits!$D$13,(COLUMN()-3),(ROW()-24))="","",OFFSET(Emission_and_Operating_Limits!$D$13,(COLUMN()-3),(ROW()-24)))</f>
        <v/>
      </c>
      <c r="E27" s="220" t="str">
        <f ca="1">IF(OFFSET(Emission_and_Operating_Limits!$D$13,(COLUMN()-3),(ROW()-24))="","",OFFSET(Emission_and_Operating_Limits!$D$13,(COLUMN()-3),(ROW()-24)))</f>
        <v/>
      </c>
      <c r="F27" s="220" t="str">
        <f ca="1">IF(OFFSET(Emission_and_Operating_Limits!$D$13,(COLUMN()-3),(ROW()-24))="","",OFFSET(Emission_and_Operating_Limits!$D$13,(COLUMN()-3),(ROW()-24)))</f>
        <v/>
      </c>
      <c r="G27" s="220" t="str">
        <f ca="1">IF(OFFSET(Emission_and_Operating_Limits!$D$13,(COLUMN()-3),(ROW()-24))="","",OFFSET(Emission_and_Operating_Limits!$D$13,(COLUMN()-3),(ROW()-24)))</f>
        <v/>
      </c>
      <c r="H27" s="220" t="str">
        <f ca="1">IF(OFFSET(Emission_and_Operating_Limits!$D$13,(COLUMN()-3),(ROW()-24))="","",OFFSET(Emission_and_Operating_Limits!$D$13,(COLUMN()-3),(ROW()-24)))</f>
        <v/>
      </c>
      <c r="I27" s="220" t="str">
        <f ca="1">IF(OFFSET(Emission_and_Operating_Limits!$D$13,(COLUMN()-3),(ROW()-24))="","",OFFSET(Emission_and_Operating_Limits!$D$13,(COLUMN()-3),(ROW()-24)))</f>
        <v/>
      </c>
    </row>
    <row r="28" spans="1:9" ht="14.5" x14ac:dyDescent="0.35">
      <c r="B28" s="219" t="str">
        <f>IF(CompanyInformation[[#This Row],[Company Record No.
(Field value will automatically generate if a value is not entered)]]="","",CompanyInformation[[#This Row],[Company Record No.
(Field value will automatically generate if a value is not entered)]])</f>
        <v/>
      </c>
      <c r="C28" s="220" t="str">
        <f ca="1">IF(OFFSET(Emission_and_Operating_Limits!$D$13,(COLUMN()-3),(ROW()-24))="","",OFFSET(Emission_and_Operating_Limits!$D$13,(COLUMN()-3),(ROW()-24)))</f>
        <v/>
      </c>
      <c r="D28" s="220" t="str">
        <f ca="1">IF(OFFSET(Emission_and_Operating_Limits!$D$13,(COLUMN()-3),(ROW()-24))="","",OFFSET(Emission_and_Operating_Limits!$D$13,(COLUMN()-3),(ROW()-24)))</f>
        <v/>
      </c>
      <c r="E28" s="220" t="str">
        <f ca="1">IF(OFFSET(Emission_and_Operating_Limits!$D$13,(COLUMN()-3),(ROW()-24))="","",OFFSET(Emission_and_Operating_Limits!$D$13,(COLUMN()-3),(ROW()-24)))</f>
        <v/>
      </c>
      <c r="F28" s="220" t="str">
        <f ca="1">IF(OFFSET(Emission_and_Operating_Limits!$D$13,(COLUMN()-3),(ROW()-24))="","",OFFSET(Emission_and_Operating_Limits!$D$13,(COLUMN()-3),(ROW()-24)))</f>
        <v/>
      </c>
      <c r="G28" s="220" t="str">
        <f ca="1">IF(OFFSET(Emission_and_Operating_Limits!$D$13,(COLUMN()-3),(ROW()-24))="","",OFFSET(Emission_and_Operating_Limits!$D$13,(COLUMN()-3),(ROW()-24)))</f>
        <v/>
      </c>
      <c r="H28" s="220" t="str">
        <f ca="1">IF(OFFSET(Emission_and_Operating_Limits!$D$13,(COLUMN()-3),(ROW()-24))="","",OFFSET(Emission_and_Operating_Limits!$D$13,(COLUMN()-3),(ROW()-24)))</f>
        <v/>
      </c>
      <c r="I28" s="220" t="str">
        <f ca="1">IF(OFFSET(Emission_and_Operating_Limits!$D$13,(COLUMN()-3),(ROW()-24))="","",OFFSET(Emission_and_Operating_Limits!$D$13,(COLUMN()-3),(ROW()-24)))</f>
        <v/>
      </c>
    </row>
    <row r="29" spans="1:9" ht="14.5" x14ac:dyDescent="0.35">
      <c r="B29" s="219" t="str">
        <f>IF(CompanyInformation[[#This Row],[Company Record No.
(Field value will automatically generate if a value is not entered)]]="","",CompanyInformation[[#This Row],[Company Record No.
(Field value will automatically generate if a value is not entered)]])</f>
        <v/>
      </c>
      <c r="C29" s="220" t="str">
        <f ca="1">IF(OFFSET(Emission_and_Operating_Limits!$D$13,(COLUMN()-3),(ROW()-24))="","",OFFSET(Emission_and_Operating_Limits!$D$13,(COLUMN()-3),(ROW()-24)))</f>
        <v/>
      </c>
      <c r="D29" s="220" t="str">
        <f ca="1">IF(OFFSET(Emission_and_Operating_Limits!$D$13,(COLUMN()-3),(ROW()-24))="","",OFFSET(Emission_and_Operating_Limits!$D$13,(COLUMN()-3),(ROW()-24)))</f>
        <v/>
      </c>
      <c r="E29" s="220" t="str">
        <f ca="1">IF(OFFSET(Emission_and_Operating_Limits!$D$13,(COLUMN()-3),(ROW()-24))="","",OFFSET(Emission_and_Operating_Limits!$D$13,(COLUMN()-3),(ROW()-24)))</f>
        <v/>
      </c>
      <c r="F29" s="220" t="str">
        <f ca="1">IF(OFFSET(Emission_and_Operating_Limits!$D$13,(COLUMN()-3),(ROW()-24))="","",OFFSET(Emission_and_Operating_Limits!$D$13,(COLUMN()-3),(ROW()-24)))</f>
        <v/>
      </c>
      <c r="G29" s="220" t="str">
        <f ca="1">IF(OFFSET(Emission_and_Operating_Limits!$D$13,(COLUMN()-3),(ROW()-24))="","",OFFSET(Emission_and_Operating_Limits!$D$13,(COLUMN()-3),(ROW()-24)))</f>
        <v/>
      </c>
      <c r="H29" s="220" t="str">
        <f ca="1">IF(OFFSET(Emission_and_Operating_Limits!$D$13,(COLUMN()-3),(ROW()-24))="","",OFFSET(Emission_and_Operating_Limits!$D$13,(COLUMN()-3),(ROW()-24)))</f>
        <v/>
      </c>
      <c r="I29" s="220" t="str">
        <f ca="1">IF(OFFSET(Emission_and_Operating_Limits!$D$13,(COLUMN()-3),(ROW()-24))="","",OFFSET(Emission_and_Operating_Limits!$D$13,(COLUMN()-3),(ROW()-24)))</f>
        <v/>
      </c>
    </row>
    <row r="30" spans="1:9" ht="14.5" x14ac:dyDescent="0.35">
      <c r="B30" s="219" t="str">
        <f>IF(CompanyInformation[[#This Row],[Company Record No.
(Field value will automatically generate if a value is not entered)]]="","",CompanyInformation[[#This Row],[Company Record No.
(Field value will automatically generate if a value is not entered)]])</f>
        <v/>
      </c>
      <c r="C30" s="220" t="str">
        <f ca="1">IF(OFFSET(Emission_and_Operating_Limits!$D$13,(COLUMN()-3),(ROW()-24))="","",OFFSET(Emission_and_Operating_Limits!$D$13,(COLUMN()-3),(ROW()-24)))</f>
        <v/>
      </c>
      <c r="D30" s="220" t="str">
        <f ca="1">IF(OFFSET(Emission_and_Operating_Limits!$D$13,(COLUMN()-3),(ROW()-24))="","",OFFSET(Emission_and_Operating_Limits!$D$13,(COLUMN()-3),(ROW()-24)))</f>
        <v/>
      </c>
      <c r="E30" s="220" t="str">
        <f ca="1">IF(OFFSET(Emission_and_Operating_Limits!$D$13,(COLUMN()-3),(ROW()-24))="","",OFFSET(Emission_and_Operating_Limits!$D$13,(COLUMN()-3),(ROW()-24)))</f>
        <v/>
      </c>
      <c r="F30" s="220" t="str">
        <f ca="1">IF(OFFSET(Emission_and_Operating_Limits!$D$13,(COLUMN()-3),(ROW()-24))="","",OFFSET(Emission_and_Operating_Limits!$D$13,(COLUMN()-3),(ROW()-24)))</f>
        <v/>
      </c>
      <c r="G30" s="220" t="str">
        <f ca="1">IF(OFFSET(Emission_and_Operating_Limits!$D$13,(COLUMN()-3),(ROW()-24))="","",OFFSET(Emission_and_Operating_Limits!$D$13,(COLUMN()-3),(ROW()-24)))</f>
        <v/>
      </c>
      <c r="H30" s="220" t="str">
        <f ca="1">IF(OFFSET(Emission_and_Operating_Limits!$D$13,(COLUMN()-3),(ROW()-24))="","",OFFSET(Emission_and_Operating_Limits!$D$13,(COLUMN()-3),(ROW()-24)))</f>
        <v/>
      </c>
      <c r="I30" s="220" t="str">
        <f ca="1">IF(OFFSET(Emission_and_Operating_Limits!$D$13,(COLUMN()-3),(ROW()-24))="","",OFFSET(Emission_and_Operating_Limits!$D$13,(COLUMN()-3),(ROW()-24)))</f>
        <v/>
      </c>
    </row>
    <row r="31" spans="1:9" ht="14.5" x14ac:dyDescent="0.35">
      <c r="B31" s="219" t="str">
        <f>IF(CompanyInformation[[#This Row],[Company Record No.
(Field value will automatically generate if a value is not entered)]]="","",CompanyInformation[[#This Row],[Company Record No.
(Field value will automatically generate if a value is not entered)]])</f>
        <v/>
      </c>
      <c r="C31" s="220" t="str">
        <f ca="1">IF(OFFSET(Emission_and_Operating_Limits!$D$13,(COLUMN()-3),(ROW()-24))="","",OFFSET(Emission_and_Operating_Limits!$D$13,(COLUMN()-3),(ROW()-24)))</f>
        <v/>
      </c>
      <c r="D31" s="220" t="str">
        <f ca="1">IF(OFFSET(Emission_and_Operating_Limits!$D$13,(COLUMN()-3),(ROW()-24))="","",OFFSET(Emission_and_Operating_Limits!$D$13,(COLUMN()-3),(ROW()-24)))</f>
        <v/>
      </c>
      <c r="E31" s="220" t="str">
        <f ca="1">IF(OFFSET(Emission_and_Operating_Limits!$D$13,(COLUMN()-3),(ROW()-24))="","",OFFSET(Emission_and_Operating_Limits!$D$13,(COLUMN()-3),(ROW()-24)))</f>
        <v/>
      </c>
      <c r="F31" s="220" t="str">
        <f ca="1">IF(OFFSET(Emission_and_Operating_Limits!$D$13,(COLUMN()-3),(ROW()-24))="","",OFFSET(Emission_and_Operating_Limits!$D$13,(COLUMN()-3),(ROW()-24)))</f>
        <v/>
      </c>
      <c r="G31" s="220" t="str">
        <f ca="1">IF(OFFSET(Emission_and_Operating_Limits!$D$13,(COLUMN()-3),(ROW()-24))="","",OFFSET(Emission_and_Operating_Limits!$D$13,(COLUMN()-3),(ROW()-24)))</f>
        <v/>
      </c>
      <c r="H31" s="220" t="str">
        <f ca="1">IF(OFFSET(Emission_and_Operating_Limits!$D$13,(COLUMN()-3),(ROW()-24))="","",OFFSET(Emission_and_Operating_Limits!$D$13,(COLUMN()-3),(ROW()-24)))</f>
        <v/>
      </c>
      <c r="I31" s="220" t="str">
        <f ca="1">IF(OFFSET(Emission_and_Operating_Limits!$D$13,(COLUMN()-3),(ROW()-24))="","",OFFSET(Emission_and_Operating_Limits!$D$13,(COLUMN()-3),(ROW()-24)))</f>
        <v/>
      </c>
    </row>
    <row r="32" spans="1:9" ht="14.5" x14ac:dyDescent="0.35">
      <c r="B32" s="219" t="str">
        <f>IF(CompanyInformation[[#This Row],[Company Record No.
(Field value will automatically generate if a value is not entered)]]="","",CompanyInformation[[#This Row],[Company Record No.
(Field value will automatically generate if a value is not entered)]])</f>
        <v/>
      </c>
      <c r="C32" s="220" t="str">
        <f ca="1">IF(OFFSET(Emission_and_Operating_Limits!$D$13,(COLUMN()-3),(ROW()-24))="","",OFFSET(Emission_and_Operating_Limits!$D$13,(COLUMN()-3),(ROW()-24)))</f>
        <v/>
      </c>
      <c r="D32" s="220" t="str">
        <f ca="1">IF(OFFSET(Emission_and_Operating_Limits!$D$13,(COLUMN()-3),(ROW()-24))="","",OFFSET(Emission_and_Operating_Limits!$D$13,(COLUMN()-3),(ROW()-24)))</f>
        <v/>
      </c>
      <c r="E32" s="220" t="str">
        <f ca="1">IF(OFFSET(Emission_and_Operating_Limits!$D$13,(COLUMN()-3),(ROW()-24))="","",OFFSET(Emission_and_Operating_Limits!$D$13,(COLUMN()-3),(ROW()-24)))</f>
        <v/>
      </c>
      <c r="F32" s="220" t="str">
        <f ca="1">IF(OFFSET(Emission_and_Operating_Limits!$D$13,(COLUMN()-3),(ROW()-24))="","",OFFSET(Emission_and_Operating_Limits!$D$13,(COLUMN()-3),(ROW()-24)))</f>
        <v/>
      </c>
      <c r="G32" s="220" t="str">
        <f ca="1">IF(OFFSET(Emission_and_Operating_Limits!$D$13,(COLUMN()-3),(ROW()-24))="","",OFFSET(Emission_and_Operating_Limits!$D$13,(COLUMN()-3),(ROW()-24)))</f>
        <v/>
      </c>
      <c r="H32" s="220" t="str">
        <f ca="1">IF(OFFSET(Emission_and_Operating_Limits!$D$13,(COLUMN()-3),(ROW()-24))="","",OFFSET(Emission_and_Operating_Limits!$D$13,(COLUMN()-3),(ROW()-24)))</f>
        <v/>
      </c>
      <c r="I32" s="220" t="str">
        <f ca="1">IF(OFFSET(Emission_and_Operating_Limits!$D$13,(COLUMN()-3),(ROW()-24))="","",OFFSET(Emission_and_Operating_Limits!$D$13,(COLUMN()-3),(ROW()-24)))</f>
        <v/>
      </c>
    </row>
    <row r="33" spans="2:9" ht="14.5" x14ac:dyDescent="0.35">
      <c r="B33" s="219" t="str">
        <f>IF(CompanyInformation[[#This Row],[Company Record No.
(Field value will automatically generate if a value is not entered)]]="","",CompanyInformation[[#This Row],[Company Record No.
(Field value will automatically generate if a value is not entered)]])</f>
        <v/>
      </c>
      <c r="C33" s="220" t="str">
        <f ca="1">IF(OFFSET(Emission_and_Operating_Limits!$D$13,(COLUMN()-3),(ROW()-24))="","",OFFSET(Emission_and_Operating_Limits!$D$13,(COLUMN()-3),(ROW()-24)))</f>
        <v/>
      </c>
      <c r="D33" s="220" t="str">
        <f ca="1">IF(OFFSET(Emission_and_Operating_Limits!$D$13,(COLUMN()-3),(ROW()-24))="","",OFFSET(Emission_and_Operating_Limits!$D$13,(COLUMN()-3),(ROW()-24)))</f>
        <v/>
      </c>
      <c r="E33" s="220" t="str">
        <f ca="1">IF(OFFSET(Emission_and_Operating_Limits!$D$13,(COLUMN()-3),(ROW()-24))="","",OFFSET(Emission_and_Operating_Limits!$D$13,(COLUMN()-3),(ROW()-24)))</f>
        <v/>
      </c>
      <c r="F33" s="220" t="str">
        <f ca="1">IF(OFFSET(Emission_and_Operating_Limits!$D$13,(COLUMN()-3),(ROW()-24))="","",OFFSET(Emission_and_Operating_Limits!$D$13,(COLUMN()-3),(ROW()-24)))</f>
        <v/>
      </c>
      <c r="G33" s="220" t="str">
        <f ca="1">IF(OFFSET(Emission_and_Operating_Limits!$D$13,(COLUMN()-3),(ROW()-24))="","",OFFSET(Emission_and_Operating_Limits!$D$13,(COLUMN()-3),(ROW()-24)))</f>
        <v/>
      </c>
      <c r="H33" s="220" t="str">
        <f ca="1">IF(OFFSET(Emission_and_Operating_Limits!$D$13,(COLUMN()-3),(ROW()-24))="","",OFFSET(Emission_and_Operating_Limits!$D$13,(COLUMN()-3),(ROW()-24)))</f>
        <v/>
      </c>
      <c r="I33" s="220" t="str">
        <f ca="1">IF(OFFSET(Emission_and_Operating_Limits!$D$13,(COLUMN()-3),(ROW()-24))="","",OFFSET(Emission_and_Operating_Limits!$D$13,(COLUMN()-3),(ROW()-24)))</f>
        <v/>
      </c>
    </row>
  </sheetData>
  <sheetProtection algorithmName="SHA-512" hashValue="EQWkc8iSei+8+9hSxQx1CcceTAwpShLoG1ysL3dIlFkJpvofz8heGuCLtvxp3CcvexGsbwfqHcEX4X7z8MQ2/Q==" saltValue="9zmwy5JKa+usZn0NsTS1MQ==" spinCount="100000" sheet="1" sort="0" autoFilter="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2D5E-A6AE-468A-AA1A-F2778228A1A4}">
  <sheetPr>
    <tabColor rgb="FF92D050"/>
  </sheetPr>
  <dimension ref="A1:E1508"/>
  <sheetViews>
    <sheetView showGridLines="0" topLeftCell="B7" workbookViewId="0">
      <selection activeCell="E12" sqref="E12"/>
    </sheetView>
  </sheetViews>
  <sheetFormatPr defaultColWidth="47.453125" defaultRowHeight="14.5" zeroHeight="1" x14ac:dyDescent="0.35"/>
  <cols>
    <col min="1" max="1" width="8.453125" hidden="1" customWidth="1"/>
    <col min="2" max="2" width="16" customWidth="1"/>
    <col min="3" max="3" width="43.1796875" customWidth="1"/>
    <col min="4" max="4" width="47.453125" style="75"/>
  </cols>
  <sheetData>
    <row r="1" spans="2:5" s="3" customFormat="1" ht="24.75" hidden="1" customHeight="1" x14ac:dyDescent="0.3">
      <c r="B1" s="1" t="s">
        <v>0</v>
      </c>
      <c r="C1" s="1"/>
      <c r="D1" s="1"/>
    </row>
    <row r="2" spans="2:5" s="3" customFormat="1" ht="13" hidden="1" x14ac:dyDescent="0.3">
      <c r="B2" s="4" t="s">
        <v>1</v>
      </c>
      <c r="C2" s="20" t="str">
        <f>Welcome!B2</f>
        <v>§63.8818(e) Compliance Report Spreadsheet Template</v>
      </c>
      <c r="D2" s="20"/>
    </row>
    <row r="3" spans="2:5" s="3" customFormat="1" ht="13" hidden="1" x14ac:dyDescent="0.3">
      <c r="B3" s="6" t="s">
        <v>2</v>
      </c>
      <c r="C3" s="20" t="str">
        <f>Welcome!B3</f>
        <v xml:space="preserve">63.8818(e) </v>
      </c>
      <c r="D3" s="21"/>
    </row>
    <row r="4" spans="2:5" s="3" customFormat="1" ht="13" hidden="1" x14ac:dyDescent="0.3">
      <c r="B4" s="6" t="s">
        <v>3</v>
      </c>
      <c r="C4" s="20" t="str">
        <f>Welcome!B4</f>
        <v>v2.01</v>
      </c>
      <c r="D4" s="22"/>
    </row>
    <row r="5" spans="2:5" s="3" customFormat="1" ht="13" hidden="1" x14ac:dyDescent="0.3">
      <c r="B5" s="6" t="s">
        <v>4</v>
      </c>
      <c r="C5" s="134">
        <f>Welcome!B5</f>
        <v>45405</v>
      </c>
      <c r="D5" s="10"/>
    </row>
    <row r="6" spans="2:5" hidden="1" x14ac:dyDescent="0.35">
      <c r="D6"/>
    </row>
    <row r="7" spans="2:5" x14ac:dyDescent="0.35">
      <c r="B7" s="24" t="s">
        <v>333</v>
      </c>
      <c r="C7" s="13"/>
      <c r="D7" s="74"/>
    </row>
    <row r="8" spans="2:5" ht="16" customHeight="1" x14ac:dyDescent="0.35">
      <c r="B8" s="96" t="s">
        <v>332</v>
      </c>
      <c r="C8" s="27"/>
      <c r="D8" s="27"/>
    </row>
    <row r="9" spans="2:5" ht="16" customHeight="1" x14ac:dyDescent="0.35">
      <c r="B9" s="25" t="s">
        <v>334</v>
      </c>
      <c r="C9" s="29"/>
      <c r="D9" s="29"/>
    </row>
    <row r="10" spans="2:5" hidden="1" x14ac:dyDescent="0.35">
      <c r="D10"/>
    </row>
    <row r="11" spans="2:5" hidden="1" x14ac:dyDescent="0.35">
      <c r="B11" s="29"/>
      <c r="C11" s="76"/>
      <c r="D11" s="76"/>
    </row>
    <row r="12" spans="2:5" s="37" customFormat="1" ht="58.5" thickBot="1" x14ac:dyDescent="0.4">
      <c r="B12" s="150" t="s">
        <v>107</v>
      </c>
      <c r="C12" s="150" t="s">
        <v>268</v>
      </c>
      <c r="D12" s="151" t="s">
        <v>270</v>
      </c>
      <c r="E12" s="276" t="s">
        <v>335</v>
      </c>
    </row>
    <row r="13" spans="2:5" x14ac:dyDescent="0.35">
      <c r="B13" s="81" t="s">
        <v>15</v>
      </c>
      <c r="C13" s="81" t="s">
        <v>40</v>
      </c>
      <c r="D13" s="83" t="s">
        <v>42</v>
      </c>
      <c r="E13" s="278" t="s">
        <v>337</v>
      </c>
    </row>
    <row r="14" spans="2:5" s="223" customFormat="1" x14ac:dyDescent="0.35">
      <c r="B14" s="228" t="s">
        <v>28</v>
      </c>
      <c r="C14" s="228" t="s">
        <v>50</v>
      </c>
      <c r="D14" s="229" t="s">
        <v>52</v>
      </c>
      <c r="E14" s="279" t="s">
        <v>336</v>
      </c>
    </row>
    <row r="15" spans="2:5" s="223" customFormat="1" hidden="1" x14ac:dyDescent="0.35">
      <c r="B15" s="230" t="s">
        <v>106</v>
      </c>
      <c r="C15" s="230" t="s">
        <v>106</v>
      </c>
      <c r="D15" s="229" t="s">
        <v>106</v>
      </c>
      <c r="E15" s="277"/>
    </row>
    <row r="16" spans="2:5" s="223" customFormat="1" hidden="1" x14ac:dyDescent="0.35">
      <c r="B16" s="230" t="s">
        <v>106</v>
      </c>
      <c r="C16" s="230" t="s">
        <v>106</v>
      </c>
      <c r="D16" s="229" t="s">
        <v>106</v>
      </c>
      <c r="E16" s="277"/>
    </row>
    <row r="17" spans="2:5" s="223" customFormat="1" hidden="1" x14ac:dyDescent="0.35">
      <c r="B17" s="230" t="s">
        <v>106</v>
      </c>
      <c r="C17" s="230" t="s">
        <v>106</v>
      </c>
      <c r="D17" s="229" t="s">
        <v>106</v>
      </c>
      <c r="E17" s="277"/>
    </row>
    <row r="18" spans="2:5" s="223" customFormat="1" hidden="1" x14ac:dyDescent="0.35">
      <c r="B18" s="230" t="s">
        <v>106</v>
      </c>
      <c r="C18" s="230" t="s">
        <v>106</v>
      </c>
      <c r="D18" s="229" t="s">
        <v>106</v>
      </c>
      <c r="E18" s="277"/>
    </row>
    <row r="19" spans="2:5" s="223" customFormat="1" hidden="1" x14ac:dyDescent="0.35">
      <c r="B19" s="230" t="s">
        <v>106</v>
      </c>
      <c r="C19" s="230" t="s">
        <v>106</v>
      </c>
      <c r="D19" s="229" t="s">
        <v>106</v>
      </c>
      <c r="E19" s="277"/>
    </row>
    <row r="20" spans="2:5" s="223" customFormat="1" hidden="1" x14ac:dyDescent="0.35">
      <c r="B20" s="230" t="s">
        <v>106</v>
      </c>
      <c r="C20" s="230" t="s">
        <v>106</v>
      </c>
      <c r="D20" s="229" t="s">
        <v>106</v>
      </c>
      <c r="E20" s="277"/>
    </row>
    <row r="21" spans="2:5" s="223" customFormat="1" hidden="1" x14ac:dyDescent="0.35">
      <c r="B21" s="230" t="s">
        <v>106</v>
      </c>
      <c r="C21" s="230" t="s">
        <v>106</v>
      </c>
      <c r="D21" s="229" t="s">
        <v>106</v>
      </c>
      <c r="E21" s="277"/>
    </row>
    <row r="22" spans="2:5" s="223" customFormat="1" hidden="1" x14ac:dyDescent="0.35">
      <c r="B22" s="230" t="s">
        <v>106</v>
      </c>
      <c r="C22" s="230" t="s">
        <v>106</v>
      </c>
      <c r="D22" s="229" t="s">
        <v>106</v>
      </c>
      <c r="E22" s="277"/>
    </row>
    <row r="23" spans="2:5" s="223" customFormat="1" hidden="1" x14ac:dyDescent="0.35">
      <c r="B23" s="230" t="s">
        <v>106</v>
      </c>
      <c r="C23" s="230" t="s">
        <v>106</v>
      </c>
      <c r="D23" s="229" t="s">
        <v>106</v>
      </c>
      <c r="E23" s="277"/>
    </row>
    <row r="24" spans="2:5" s="231" customFormat="1" x14ac:dyDescent="0.35">
      <c r="B24" s="222"/>
      <c r="C24" s="222"/>
      <c r="D24" s="222"/>
      <c r="E24" s="222"/>
    </row>
    <row r="25" spans="2:5" s="231" customFormat="1" x14ac:dyDescent="0.35">
      <c r="B25" s="222"/>
      <c r="C25" s="222"/>
      <c r="D25" s="222"/>
      <c r="E25" s="222"/>
    </row>
    <row r="26" spans="2:5" s="231" customFormat="1" x14ac:dyDescent="0.35">
      <c r="B26" s="222"/>
      <c r="C26" s="222"/>
      <c r="D26" s="222"/>
      <c r="E26" s="222"/>
    </row>
    <row r="27" spans="2:5" s="231" customFormat="1" x14ac:dyDescent="0.35">
      <c r="B27" s="222"/>
      <c r="C27" s="222"/>
      <c r="D27" s="222"/>
      <c r="E27" s="222"/>
    </row>
    <row r="28" spans="2:5" s="231" customFormat="1" x14ac:dyDescent="0.35">
      <c r="B28" s="222"/>
      <c r="C28" s="222"/>
      <c r="D28" s="222"/>
      <c r="E28" s="222"/>
    </row>
    <row r="29" spans="2:5" s="231" customFormat="1" x14ac:dyDescent="0.35">
      <c r="B29" s="222"/>
      <c r="C29" s="222"/>
      <c r="D29" s="222"/>
      <c r="E29" s="222"/>
    </row>
    <row r="30" spans="2:5" s="231" customFormat="1" x14ac:dyDescent="0.35">
      <c r="B30" s="222"/>
      <c r="C30" s="222"/>
      <c r="D30" s="222"/>
      <c r="E30" s="222"/>
    </row>
    <row r="31" spans="2:5" s="231" customFormat="1" x14ac:dyDescent="0.35">
      <c r="B31" s="222"/>
      <c r="C31" s="222"/>
      <c r="D31" s="222"/>
      <c r="E31" s="222"/>
    </row>
    <row r="32" spans="2:5" s="231" customFormat="1" x14ac:dyDescent="0.35">
      <c r="B32" s="222"/>
      <c r="C32" s="222"/>
      <c r="D32" s="222"/>
      <c r="E32" s="222"/>
    </row>
    <row r="33" spans="2:5" s="231" customFormat="1" x14ac:dyDescent="0.35">
      <c r="B33" s="222"/>
      <c r="C33" s="222"/>
      <c r="D33" s="222"/>
      <c r="E33" s="222"/>
    </row>
    <row r="34" spans="2:5" s="231" customFormat="1" x14ac:dyDescent="0.35">
      <c r="B34" s="222"/>
      <c r="C34" s="222"/>
      <c r="D34" s="222"/>
      <c r="E34" s="222"/>
    </row>
    <row r="35" spans="2:5" s="231" customFormat="1" x14ac:dyDescent="0.35">
      <c r="B35" s="222"/>
      <c r="C35" s="222"/>
      <c r="D35" s="222"/>
      <c r="E35" s="222"/>
    </row>
    <row r="36" spans="2:5" s="231" customFormat="1" x14ac:dyDescent="0.35">
      <c r="B36" s="222"/>
      <c r="C36" s="222"/>
      <c r="D36" s="222"/>
      <c r="E36" s="222"/>
    </row>
    <row r="37" spans="2:5" s="231" customFormat="1" x14ac:dyDescent="0.35">
      <c r="B37" s="222"/>
      <c r="C37" s="222"/>
      <c r="D37" s="222"/>
      <c r="E37" s="222"/>
    </row>
    <row r="38" spans="2:5" s="231" customFormat="1" x14ac:dyDescent="0.35">
      <c r="B38" s="222"/>
      <c r="C38" s="222"/>
      <c r="D38" s="222"/>
      <c r="E38" s="222"/>
    </row>
    <row r="39" spans="2:5" s="231" customFormat="1" x14ac:dyDescent="0.35">
      <c r="B39" s="222"/>
      <c r="C39" s="222"/>
      <c r="D39" s="222"/>
      <c r="E39" s="222"/>
    </row>
    <row r="40" spans="2:5" s="231" customFormat="1" x14ac:dyDescent="0.35">
      <c r="B40" s="222"/>
      <c r="C40" s="222"/>
      <c r="D40" s="222"/>
      <c r="E40" s="222"/>
    </row>
    <row r="41" spans="2:5" s="231" customFormat="1" x14ac:dyDescent="0.35">
      <c r="B41" s="222"/>
      <c r="C41" s="222"/>
      <c r="D41" s="222"/>
      <c r="E41" s="222"/>
    </row>
    <row r="42" spans="2:5" s="231" customFormat="1" x14ac:dyDescent="0.35">
      <c r="B42" s="222"/>
      <c r="C42" s="222"/>
      <c r="D42" s="222"/>
      <c r="E42" s="222"/>
    </row>
    <row r="43" spans="2:5" s="231" customFormat="1" x14ac:dyDescent="0.35">
      <c r="B43" s="222"/>
      <c r="C43" s="222"/>
      <c r="D43" s="222"/>
      <c r="E43" s="222"/>
    </row>
    <row r="44" spans="2:5" s="231" customFormat="1" x14ac:dyDescent="0.35">
      <c r="B44" s="222"/>
      <c r="C44" s="222"/>
      <c r="D44" s="222"/>
      <c r="E44" s="222"/>
    </row>
    <row r="45" spans="2:5" s="231" customFormat="1" x14ac:dyDescent="0.35">
      <c r="B45" s="222"/>
      <c r="C45" s="222"/>
      <c r="D45" s="222"/>
      <c r="E45" s="222"/>
    </row>
    <row r="46" spans="2:5" s="231" customFormat="1" x14ac:dyDescent="0.35">
      <c r="B46" s="222"/>
      <c r="C46" s="222"/>
      <c r="D46" s="222"/>
      <c r="E46" s="222"/>
    </row>
    <row r="47" spans="2:5" s="231" customFormat="1" x14ac:dyDescent="0.35">
      <c r="B47" s="222"/>
      <c r="C47" s="222"/>
      <c r="D47" s="222"/>
      <c r="E47" s="222"/>
    </row>
    <row r="48" spans="2:5" s="231" customFormat="1" x14ac:dyDescent="0.35">
      <c r="B48" s="222"/>
      <c r="C48" s="222"/>
      <c r="D48" s="222"/>
      <c r="E48" s="222"/>
    </row>
    <row r="49" spans="2:5" s="231" customFormat="1" x14ac:dyDescent="0.35">
      <c r="B49" s="222"/>
      <c r="C49" s="222"/>
      <c r="D49" s="222"/>
      <c r="E49" s="222"/>
    </row>
    <row r="50" spans="2:5" s="231" customFormat="1" x14ac:dyDescent="0.35">
      <c r="B50" s="222"/>
      <c r="C50" s="222"/>
      <c r="D50" s="222"/>
      <c r="E50" s="222"/>
    </row>
    <row r="51" spans="2:5" s="231" customFormat="1" x14ac:dyDescent="0.35">
      <c r="B51" s="222"/>
      <c r="C51" s="222"/>
      <c r="D51" s="222"/>
      <c r="E51" s="222"/>
    </row>
    <row r="52" spans="2:5" s="231" customFormat="1" x14ac:dyDescent="0.35">
      <c r="B52" s="222"/>
      <c r="C52" s="222"/>
      <c r="D52" s="222"/>
      <c r="E52" s="222"/>
    </row>
    <row r="53" spans="2:5" s="231" customFormat="1" x14ac:dyDescent="0.35">
      <c r="B53" s="222"/>
      <c r="C53" s="222"/>
      <c r="D53" s="222"/>
      <c r="E53" s="222"/>
    </row>
    <row r="54" spans="2:5" s="231" customFormat="1" x14ac:dyDescent="0.35">
      <c r="B54" s="222"/>
      <c r="C54" s="222"/>
      <c r="D54" s="222"/>
      <c r="E54" s="222"/>
    </row>
    <row r="55" spans="2:5" s="231" customFormat="1" x14ac:dyDescent="0.35">
      <c r="B55" s="222"/>
      <c r="C55" s="222"/>
      <c r="D55" s="222"/>
      <c r="E55" s="222"/>
    </row>
    <row r="56" spans="2:5" s="231" customFormat="1" x14ac:dyDescent="0.35">
      <c r="B56" s="222"/>
      <c r="C56" s="222"/>
      <c r="D56" s="222"/>
      <c r="E56" s="222"/>
    </row>
    <row r="57" spans="2:5" s="231" customFormat="1" x14ac:dyDescent="0.35">
      <c r="B57" s="222"/>
      <c r="C57" s="222"/>
      <c r="D57" s="222"/>
      <c r="E57" s="222"/>
    </row>
    <row r="58" spans="2:5" s="231" customFormat="1" x14ac:dyDescent="0.35">
      <c r="B58" s="222"/>
      <c r="C58" s="222"/>
      <c r="D58" s="222"/>
      <c r="E58" s="222"/>
    </row>
    <row r="59" spans="2:5" s="231" customFormat="1" x14ac:dyDescent="0.35">
      <c r="B59" s="222"/>
      <c r="C59" s="222"/>
      <c r="D59" s="222"/>
      <c r="E59" s="222"/>
    </row>
    <row r="60" spans="2:5" s="231" customFormat="1" x14ac:dyDescent="0.35">
      <c r="B60" s="222"/>
      <c r="C60" s="222"/>
      <c r="D60" s="222"/>
      <c r="E60" s="222"/>
    </row>
    <row r="61" spans="2:5" s="231" customFormat="1" x14ac:dyDescent="0.35">
      <c r="B61" s="222"/>
      <c r="C61" s="222"/>
      <c r="D61" s="222"/>
      <c r="E61" s="222"/>
    </row>
    <row r="62" spans="2:5" s="231" customFormat="1" x14ac:dyDescent="0.35">
      <c r="B62" s="222"/>
      <c r="C62" s="222"/>
      <c r="D62" s="222"/>
      <c r="E62" s="222"/>
    </row>
    <row r="63" spans="2:5" s="231" customFormat="1" x14ac:dyDescent="0.35">
      <c r="B63" s="222"/>
      <c r="C63" s="222"/>
      <c r="D63" s="222"/>
      <c r="E63" s="222"/>
    </row>
    <row r="64" spans="2:5" s="231" customFormat="1" x14ac:dyDescent="0.35">
      <c r="B64" s="222"/>
      <c r="C64" s="222"/>
      <c r="D64" s="222"/>
      <c r="E64" s="222"/>
    </row>
    <row r="65" spans="2:5" s="231" customFormat="1" x14ac:dyDescent="0.35">
      <c r="B65" s="222"/>
      <c r="C65" s="222"/>
      <c r="D65" s="222"/>
      <c r="E65" s="222"/>
    </row>
    <row r="66" spans="2:5" s="231" customFormat="1" x14ac:dyDescent="0.35">
      <c r="B66" s="222"/>
      <c r="C66" s="222"/>
      <c r="D66" s="222"/>
      <c r="E66" s="222"/>
    </row>
    <row r="67" spans="2:5" s="231" customFormat="1" x14ac:dyDescent="0.35">
      <c r="B67" s="222"/>
      <c r="C67" s="222"/>
      <c r="D67" s="222"/>
      <c r="E67" s="222"/>
    </row>
    <row r="68" spans="2:5" s="231" customFormat="1" x14ac:dyDescent="0.35">
      <c r="B68" s="222"/>
      <c r="C68" s="222"/>
      <c r="D68" s="222"/>
      <c r="E68" s="222"/>
    </row>
    <row r="69" spans="2:5" s="231" customFormat="1" x14ac:dyDescent="0.35">
      <c r="B69" s="222"/>
      <c r="C69" s="222"/>
      <c r="D69" s="222"/>
      <c r="E69" s="222"/>
    </row>
    <row r="70" spans="2:5" s="231" customFormat="1" x14ac:dyDescent="0.35">
      <c r="B70" s="222"/>
      <c r="C70" s="222"/>
      <c r="D70" s="222"/>
      <c r="E70" s="222"/>
    </row>
    <row r="71" spans="2:5" s="231" customFormat="1" x14ac:dyDescent="0.35">
      <c r="B71" s="222"/>
      <c r="C71" s="222"/>
      <c r="D71" s="222"/>
      <c r="E71" s="222"/>
    </row>
    <row r="72" spans="2:5" s="231" customFormat="1" x14ac:dyDescent="0.35">
      <c r="B72" s="222"/>
      <c r="C72" s="222"/>
      <c r="D72" s="222"/>
      <c r="E72" s="222"/>
    </row>
    <row r="73" spans="2:5" s="231" customFormat="1" x14ac:dyDescent="0.35">
      <c r="B73" s="222"/>
      <c r="C73" s="222"/>
      <c r="D73" s="222"/>
      <c r="E73" s="222"/>
    </row>
    <row r="74" spans="2:5" s="231" customFormat="1" x14ac:dyDescent="0.35">
      <c r="B74" s="222"/>
      <c r="C74" s="222"/>
      <c r="D74" s="222"/>
      <c r="E74" s="222"/>
    </row>
    <row r="75" spans="2:5" s="231" customFormat="1" x14ac:dyDescent="0.35">
      <c r="B75" s="222"/>
      <c r="C75" s="222"/>
      <c r="D75" s="222"/>
      <c r="E75" s="222"/>
    </row>
    <row r="76" spans="2:5" s="231" customFormat="1" x14ac:dyDescent="0.35">
      <c r="B76" s="222"/>
      <c r="C76" s="222"/>
      <c r="D76" s="222"/>
      <c r="E76" s="222"/>
    </row>
    <row r="77" spans="2:5" s="231" customFormat="1" x14ac:dyDescent="0.35">
      <c r="B77" s="222"/>
      <c r="C77" s="222"/>
      <c r="D77" s="222"/>
      <c r="E77" s="222"/>
    </row>
    <row r="78" spans="2:5" s="231" customFormat="1" x14ac:dyDescent="0.35">
      <c r="B78" s="222"/>
      <c r="C78" s="222"/>
      <c r="D78" s="222"/>
      <c r="E78" s="222"/>
    </row>
    <row r="79" spans="2:5" s="231" customFormat="1" x14ac:dyDescent="0.35">
      <c r="B79" s="222"/>
      <c r="C79" s="222"/>
      <c r="D79" s="222"/>
      <c r="E79" s="222"/>
    </row>
    <row r="80" spans="2:5" s="231" customFormat="1" x14ac:dyDescent="0.35">
      <c r="B80" s="222"/>
      <c r="C80" s="222"/>
      <c r="D80" s="222"/>
      <c r="E80" s="222"/>
    </row>
    <row r="81" spans="2:5" s="231" customFormat="1" x14ac:dyDescent="0.35">
      <c r="B81" s="222"/>
      <c r="C81" s="222"/>
      <c r="D81" s="222"/>
      <c r="E81" s="222"/>
    </row>
    <row r="82" spans="2:5" s="231" customFormat="1" x14ac:dyDescent="0.35">
      <c r="B82" s="222"/>
      <c r="C82" s="222"/>
      <c r="D82" s="222"/>
      <c r="E82" s="222"/>
    </row>
    <row r="83" spans="2:5" s="231" customFormat="1" x14ac:dyDescent="0.35">
      <c r="B83" s="222"/>
      <c r="C83" s="222"/>
      <c r="D83" s="222"/>
      <c r="E83" s="222"/>
    </row>
    <row r="84" spans="2:5" s="231" customFormat="1" x14ac:dyDescent="0.35">
      <c r="B84" s="222"/>
      <c r="C84" s="222"/>
      <c r="D84" s="222"/>
      <c r="E84" s="222"/>
    </row>
    <row r="85" spans="2:5" s="231" customFormat="1" x14ac:dyDescent="0.35">
      <c r="B85" s="222"/>
      <c r="C85" s="222"/>
      <c r="D85" s="222"/>
      <c r="E85" s="222"/>
    </row>
    <row r="86" spans="2:5" s="231" customFormat="1" x14ac:dyDescent="0.35">
      <c r="B86" s="222"/>
      <c r="C86" s="222"/>
      <c r="D86" s="222"/>
      <c r="E86" s="222"/>
    </row>
    <row r="87" spans="2:5" s="231" customFormat="1" x14ac:dyDescent="0.35">
      <c r="B87" s="222"/>
      <c r="C87" s="222"/>
      <c r="D87" s="222"/>
      <c r="E87" s="222"/>
    </row>
    <row r="88" spans="2:5" s="231" customFormat="1" x14ac:dyDescent="0.35">
      <c r="B88" s="222"/>
      <c r="C88" s="222"/>
      <c r="D88" s="222"/>
      <c r="E88" s="222"/>
    </row>
    <row r="89" spans="2:5" s="231" customFormat="1" x14ac:dyDescent="0.35">
      <c r="B89" s="222"/>
      <c r="C89" s="222"/>
      <c r="D89" s="222"/>
      <c r="E89" s="222"/>
    </row>
    <row r="90" spans="2:5" s="231" customFormat="1" x14ac:dyDescent="0.35">
      <c r="B90" s="222"/>
      <c r="C90" s="222"/>
      <c r="D90" s="222"/>
      <c r="E90" s="222"/>
    </row>
    <row r="91" spans="2:5" s="231" customFormat="1" x14ac:dyDescent="0.35">
      <c r="B91" s="222"/>
      <c r="C91" s="222"/>
      <c r="D91" s="222"/>
      <c r="E91" s="222"/>
    </row>
    <row r="92" spans="2:5" s="231" customFormat="1" x14ac:dyDescent="0.35">
      <c r="B92" s="222"/>
      <c r="C92" s="222"/>
      <c r="D92" s="222"/>
      <c r="E92" s="222"/>
    </row>
    <row r="93" spans="2:5" s="231" customFormat="1" x14ac:dyDescent="0.35">
      <c r="B93" s="222"/>
      <c r="C93" s="222"/>
      <c r="D93" s="222"/>
      <c r="E93" s="222"/>
    </row>
    <row r="94" spans="2:5" s="231" customFormat="1" x14ac:dyDescent="0.35">
      <c r="B94" s="222"/>
      <c r="C94" s="222"/>
      <c r="D94" s="222"/>
      <c r="E94" s="222"/>
    </row>
    <row r="95" spans="2:5" s="231" customFormat="1" x14ac:dyDescent="0.35">
      <c r="B95" s="222"/>
      <c r="C95" s="222"/>
      <c r="D95" s="222"/>
      <c r="E95" s="222"/>
    </row>
    <row r="96" spans="2:5" s="231" customFormat="1" x14ac:dyDescent="0.35">
      <c r="B96" s="222"/>
      <c r="C96" s="222"/>
      <c r="D96" s="222"/>
      <c r="E96" s="222"/>
    </row>
    <row r="97" spans="2:5" s="231" customFormat="1" x14ac:dyDescent="0.35">
      <c r="B97" s="222"/>
      <c r="C97" s="222"/>
      <c r="D97" s="222"/>
      <c r="E97" s="222"/>
    </row>
    <row r="98" spans="2:5" s="231" customFormat="1" x14ac:dyDescent="0.35">
      <c r="B98" s="222"/>
      <c r="C98" s="222"/>
      <c r="D98" s="222"/>
      <c r="E98" s="222"/>
    </row>
    <row r="99" spans="2:5" s="231" customFormat="1" x14ac:dyDescent="0.35">
      <c r="B99" s="222"/>
      <c r="C99" s="222"/>
      <c r="D99" s="222"/>
      <c r="E99" s="222"/>
    </row>
    <row r="100" spans="2:5" s="231" customFormat="1" x14ac:dyDescent="0.35">
      <c r="B100" s="224"/>
      <c r="C100" s="224"/>
      <c r="D100" s="224"/>
      <c r="E100" s="222"/>
    </row>
    <row r="101" spans="2:5" s="231" customFormat="1" x14ac:dyDescent="0.35">
      <c r="B101" s="222"/>
      <c r="C101" s="222"/>
      <c r="D101" s="222"/>
      <c r="E101" s="222"/>
    </row>
    <row r="102" spans="2:5" s="231" customFormat="1" x14ac:dyDescent="0.35">
      <c r="B102" s="222"/>
      <c r="C102" s="222"/>
      <c r="D102" s="222"/>
      <c r="E102" s="222"/>
    </row>
    <row r="103" spans="2:5" s="231" customFormat="1" x14ac:dyDescent="0.35">
      <c r="B103" s="222"/>
      <c r="C103" s="222"/>
      <c r="D103" s="222"/>
      <c r="E103" s="222"/>
    </row>
    <row r="104" spans="2:5" s="231" customFormat="1" x14ac:dyDescent="0.35">
      <c r="B104" s="222"/>
      <c r="C104" s="222"/>
      <c r="D104" s="222"/>
      <c r="E104" s="222"/>
    </row>
    <row r="105" spans="2:5" s="231" customFormat="1" x14ac:dyDescent="0.35">
      <c r="B105" s="222"/>
      <c r="C105" s="222"/>
      <c r="D105" s="222"/>
      <c r="E105" s="222"/>
    </row>
    <row r="106" spans="2:5" s="231" customFormat="1" x14ac:dyDescent="0.35">
      <c r="B106" s="222"/>
      <c r="C106" s="222"/>
      <c r="D106" s="222"/>
      <c r="E106" s="222"/>
    </row>
    <row r="107" spans="2:5" s="231" customFormat="1" x14ac:dyDescent="0.35">
      <c r="B107" s="222"/>
      <c r="C107" s="222"/>
      <c r="D107" s="222"/>
      <c r="E107" s="222"/>
    </row>
    <row r="108" spans="2:5" s="231" customFormat="1" x14ac:dyDescent="0.35">
      <c r="B108" s="222"/>
      <c r="C108" s="222"/>
      <c r="D108" s="222"/>
      <c r="E108" s="222"/>
    </row>
    <row r="109" spans="2:5" s="231" customFormat="1" x14ac:dyDescent="0.35">
      <c r="B109" s="222"/>
      <c r="C109" s="222"/>
      <c r="D109" s="222"/>
      <c r="E109" s="222"/>
    </row>
    <row r="110" spans="2:5" s="231" customFormat="1" x14ac:dyDescent="0.35">
      <c r="B110" s="222"/>
      <c r="C110" s="222"/>
      <c r="D110" s="222"/>
      <c r="E110" s="222"/>
    </row>
    <row r="111" spans="2:5" s="231" customFormat="1" x14ac:dyDescent="0.35">
      <c r="B111" s="222"/>
      <c r="C111" s="222"/>
      <c r="D111" s="222"/>
      <c r="E111" s="222"/>
    </row>
    <row r="112" spans="2:5" s="231" customFormat="1" x14ac:dyDescent="0.35">
      <c r="B112" s="222"/>
      <c r="C112" s="222"/>
      <c r="D112" s="222"/>
      <c r="E112" s="222"/>
    </row>
    <row r="113" spans="2:5" s="231" customFormat="1" x14ac:dyDescent="0.35">
      <c r="B113" s="222"/>
      <c r="C113" s="222"/>
      <c r="D113" s="222"/>
      <c r="E113" s="222"/>
    </row>
    <row r="114" spans="2:5" s="231" customFormat="1" x14ac:dyDescent="0.35">
      <c r="B114" s="222"/>
      <c r="C114" s="222"/>
      <c r="D114" s="222"/>
      <c r="E114" s="222"/>
    </row>
    <row r="115" spans="2:5" s="231" customFormat="1" x14ac:dyDescent="0.35">
      <c r="B115" s="222"/>
      <c r="C115" s="222"/>
      <c r="D115" s="222"/>
      <c r="E115" s="222"/>
    </row>
    <row r="116" spans="2:5" s="231" customFormat="1" x14ac:dyDescent="0.35">
      <c r="B116" s="222"/>
      <c r="C116" s="222"/>
      <c r="D116" s="222"/>
      <c r="E116" s="222"/>
    </row>
    <row r="117" spans="2:5" s="231" customFormat="1" x14ac:dyDescent="0.35">
      <c r="B117" s="222"/>
      <c r="C117" s="222"/>
      <c r="D117" s="222"/>
      <c r="E117" s="222"/>
    </row>
    <row r="118" spans="2:5" s="231" customFormat="1" x14ac:dyDescent="0.35">
      <c r="B118" s="222"/>
      <c r="C118" s="222"/>
      <c r="D118" s="222"/>
      <c r="E118" s="222"/>
    </row>
    <row r="119" spans="2:5" s="231" customFormat="1" x14ac:dyDescent="0.35">
      <c r="B119" s="222"/>
      <c r="C119" s="222"/>
      <c r="D119" s="222"/>
      <c r="E119" s="222"/>
    </row>
    <row r="120" spans="2:5" s="231" customFormat="1" x14ac:dyDescent="0.35">
      <c r="B120" s="222"/>
      <c r="C120" s="222"/>
      <c r="D120" s="222"/>
      <c r="E120" s="222"/>
    </row>
    <row r="121" spans="2:5" s="231" customFormat="1" x14ac:dyDescent="0.35">
      <c r="B121" s="222"/>
      <c r="C121" s="222"/>
      <c r="D121" s="222"/>
      <c r="E121" s="222"/>
    </row>
    <row r="122" spans="2:5" s="231" customFormat="1" x14ac:dyDescent="0.35">
      <c r="B122" s="222"/>
      <c r="C122" s="222"/>
      <c r="D122" s="222"/>
      <c r="E122" s="222"/>
    </row>
    <row r="123" spans="2:5" s="231" customFormat="1" x14ac:dyDescent="0.35">
      <c r="B123" s="222"/>
      <c r="C123" s="222"/>
      <c r="D123" s="222"/>
      <c r="E123" s="222"/>
    </row>
    <row r="124" spans="2:5" s="231" customFormat="1" x14ac:dyDescent="0.35">
      <c r="B124" s="222"/>
      <c r="C124" s="222"/>
      <c r="D124" s="222"/>
      <c r="E124" s="222"/>
    </row>
    <row r="125" spans="2:5" s="231" customFormat="1" x14ac:dyDescent="0.35">
      <c r="B125" s="222"/>
      <c r="C125" s="222"/>
      <c r="D125" s="222"/>
      <c r="E125" s="222"/>
    </row>
    <row r="126" spans="2:5" s="231" customFormat="1" x14ac:dyDescent="0.35">
      <c r="B126" s="222"/>
      <c r="C126" s="222"/>
      <c r="D126" s="222"/>
      <c r="E126" s="222"/>
    </row>
    <row r="127" spans="2:5" s="231" customFormat="1" x14ac:dyDescent="0.35">
      <c r="B127" s="222"/>
      <c r="C127" s="222"/>
      <c r="D127" s="222"/>
      <c r="E127" s="222"/>
    </row>
    <row r="128" spans="2:5" s="231" customFormat="1" x14ac:dyDescent="0.35">
      <c r="B128" s="222"/>
      <c r="C128" s="222"/>
      <c r="D128" s="222"/>
      <c r="E128" s="222"/>
    </row>
    <row r="129" spans="2:5" s="231" customFormat="1" x14ac:dyDescent="0.35">
      <c r="B129" s="222"/>
      <c r="C129" s="222"/>
      <c r="D129" s="222"/>
      <c r="E129" s="222"/>
    </row>
    <row r="130" spans="2:5" s="231" customFormat="1" x14ac:dyDescent="0.35">
      <c r="B130" s="222"/>
      <c r="C130" s="222"/>
      <c r="D130" s="222"/>
      <c r="E130" s="222"/>
    </row>
    <row r="131" spans="2:5" s="231" customFormat="1" x14ac:dyDescent="0.35">
      <c r="B131" s="222"/>
      <c r="C131" s="222"/>
      <c r="D131" s="222"/>
      <c r="E131" s="222"/>
    </row>
    <row r="132" spans="2:5" s="231" customFormat="1" x14ac:dyDescent="0.35">
      <c r="B132" s="222"/>
      <c r="C132" s="222"/>
      <c r="D132" s="222"/>
      <c r="E132" s="222"/>
    </row>
    <row r="133" spans="2:5" s="231" customFormat="1" x14ac:dyDescent="0.35">
      <c r="B133" s="222"/>
      <c r="C133" s="222"/>
      <c r="D133" s="222"/>
      <c r="E133" s="222"/>
    </row>
    <row r="134" spans="2:5" s="231" customFormat="1" x14ac:dyDescent="0.35">
      <c r="B134" s="222"/>
      <c r="C134" s="222"/>
      <c r="D134" s="222"/>
      <c r="E134" s="222"/>
    </row>
    <row r="135" spans="2:5" s="231" customFormat="1" x14ac:dyDescent="0.35">
      <c r="B135" s="222"/>
      <c r="C135" s="222"/>
      <c r="D135" s="222"/>
      <c r="E135" s="222"/>
    </row>
    <row r="136" spans="2:5" s="231" customFormat="1" x14ac:dyDescent="0.35">
      <c r="B136" s="222"/>
      <c r="C136" s="222"/>
      <c r="D136" s="222"/>
      <c r="E136" s="222"/>
    </row>
    <row r="137" spans="2:5" s="231" customFormat="1" x14ac:dyDescent="0.35">
      <c r="B137" s="222"/>
      <c r="C137" s="222"/>
      <c r="D137" s="222"/>
      <c r="E137" s="222"/>
    </row>
    <row r="138" spans="2:5" s="231" customFormat="1" x14ac:dyDescent="0.35">
      <c r="B138" s="222"/>
      <c r="C138" s="222"/>
      <c r="D138" s="222"/>
      <c r="E138" s="222"/>
    </row>
    <row r="139" spans="2:5" s="231" customFormat="1" x14ac:dyDescent="0.35">
      <c r="B139" s="222"/>
      <c r="C139" s="222"/>
      <c r="D139" s="222"/>
      <c r="E139" s="222"/>
    </row>
    <row r="140" spans="2:5" s="231" customFormat="1" x14ac:dyDescent="0.35">
      <c r="B140" s="222"/>
      <c r="C140" s="222"/>
      <c r="D140" s="222"/>
      <c r="E140" s="222"/>
    </row>
    <row r="141" spans="2:5" s="231" customFormat="1" x14ac:dyDescent="0.35">
      <c r="B141" s="222"/>
      <c r="C141" s="222"/>
      <c r="D141" s="222"/>
      <c r="E141" s="222"/>
    </row>
    <row r="142" spans="2:5" s="231" customFormat="1" x14ac:dyDescent="0.35">
      <c r="B142" s="222"/>
      <c r="C142" s="222"/>
      <c r="D142" s="222"/>
      <c r="E142" s="222"/>
    </row>
    <row r="143" spans="2:5" s="231" customFormat="1" x14ac:dyDescent="0.35">
      <c r="B143" s="222"/>
      <c r="C143" s="222"/>
      <c r="D143" s="222"/>
      <c r="E143" s="222"/>
    </row>
    <row r="144" spans="2:5" s="231" customFormat="1" x14ac:dyDescent="0.35">
      <c r="B144" s="222"/>
      <c r="C144" s="222"/>
      <c r="D144" s="222"/>
      <c r="E144" s="222"/>
    </row>
    <row r="145" spans="2:5" s="231" customFormat="1" x14ac:dyDescent="0.35">
      <c r="B145" s="222"/>
      <c r="C145" s="222"/>
      <c r="D145" s="222"/>
      <c r="E145" s="222"/>
    </row>
    <row r="146" spans="2:5" s="231" customFormat="1" x14ac:dyDescent="0.35">
      <c r="B146" s="222"/>
      <c r="C146" s="222"/>
      <c r="D146" s="222"/>
      <c r="E146" s="222"/>
    </row>
    <row r="147" spans="2:5" s="231" customFormat="1" x14ac:dyDescent="0.35">
      <c r="B147" s="222"/>
      <c r="C147" s="222"/>
      <c r="D147" s="222"/>
      <c r="E147" s="222"/>
    </row>
    <row r="148" spans="2:5" s="231" customFormat="1" x14ac:dyDescent="0.35">
      <c r="B148" s="222"/>
      <c r="C148" s="222"/>
      <c r="D148" s="222"/>
      <c r="E148" s="222"/>
    </row>
    <row r="149" spans="2:5" s="231" customFormat="1" x14ac:dyDescent="0.35">
      <c r="B149" s="222"/>
      <c r="C149" s="222"/>
      <c r="D149" s="222"/>
      <c r="E149" s="222"/>
    </row>
    <row r="150" spans="2:5" s="231" customFormat="1" x14ac:dyDescent="0.35">
      <c r="B150" s="222"/>
      <c r="C150" s="222"/>
      <c r="D150" s="222"/>
      <c r="E150" s="222"/>
    </row>
    <row r="151" spans="2:5" s="231" customFormat="1" x14ac:dyDescent="0.35">
      <c r="B151" s="222"/>
      <c r="C151" s="222"/>
      <c r="D151" s="222"/>
      <c r="E151" s="222"/>
    </row>
    <row r="152" spans="2:5" s="231" customFormat="1" x14ac:dyDescent="0.35">
      <c r="B152" s="222"/>
      <c r="C152" s="222"/>
      <c r="D152" s="222"/>
      <c r="E152" s="222"/>
    </row>
    <row r="153" spans="2:5" s="231" customFormat="1" x14ac:dyDescent="0.35">
      <c r="B153" s="222"/>
      <c r="C153" s="222"/>
      <c r="D153" s="222"/>
      <c r="E153" s="222"/>
    </row>
    <row r="154" spans="2:5" s="231" customFormat="1" x14ac:dyDescent="0.35">
      <c r="B154" s="222"/>
      <c r="C154" s="222"/>
      <c r="D154" s="222"/>
      <c r="E154" s="222"/>
    </row>
    <row r="155" spans="2:5" s="231" customFormat="1" x14ac:dyDescent="0.35">
      <c r="B155" s="222"/>
      <c r="C155" s="222"/>
      <c r="D155" s="222"/>
      <c r="E155" s="222"/>
    </row>
    <row r="156" spans="2:5" s="231" customFormat="1" x14ac:dyDescent="0.35">
      <c r="B156" s="222"/>
      <c r="C156" s="222"/>
      <c r="D156" s="222"/>
      <c r="E156" s="222"/>
    </row>
    <row r="157" spans="2:5" s="231" customFormat="1" x14ac:dyDescent="0.35">
      <c r="B157" s="222"/>
      <c r="C157" s="222"/>
      <c r="D157" s="222"/>
      <c r="E157" s="222"/>
    </row>
    <row r="158" spans="2:5" s="231" customFormat="1" x14ac:dyDescent="0.35">
      <c r="B158" s="222"/>
      <c r="C158" s="222"/>
      <c r="D158" s="222"/>
      <c r="E158" s="222"/>
    </row>
    <row r="159" spans="2:5" s="231" customFormat="1" x14ac:dyDescent="0.35">
      <c r="B159" s="222"/>
      <c r="C159" s="222"/>
      <c r="D159" s="222"/>
      <c r="E159" s="222"/>
    </row>
    <row r="160" spans="2:5" s="231" customFormat="1" x14ac:dyDescent="0.35">
      <c r="B160" s="222"/>
      <c r="C160" s="222"/>
      <c r="D160" s="222"/>
      <c r="E160" s="222"/>
    </row>
    <row r="161" spans="2:5" s="231" customFormat="1" x14ac:dyDescent="0.35">
      <c r="B161" s="222"/>
      <c r="C161" s="222"/>
      <c r="D161" s="222"/>
      <c r="E161" s="222"/>
    </row>
    <row r="162" spans="2:5" s="231" customFormat="1" x14ac:dyDescent="0.35">
      <c r="B162" s="222"/>
      <c r="C162" s="222"/>
      <c r="D162" s="222"/>
      <c r="E162" s="222"/>
    </row>
    <row r="163" spans="2:5" s="231" customFormat="1" x14ac:dyDescent="0.35">
      <c r="B163" s="222"/>
      <c r="C163" s="222"/>
      <c r="D163" s="222"/>
      <c r="E163" s="222"/>
    </row>
    <row r="164" spans="2:5" s="231" customFormat="1" x14ac:dyDescent="0.35">
      <c r="B164" s="222"/>
      <c r="C164" s="222"/>
      <c r="D164" s="222"/>
      <c r="E164" s="222"/>
    </row>
    <row r="165" spans="2:5" s="231" customFormat="1" x14ac:dyDescent="0.35">
      <c r="B165" s="222"/>
      <c r="C165" s="222"/>
      <c r="D165" s="222"/>
      <c r="E165" s="222"/>
    </row>
    <row r="166" spans="2:5" s="231" customFormat="1" x14ac:dyDescent="0.35">
      <c r="B166" s="222"/>
      <c r="C166" s="222"/>
      <c r="D166" s="222"/>
      <c r="E166" s="222"/>
    </row>
    <row r="167" spans="2:5" s="231" customFormat="1" x14ac:dyDescent="0.35">
      <c r="B167" s="222"/>
      <c r="C167" s="222"/>
      <c r="D167" s="222"/>
      <c r="E167" s="222"/>
    </row>
    <row r="168" spans="2:5" s="231" customFormat="1" x14ac:dyDescent="0.35">
      <c r="B168" s="222"/>
      <c r="C168" s="222"/>
      <c r="D168" s="222"/>
      <c r="E168" s="222"/>
    </row>
    <row r="169" spans="2:5" s="231" customFormat="1" x14ac:dyDescent="0.35">
      <c r="B169" s="222"/>
      <c r="C169" s="222"/>
      <c r="D169" s="222"/>
      <c r="E169" s="222"/>
    </row>
    <row r="170" spans="2:5" s="231" customFormat="1" x14ac:dyDescent="0.35">
      <c r="B170" s="222"/>
      <c r="C170" s="222"/>
      <c r="D170" s="222"/>
      <c r="E170" s="222"/>
    </row>
    <row r="171" spans="2:5" s="231" customFormat="1" x14ac:dyDescent="0.35">
      <c r="B171" s="222"/>
      <c r="C171" s="222"/>
      <c r="D171" s="222"/>
      <c r="E171" s="222"/>
    </row>
    <row r="172" spans="2:5" s="231" customFormat="1" x14ac:dyDescent="0.35">
      <c r="B172" s="222"/>
      <c r="C172" s="222"/>
      <c r="D172" s="222"/>
      <c r="E172" s="222"/>
    </row>
    <row r="173" spans="2:5" s="231" customFormat="1" x14ac:dyDescent="0.35">
      <c r="B173" s="222"/>
      <c r="C173" s="222"/>
      <c r="D173" s="222"/>
      <c r="E173" s="222"/>
    </row>
    <row r="174" spans="2:5" s="231" customFormat="1" x14ac:dyDescent="0.35">
      <c r="B174" s="222"/>
      <c r="C174" s="222"/>
      <c r="D174" s="222"/>
      <c r="E174" s="222"/>
    </row>
    <row r="175" spans="2:5" s="231" customFormat="1" x14ac:dyDescent="0.35">
      <c r="B175" s="222"/>
      <c r="C175" s="222"/>
      <c r="D175" s="222"/>
      <c r="E175" s="222"/>
    </row>
    <row r="176" spans="2:5" s="231" customFormat="1" x14ac:dyDescent="0.35">
      <c r="B176" s="222"/>
      <c r="C176" s="222"/>
      <c r="D176" s="222"/>
      <c r="E176" s="222"/>
    </row>
    <row r="177" spans="2:5" s="231" customFormat="1" x14ac:dyDescent="0.35">
      <c r="B177" s="222"/>
      <c r="C177" s="222"/>
      <c r="D177" s="222"/>
      <c r="E177" s="222"/>
    </row>
    <row r="178" spans="2:5" s="231" customFormat="1" x14ac:dyDescent="0.35">
      <c r="B178" s="222"/>
      <c r="C178" s="222"/>
      <c r="D178" s="222"/>
      <c r="E178" s="222"/>
    </row>
    <row r="179" spans="2:5" s="231" customFormat="1" x14ac:dyDescent="0.35">
      <c r="B179" s="222"/>
      <c r="C179" s="222"/>
      <c r="D179" s="222"/>
      <c r="E179" s="222"/>
    </row>
    <row r="180" spans="2:5" s="231" customFormat="1" x14ac:dyDescent="0.35">
      <c r="B180" s="222"/>
      <c r="C180" s="222"/>
      <c r="D180" s="222"/>
      <c r="E180" s="222"/>
    </row>
    <row r="181" spans="2:5" s="231" customFormat="1" x14ac:dyDescent="0.35">
      <c r="B181" s="222"/>
      <c r="C181" s="222"/>
      <c r="D181" s="222"/>
      <c r="E181" s="222"/>
    </row>
    <row r="182" spans="2:5" s="231" customFormat="1" x14ac:dyDescent="0.35">
      <c r="B182" s="222"/>
      <c r="C182" s="222"/>
      <c r="D182" s="222"/>
      <c r="E182" s="222"/>
    </row>
    <row r="183" spans="2:5" s="231" customFormat="1" x14ac:dyDescent="0.35">
      <c r="B183" s="222"/>
      <c r="C183" s="222"/>
      <c r="D183" s="222"/>
      <c r="E183" s="222"/>
    </row>
    <row r="184" spans="2:5" s="231" customFormat="1" x14ac:dyDescent="0.35">
      <c r="B184" s="222"/>
      <c r="C184" s="222"/>
      <c r="D184" s="222"/>
      <c r="E184" s="222"/>
    </row>
    <row r="185" spans="2:5" s="231" customFormat="1" x14ac:dyDescent="0.35">
      <c r="B185" s="222"/>
      <c r="C185" s="222"/>
      <c r="D185" s="222"/>
      <c r="E185" s="222"/>
    </row>
    <row r="186" spans="2:5" s="231" customFormat="1" x14ac:dyDescent="0.35">
      <c r="B186" s="222"/>
      <c r="C186" s="222"/>
      <c r="D186" s="222"/>
      <c r="E186" s="222"/>
    </row>
    <row r="187" spans="2:5" s="231" customFormat="1" x14ac:dyDescent="0.35">
      <c r="B187" s="222"/>
      <c r="C187" s="222"/>
      <c r="D187" s="222"/>
      <c r="E187" s="222"/>
    </row>
    <row r="188" spans="2:5" s="231" customFormat="1" x14ac:dyDescent="0.35">
      <c r="B188" s="222"/>
      <c r="C188" s="222"/>
      <c r="D188" s="222"/>
      <c r="E188" s="222"/>
    </row>
    <row r="189" spans="2:5" s="231" customFormat="1" x14ac:dyDescent="0.35">
      <c r="B189" s="222"/>
      <c r="C189" s="222"/>
      <c r="D189" s="222"/>
      <c r="E189" s="222"/>
    </row>
    <row r="190" spans="2:5" s="231" customFormat="1" x14ac:dyDescent="0.35">
      <c r="B190" s="222"/>
      <c r="C190" s="222"/>
      <c r="D190" s="222"/>
      <c r="E190" s="222"/>
    </row>
    <row r="191" spans="2:5" s="231" customFormat="1" x14ac:dyDescent="0.35">
      <c r="B191" s="222"/>
      <c r="C191" s="222"/>
      <c r="D191" s="222"/>
      <c r="E191" s="222"/>
    </row>
    <row r="192" spans="2:5" s="231" customFormat="1" x14ac:dyDescent="0.35">
      <c r="B192" s="222"/>
      <c r="C192" s="222"/>
      <c r="D192" s="222"/>
      <c r="E192" s="222"/>
    </row>
    <row r="193" spans="2:5" s="231" customFormat="1" x14ac:dyDescent="0.35">
      <c r="B193" s="222"/>
      <c r="C193" s="222"/>
      <c r="D193" s="222"/>
      <c r="E193" s="222"/>
    </row>
    <row r="194" spans="2:5" s="231" customFormat="1" x14ac:dyDescent="0.35">
      <c r="B194" s="222"/>
      <c r="C194" s="222"/>
      <c r="D194" s="222"/>
      <c r="E194" s="222"/>
    </row>
    <row r="195" spans="2:5" s="231" customFormat="1" x14ac:dyDescent="0.35">
      <c r="B195" s="222"/>
      <c r="C195" s="222"/>
      <c r="D195" s="222"/>
      <c r="E195" s="222"/>
    </row>
    <row r="196" spans="2:5" s="231" customFormat="1" x14ac:dyDescent="0.35">
      <c r="B196" s="222"/>
      <c r="C196" s="222"/>
      <c r="D196" s="222"/>
      <c r="E196" s="222"/>
    </row>
    <row r="197" spans="2:5" s="231" customFormat="1" x14ac:dyDescent="0.35">
      <c r="B197" s="222"/>
      <c r="C197" s="222"/>
      <c r="D197" s="222"/>
      <c r="E197" s="222"/>
    </row>
    <row r="198" spans="2:5" s="231" customFormat="1" x14ac:dyDescent="0.35">
      <c r="B198" s="222"/>
      <c r="C198" s="222"/>
      <c r="D198" s="222"/>
      <c r="E198" s="222"/>
    </row>
    <row r="199" spans="2:5" s="231" customFormat="1" x14ac:dyDescent="0.35">
      <c r="B199" s="222"/>
      <c r="C199" s="222"/>
      <c r="D199" s="222"/>
      <c r="E199" s="222"/>
    </row>
    <row r="200" spans="2:5" s="231" customFormat="1" x14ac:dyDescent="0.35">
      <c r="B200" s="222"/>
      <c r="C200" s="222"/>
      <c r="D200" s="222"/>
      <c r="E200" s="222"/>
    </row>
    <row r="201" spans="2:5" s="231" customFormat="1" x14ac:dyDescent="0.35">
      <c r="B201" s="222"/>
      <c r="C201" s="222"/>
      <c r="D201" s="222"/>
      <c r="E201" s="222"/>
    </row>
    <row r="202" spans="2:5" s="231" customFormat="1" x14ac:dyDescent="0.35">
      <c r="B202" s="222"/>
      <c r="C202" s="222"/>
      <c r="D202" s="222"/>
      <c r="E202" s="222"/>
    </row>
    <row r="203" spans="2:5" s="231" customFormat="1" x14ac:dyDescent="0.35">
      <c r="B203" s="222"/>
      <c r="C203" s="222"/>
      <c r="D203" s="222"/>
      <c r="E203" s="222"/>
    </row>
    <row r="204" spans="2:5" s="231" customFormat="1" x14ac:dyDescent="0.35">
      <c r="B204" s="222"/>
      <c r="C204" s="222"/>
      <c r="D204" s="222"/>
      <c r="E204" s="222"/>
    </row>
    <row r="205" spans="2:5" s="231" customFormat="1" x14ac:dyDescent="0.35">
      <c r="B205" s="222"/>
      <c r="C205" s="222"/>
      <c r="D205" s="222"/>
      <c r="E205" s="222"/>
    </row>
    <row r="206" spans="2:5" s="231" customFormat="1" x14ac:dyDescent="0.35">
      <c r="B206" s="222"/>
      <c r="C206" s="222"/>
      <c r="D206" s="222"/>
      <c r="E206" s="222"/>
    </row>
    <row r="207" spans="2:5" s="231" customFormat="1" x14ac:dyDescent="0.35">
      <c r="B207" s="222"/>
      <c r="C207" s="222"/>
      <c r="D207" s="222"/>
      <c r="E207" s="222"/>
    </row>
    <row r="208" spans="2:5" s="231" customFormat="1" x14ac:dyDescent="0.35">
      <c r="B208" s="222"/>
      <c r="C208" s="222"/>
      <c r="D208" s="222"/>
      <c r="E208" s="222"/>
    </row>
    <row r="209" spans="2:5" s="231" customFormat="1" x14ac:dyDescent="0.35">
      <c r="B209" s="222"/>
      <c r="C209" s="222"/>
      <c r="D209" s="222"/>
      <c r="E209" s="222"/>
    </row>
    <row r="210" spans="2:5" s="231" customFormat="1" x14ac:dyDescent="0.35">
      <c r="B210" s="222"/>
      <c r="C210" s="222"/>
      <c r="D210" s="222"/>
      <c r="E210" s="222"/>
    </row>
    <row r="211" spans="2:5" s="231" customFormat="1" x14ac:dyDescent="0.35">
      <c r="B211" s="222"/>
      <c r="C211" s="222"/>
      <c r="D211" s="222"/>
      <c r="E211" s="222"/>
    </row>
    <row r="212" spans="2:5" s="231" customFormat="1" x14ac:dyDescent="0.35">
      <c r="B212" s="222"/>
      <c r="C212" s="222"/>
      <c r="D212" s="222"/>
      <c r="E212" s="222"/>
    </row>
    <row r="213" spans="2:5" s="231" customFormat="1" x14ac:dyDescent="0.35">
      <c r="B213" s="222"/>
      <c r="C213" s="222"/>
      <c r="D213" s="222"/>
      <c r="E213" s="222"/>
    </row>
    <row r="214" spans="2:5" s="231" customFormat="1" x14ac:dyDescent="0.35">
      <c r="B214" s="222"/>
      <c r="C214" s="222"/>
      <c r="D214" s="222"/>
      <c r="E214" s="222"/>
    </row>
    <row r="215" spans="2:5" s="231" customFormat="1" x14ac:dyDescent="0.35">
      <c r="B215" s="222"/>
      <c r="C215" s="222"/>
      <c r="D215" s="222"/>
      <c r="E215" s="222"/>
    </row>
    <row r="216" spans="2:5" s="231" customFormat="1" x14ac:dyDescent="0.35">
      <c r="B216" s="222"/>
      <c r="C216" s="222"/>
      <c r="D216" s="222"/>
      <c r="E216" s="222"/>
    </row>
    <row r="217" spans="2:5" s="231" customFormat="1" x14ac:dyDescent="0.35">
      <c r="B217" s="222"/>
      <c r="C217" s="222"/>
      <c r="D217" s="222"/>
      <c r="E217" s="222"/>
    </row>
    <row r="218" spans="2:5" s="231" customFormat="1" x14ac:dyDescent="0.35">
      <c r="B218" s="222"/>
      <c r="C218" s="222"/>
      <c r="D218" s="222"/>
      <c r="E218" s="222"/>
    </row>
    <row r="219" spans="2:5" s="231" customFormat="1" x14ac:dyDescent="0.35">
      <c r="B219" s="222"/>
      <c r="C219" s="222"/>
      <c r="D219" s="222"/>
      <c r="E219" s="222"/>
    </row>
    <row r="220" spans="2:5" s="231" customFormat="1" x14ac:dyDescent="0.35">
      <c r="B220" s="222"/>
      <c r="C220" s="222"/>
      <c r="D220" s="222"/>
      <c r="E220" s="222"/>
    </row>
    <row r="221" spans="2:5" s="231" customFormat="1" x14ac:dyDescent="0.35">
      <c r="B221" s="222"/>
      <c r="C221" s="222"/>
      <c r="D221" s="222"/>
      <c r="E221" s="222"/>
    </row>
    <row r="222" spans="2:5" s="231" customFormat="1" x14ac:dyDescent="0.35">
      <c r="B222" s="222"/>
      <c r="C222" s="222"/>
      <c r="D222" s="222"/>
      <c r="E222" s="222"/>
    </row>
    <row r="223" spans="2:5" s="231" customFormat="1" x14ac:dyDescent="0.35">
      <c r="B223" s="222"/>
      <c r="C223" s="222"/>
      <c r="D223" s="222"/>
      <c r="E223" s="222"/>
    </row>
    <row r="224" spans="2:5" s="231" customFormat="1" x14ac:dyDescent="0.35">
      <c r="B224" s="222"/>
      <c r="C224" s="222"/>
      <c r="D224" s="222"/>
      <c r="E224" s="222"/>
    </row>
    <row r="225" spans="2:5" s="231" customFormat="1" x14ac:dyDescent="0.35">
      <c r="B225" s="222"/>
      <c r="C225" s="222"/>
      <c r="D225" s="222"/>
      <c r="E225" s="222"/>
    </row>
    <row r="226" spans="2:5" s="231" customFormat="1" x14ac:dyDescent="0.35">
      <c r="B226" s="222"/>
      <c r="C226" s="222"/>
      <c r="D226" s="222"/>
      <c r="E226" s="222"/>
    </row>
    <row r="227" spans="2:5" s="231" customFormat="1" x14ac:dyDescent="0.35">
      <c r="B227" s="222"/>
      <c r="C227" s="222"/>
      <c r="D227" s="222"/>
      <c r="E227" s="222"/>
    </row>
    <row r="228" spans="2:5" s="231" customFormat="1" x14ac:dyDescent="0.35">
      <c r="B228" s="222"/>
      <c r="C228" s="222"/>
      <c r="D228" s="222"/>
      <c r="E228" s="222"/>
    </row>
    <row r="229" spans="2:5" s="231" customFormat="1" x14ac:dyDescent="0.35">
      <c r="B229" s="222"/>
      <c r="C229" s="222"/>
      <c r="D229" s="222"/>
      <c r="E229" s="222"/>
    </row>
    <row r="230" spans="2:5" s="231" customFormat="1" x14ac:dyDescent="0.35">
      <c r="B230" s="222"/>
      <c r="C230" s="222"/>
      <c r="D230" s="222"/>
      <c r="E230" s="222"/>
    </row>
    <row r="231" spans="2:5" s="231" customFormat="1" x14ac:dyDescent="0.35">
      <c r="B231" s="222"/>
      <c r="C231" s="222"/>
      <c r="D231" s="222"/>
      <c r="E231" s="222"/>
    </row>
    <row r="232" spans="2:5" s="231" customFormat="1" x14ac:dyDescent="0.35">
      <c r="B232" s="222"/>
      <c r="C232" s="222"/>
      <c r="D232" s="222"/>
      <c r="E232" s="222"/>
    </row>
    <row r="233" spans="2:5" s="231" customFormat="1" x14ac:dyDescent="0.35">
      <c r="B233" s="222"/>
      <c r="C233" s="222"/>
      <c r="D233" s="222"/>
      <c r="E233" s="222"/>
    </row>
    <row r="234" spans="2:5" s="231" customFormat="1" x14ac:dyDescent="0.35">
      <c r="B234" s="222"/>
      <c r="C234" s="222"/>
      <c r="D234" s="222"/>
      <c r="E234" s="222"/>
    </row>
    <row r="235" spans="2:5" s="231" customFormat="1" x14ac:dyDescent="0.35">
      <c r="B235" s="222"/>
      <c r="C235" s="222"/>
      <c r="D235" s="222"/>
      <c r="E235" s="222"/>
    </row>
    <row r="236" spans="2:5" s="231" customFormat="1" x14ac:dyDescent="0.35">
      <c r="B236" s="222"/>
      <c r="C236" s="222"/>
      <c r="D236" s="222"/>
      <c r="E236" s="222"/>
    </row>
    <row r="237" spans="2:5" s="231" customFormat="1" x14ac:dyDescent="0.35">
      <c r="B237" s="222"/>
      <c r="C237" s="222"/>
      <c r="D237" s="222"/>
      <c r="E237" s="222"/>
    </row>
    <row r="238" spans="2:5" s="231" customFormat="1" x14ac:dyDescent="0.35">
      <c r="B238" s="222"/>
      <c r="C238" s="222"/>
      <c r="D238" s="222"/>
      <c r="E238" s="222"/>
    </row>
    <row r="239" spans="2:5" s="231" customFormat="1" x14ac:dyDescent="0.35">
      <c r="B239" s="222"/>
      <c r="C239" s="222"/>
      <c r="D239" s="222"/>
      <c r="E239" s="222"/>
    </row>
    <row r="240" spans="2:5" s="231" customFormat="1" x14ac:dyDescent="0.35">
      <c r="B240" s="222"/>
      <c r="C240" s="222"/>
      <c r="D240" s="222"/>
      <c r="E240" s="222"/>
    </row>
    <row r="241" spans="2:5" s="231" customFormat="1" x14ac:dyDescent="0.35">
      <c r="B241" s="222"/>
      <c r="C241" s="222"/>
      <c r="D241" s="222"/>
      <c r="E241" s="222"/>
    </row>
    <row r="242" spans="2:5" s="231" customFormat="1" x14ac:dyDescent="0.35">
      <c r="B242" s="222"/>
      <c r="C242" s="222"/>
      <c r="D242" s="222"/>
      <c r="E242" s="222"/>
    </row>
    <row r="243" spans="2:5" s="231" customFormat="1" x14ac:dyDescent="0.35">
      <c r="B243" s="222"/>
      <c r="C243" s="222"/>
      <c r="D243" s="222"/>
      <c r="E243" s="222"/>
    </row>
    <row r="244" spans="2:5" s="231" customFormat="1" x14ac:dyDescent="0.35">
      <c r="B244" s="222"/>
      <c r="C244" s="222"/>
      <c r="D244" s="222"/>
      <c r="E244" s="222"/>
    </row>
    <row r="245" spans="2:5" s="231" customFormat="1" x14ac:dyDescent="0.35">
      <c r="B245" s="222"/>
      <c r="C245" s="222"/>
      <c r="D245" s="222"/>
      <c r="E245" s="222"/>
    </row>
    <row r="246" spans="2:5" s="231" customFormat="1" x14ac:dyDescent="0.35">
      <c r="B246" s="222"/>
      <c r="C246" s="222"/>
      <c r="D246" s="222"/>
      <c r="E246" s="222"/>
    </row>
    <row r="247" spans="2:5" s="231" customFormat="1" x14ac:dyDescent="0.35">
      <c r="B247" s="222"/>
      <c r="C247" s="222"/>
      <c r="D247" s="222"/>
      <c r="E247" s="222"/>
    </row>
    <row r="248" spans="2:5" s="231" customFormat="1" x14ac:dyDescent="0.35">
      <c r="B248" s="222"/>
      <c r="C248" s="222"/>
      <c r="D248" s="222"/>
      <c r="E248" s="222"/>
    </row>
    <row r="249" spans="2:5" s="231" customFormat="1" x14ac:dyDescent="0.35">
      <c r="B249" s="222"/>
      <c r="C249" s="222"/>
      <c r="D249" s="222"/>
      <c r="E249" s="222"/>
    </row>
    <row r="250" spans="2:5" s="231" customFormat="1" x14ac:dyDescent="0.35">
      <c r="B250" s="222"/>
      <c r="C250" s="222"/>
      <c r="D250" s="222"/>
      <c r="E250" s="222"/>
    </row>
    <row r="251" spans="2:5" s="231" customFormat="1" x14ac:dyDescent="0.35">
      <c r="B251" s="222"/>
      <c r="C251" s="222"/>
      <c r="D251" s="222"/>
      <c r="E251" s="222"/>
    </row>
    <row r="252" spans="2:5" s="231" customFormat="1" x14ac:dyDescent="0.35">
      <c r="B252" s="222"/>
      <c r="C252" s="222"/>
      <c r="D252" s="222"/>
      <c r="E252" s="222"/>
    </row>
    <row r="253" spans="2:5" s="231" customFormat="1" x14ac:dyDescent="0.35">
      <c r="B253" s="222"/>
      <c r="C253" s="222"/>
      <c r="D253" s="222"/>
      <c r="E253" s="222"/>
    </row>
    <row r="254" spans="2:5" s="231" customFormat="1" x14ac:dyDescent="0.35">
      <c r="B254" s="222"/>
      <c r="C254" s="222"/>
      <c r="D254" s="222"/>
      <c r="E254" s="222"/>
    </row>
    <row r="255" spans="2:5" s="231" customFormat="1" x14ac:dyDescent="0.35">
      <c r="B255" s="222"/>
      <c r="C255" s="222"/>
      <c r="D255" s="222"/>
      <c r="E255" s="222"/>
    </row>
    <row r="256" spans="2:5" s="231" customFormat="1" x14ac:dyDescent="0.35">
      <c r="B256" s="222"/>
      <c r="C256" s="222"/>
      <c r="D256" s="222"/>
      <c r="E256" s="222"/>
    </row>
    <row r="257" spans="2:5" s="231" customFormat="1" x14ac:dyDescent="0.35">
      <c r="B257" s="222"/>
      <c r="C257" s="222"/>
      <c r="D257" s="222"/>
      <c r="E257" s="222"/>
    </row>
    <row r="258" spans="2:5" s="231" customFormat="1" x14ac:dyDescent="0.35">
      <c r="B258" s="222"/>
      <c r="C258" s="222"/>
      <c r="D258" s="222"/>
      <c r="E258" s="222"/>
    </row>
    <row r="259" spans="2:5" s="231" customFormat="1" x14ac:dyDescent="0.35">
      <c r="B259" s="222"/>
      <c r="C259" s="222"/>
      <c r="D259" s="222"/>
      <c r="E259" s="222"/>
    </row>
    <row r="260" spans="2:5" s="231" customFormat="1" x14ac:dyDescent="0.35">
      <c r="B260" s="222"/>
      <c r="C260" s="222"/>
      <c r="D260" s="222"/>
      <c r="E260" s="222"/>
    </row>
    <row r="261" spans="2:5" s="231" customFormat="1" x14ac:dyDescent="0.35">
      <c r="B261" s="222"/>
      <c r="C261" s="222"/>
      <c r="D261" s="222"/>
      <c r="E261" s="222"/>
    </row>
    <row r="262" spans="2:5" s="231" customFormat="1" x14ac:dyDescent="0.35">
      <c r="B262" s="222"/>
      <c r="C262" s="222"/>
      <c r="D262" s="222"/>
      <c r="E262" s="222"/>
    </row>
    <row r="263" spans="2:5" s="231" customFormat="1" x14ac:dyDescent="0.35">
      <c r="B263" s="222"/>
      <c r="C263" s="222"/>
      <c r="D263" s="222"/>
      <c r="E263" s="222"/>
    </row>
    <row r="264" spans="2:5" s="231" customFormat="1" x14ac:dyDescent="0.35">
      <c r="B264" s="222"/>
      <c r="C264" s="222"/>
      <c r="D264" s="222"/>
      <c r="E264" s="222"/>
    </row>
    <row r="265" spans="2:5" s="231" customFormat="1" x14ac:dyDescent="0.35">
      <c r="B265" s="222"/>
      <c r="C265" s="222"/>
      <c r="D265" s="222"/>
      <c r="E265" s="222"/>
    </row>
    <row r="266" spans="2:5" s="231" customFormat="1" x14ac:dyDescent="0.35">
      <c r="B266" s="222"/>
      <c r="C266" s="222"/>
      <c r="D266" s="222"/>
      <c r="E266" s="222"/>
    </row>
    <row r="267" spans="2:5" s="231" customFormat="1" x14ac:dyDescent="0.35">
      <c r="B267" s="222"/>
      <c r="C267" s="222"/>
      <c r="D267" s="222"/>
      <c r="E267" s="222"/>
    </row>
    <row r="268" spans="2:5" s="231" customFormat="1" x14ac:dyDescent="0.35">
      <c r="B268" s="222"/>
      <c r="C268" s="222"/>
      <c r="D268" s="222"/>
      <c r="E268" s="222"/>
    </row>
    <row r="269" spans="2:5" s="231" customFormat="1" x14ac:dyDescent="0.35">
      <c r="B269" s="222"/>
      <c r="C269" s="222"/>
      <c r="D269" s="222"/>
      <c r="E269" s="222"/>
    </row>
    <row r="270" spans="2:5" s="231" customFormat="1" x14ac:dyDescent="0.35">
      <c r="B270" s="222"/>
      <c r="C270" s="222"/>
      <c r="D270" s="222"/>
      <c r="E270" s="222"/>
    </row>
    <row r="271" spans="2:5" s="231" customFormat="1" x14ac:dyDescent="0.35">
      <c r="B271" s="222"/>
      <c r="C271" s="222"/>
      <c r="D271" s="222"/>
      <c r="E271" s="222"/>
    </row>
    <row r="272" spans="2:5" s="231" customFormat="1" x14ac:dyDescent="0.35">
      <c r="B272" s="222"/>
      <c r="C272" s="222"/>
      <c r="D272" s="222"/>
      <c r="E272" s="222"/>
    </row>
    <row r="273" spans="2:5" s="231" customFormat="1" x14ac:dyDescent="0.35">
      <c r="B273" s="222"/>
      <c r="C273" s="222"/>
      <c r="D273" s="222"/>
      <c r="E273" s="222"/>
    </row>
    <row r="274" spans="2:5" s="231" customFormat="1" x14ac:dyDescent="0.35">
      <c r="B274" s="222"/>
      <c r="C274" s="222"/>
      <c r="D274" s="222"/>
      <c r="E274" s="222"/>
    </row>
    <row r="275" spans="2:5" s="231" customFormat="1" x14ac:dyDescent="0.35">
      <c r="B275" s="222"/>
      <c r="C275" s="222"/>
      <c r="D275" s="222"/>
      <c r="E275" s="222"/>
    </row>
    <row r="276" spans="2:5" s="231" customFormat="1" x14ac:dyDescent="0.35">
      <c r="B276" s="222"/>
      <c r="C276" s="222"/>
      <c r="D276" s="222"/>
      <c r="E276" s="222"/>
    </row>
    <row r="277" spans="2:5" s="231" customFormat="1" x14ac:dyDescent="0.35">
      <c r="B277" s="222"/>
      <c r="C277" s="222"/>
      <c r="D277" s="222"/>
      <c r="E277" s="222"/>
    </row>
    <row r="278" spans="2:5" s="231" customFormat="1" x14ac:dyDescent="0.35">
      <c r="B278" s="222"/>
      <c r="C278" s="222"/>
      <c r="D278" s="222"/>
      <c r="E278" s="222"/>
    </row>
    <row r="279" spans="2:5" s="231" customFormat="1" x14ac:dyDescent="0.35">
      <c r="B279" s="222"/>
      <c r="C279" s="222"/>
      <c r="D279" s="222"/>
      <c r="E279" s="222"/>
    </row>
    <row r="280" spans="2:5" s="231" customFormat="1" x14ac:dyDescent="0.35">
      <c r="B280" s="222"/>
      <c r="C280" s="222"/>
      <c r="D280" s="222"/>
      <c r="E280" s="222"/>
    </row>
    <row r="281" spans="2:5" s="231" customFormat="1" x14ac:dyDescent="0.35">
      <c r="B281" s="222"/>
      <c r="C281" s="222"/>
      <c r="D281" s="222"/>
      <c r="E281" s="222"/>
    </row>
    <row r="282" spans="2:5" s="231" customFormat="1" x14ac:dyDescent="0.35">
      <c r="B282" s="222"/>
      <c r="C282" s="222"/>
      <c r="D282" s="222"/>
      <c r="E282" s="222"/>
    </row>
    <row r="283" spans="2:5" s="231" customFormat="1" x14ac:dyDescent="0.35">
      <c r="B283" s="222"/>
      <c r="C283" s="222"/>
      <c r="D283" s="222"/>
      <c r="E283" s="222"/>
    </row>
    <row r="284" spans="2:5" s="231" customFormat="1" x14ac:dyDescent="0.35">
      <c r="B284" s="222"/>
      <c r="C284" s="222"/>
      <c r="D284" s="222"/>
      <c r="E284" s="222"/>
    </row>
    <row r="285" spans="2:5" s="231" customFormat="1" x14ac:dyDescent="0.35">
      <c r="B285" s="222"/>
      <c r="C285" s="222"/>
      <c r="D285" s="222"/>
      <c r="E285" s="222"/>
    </row>
    <row r="286" spans="2:5" s="231" customFormat="1" x14ac:dyDescent="0.35">
      <c r="B286" s="222"/>
      <c r="C286" s="222"/>
      <c r="D286" s="222"/>
      <c r="E286" s="222"/>
    </row>
    <row r="287" spans="2:5" s="231" customFormat="1" x14ac:dyDescent="0.35">
      <c r="B287" s="222"/>
      <c r="C287" s="222"/>
      <c r="D287" s="222"/>
      <c r="E287" s="222"/>
    </row>
    <row r="288" spans="2:5" s="231" customFormat="1" x14ac:dyDescent="0.35">
      <c r="B288" s="222"/>
      <c r="C288" s="222"/>
      <c r="D288" s="222"/>
      <c r="E288" s="222"/>
    </row>
    <row r="289" spans="2:5" s="231" customFormat="1" x14ac:dyDescent="0.35">
      <c r="B289" s="222"/>
      <c r="C289" s="222"/>
      <c r="D289" s="222"/>
      <c r="E289" s="222"/>
    </row>
    <row r="290" spans="2:5" s="231" customFormat="1" x14ac:dyDescent="0.35">
      <c r="B290" s="222"/>
      <c r="C290" s="222"/>
      <c r="D290" s="222"/>
      <c r="E290" s="222"/>
    </row>
    <row r="291" spans="2:5" s="231" customFormat="1" x14ac:dyDescent="0.35">
      <c r="B291" s="222"/>
      <c r="C291" s="222"/>
      <c r="D291" s="222"/>
      <c r="E291" s="222"/>
    </row>
    <row r="292" spans="2:5" s="231" customFormat="1" x14ac:dyDescent="0.35">
      <c r="B292" s="222"/>
      <c r="C292" s="222"/>
      <c r="D292" s="222"/>
      <c r="E292" s="222"/>
    </row>
    <row r="293" spans="2:5" s="231" customFormat="1" x14ac:dyDescent="0.35">
      <c r="B293" s="222"/>
      <c r="C293" s="222"/>
      <c r="D293" s="222"/>
      <c r="E293" s="222"/>
    </row>
    <row r="294" spans="2:5" s="231" customFormat="1" x14ac:dyDescent="0.35">
      <c r="B294" s="222"/>
      <c r="C294" s="222"/>
      <c r="D294" s="222"/>
      <c r="E294" s="222"/>
    </row>
    <row r="295" spans="2:5" s="231" customFormat="1" x14ac:dyDescent="0.35">
      <c r="B295" s="222"/>
      <c r="C295" s="222"/>
      <c r="D295" s="222"/>
      <c r="E295" s="222"/>
    </row>
    <row r="296" spans="2:5" s="231" customFormat="1" x14ac:dyDescent="0.35">
      <c r="B296" s="222"/>
      <c r="C296" s="222"/>
      <c r="D296" s="222"/>
      <c r="E296" s="222"/>
    </row>
    <row r="297" spans="2:5" s="231" customFormat="1" x14ac:dyDescent="0.35">
      <c r="B297" s="222"/>
      <c r="C297" s="222"/>
      <c r="D297" s="222"/>
      <c r="E297" s="222"/>
    </row>
    <row r="298" spans="2:5" s="231" customFormat="1" x14ac:dyDescent="0.35">
      <c r="B298" s="222"/>
      <c r="C298" s="222"/>
      <c r="D298" s="222"/>
      <c r="E298" s="222"/>
    </row>
    <row r="299" spans="2:5" s="231" customFormat="1" x14ac:dyDescent="0.35">
      <c r="B299" s="222"/>
      <c r="C299" s="222"/>
      <c r="D299" s="222"/>
      <c r="E299" s="222"/>
    </row>
    <row r="300" spans="2:5" s="231" customFormat="1" x14ac:dyDescent="0.35">
      <c r="B300" s="222"/>
      <c r="C300" s="222"/>
      <c r="D300" s="222"/>
      <c r="E300" s="222"/>
    </row>
    <row r="301" spans="2:5" s="231" customFormat="1" x14ac:dyDescent="0.35">
      <c r="B301" s="222"/>
      <c r="C301" s="222"/>
      <c r="D301" s="222"/>
      <c r="E301" s="222"/>
    </row>
    <row r="302" spans="2:5" s="231" customFormat="1" x14ac:dyDescent="0.35">
      <c r="B302" s="222"/>
      <c r="C302" s="222"/>
      <c r="D302" s="222"/>
      <c r="E302" s="222"/>
    </row>
    <row r="303" spans="2:5" s="231" customFormat="1" x14ac:dyDescent="0.35">
      <c r="B303" s="222"/>
      <c r="C303" s="222"/>
      <c r="D303" s="222"/>
      <c r="E303" s="222"/>
    </row>
    <row r="304" spans="2:5" s="231" customFormat="1" x14ac:dyDescent="0.35">
      <c r="B304" s="222"/>
      <c r="C304" s="222"/>
      <c r="D304" s="222"/>
      <c r="E304" s="222"/>
    </row>
    <row r="305" spans="2:5" s="231" customFormat="1" x14ac:dyDescent="0.35">
      <c r="B305" s="222"/>
      <c r="C305" s="222"/>
      <c r="D305" s="222"/>
      <c r="E305" s="222"/>
    </row>
    <row r="306" spans="2:5" s="231" customFormat="1" x14ac:dyDescent="0.35">
      <c r="B306" s="222"/>
      <c r="C306" s="222"/>
      <c r="D306" s="222"/>
      <c r="E306" s="222"/>
    </row>
    <row r="307" spans="2:5" s="231" customFormat="1" x14ac:dyDescent="0.35">
      <c r="B307" s="222"/>
      <c r="C307" s="222"/>
      <c r="D307" s="222"/>
      <c r="E307" s="222"/>
    </row>
    <row r="308" spans="2:5" s="231" customFormat="1" x14ac:dyDescent="0.35">
      <c r="B308" s="222"/>
      <c r="C308" s="222"/>
      <c r="D308" s="222"/>
      <c r="E308" s="222"/>
    </row>
    <row r="309" spans="2:5" s="231" customFormat="1" x14ac:dyDescent="0.35">
      <c r="B309" s="222"/>
      <c r="C309" s="222"/>
      <c r="D309" s="222"/>
      <c r="E309" s="222"/>
    </row>
    <row r="310" spans="2:5" s="231" customFormat="1" x14ac:dyDescent="0.35">
      <c r="B310" s="222"/>
      <c r="C310" s="222"/>
      <c r="D310" s="222"/>
      <c r="E310" s="222"/>
    </row>
    <row r="311" spans="2:5" s="231" customFormat="1" x14ac:dyDescent="0.35">
      <c r="B311" s="222"/>
      <c r="C311" s="222"/>
      <c r="D311" s="222"/>
      <c r="E311" s="222"/>
    </row>
    <row r="312" spans="2:5" s="231" customFormat="1" x14ac:dyDescent="0.35">
      <c r="B312" s="222"/>
      <c r="C312" s="222"/>
      <c r="D312" s="222"/>
      <c r="E312" s="222"/>
    </row>
    <row r="313" spans="2:5" s="231" customFormat="1" x14ac:dyDescent="0.35">
      <c r="B313" s="222"/>
      <c r="C313" s="222"/>
      <c r="D313" s="222"/>
      <c r="E313" s="222"/>
    </row>
    <row r="314" spans="2:5" s="231" customFormat="1" x14ac:dyDescent="0.35">
      <c r="B314" s="222"/>
      <c r="C314" s="222"/>
      <c r="D314" s="222"/>
      <c r="E314" s="222"/>
    </row>
    <row r="315" spans="2:5" s="231" customFormat="1" x14ac:dyDescent="0.35">
      <c r="B315" s="222"/>
      <c r="C315" s="222"/>
      <c r="D315" s="222"/>
      <c r="E315" s="222"/>
    </row>
    <row r="316" spans="2:5" s="231" customFormat="1" x14ac:dyDescent="0.35">
      <c r="B316" s="222"/>
      <c r="C316" s="222"/>
      <c r="D316" s="222"/>
      <c r="E316" s="222"/>
    </row>
    <row r="317" spans="2:5" s="231" customFormat="1" x14ac:dyDescent="0.35">
      <c r="B317" s="222"/>
      <c r="C317" s="222"/>
      <c r="D317" s="222"/>
      <c r="E317" s="222"/>
    </row>
    <row r="318" spans="2:5" s="231" customFormat="1" x14ac:dyDescent="0.35">
      <c r="B318" s="222"/>
      <c r="C318" s="222"/>
      <c r="D318" s="222"/>
      <c r="E318" s="222"/>
    </row>
    <row r="319" spans="2:5" s="231" customFormat="1" x14ac:dyDescent="0.35">
      <c r="B319" s="222"/>
      <c r="C319" s="222"/>
      <c r="D319" s="222"/>
      <c r="E319" s="222"/>
    </row>
    <row r="320" spans="2:5" s="231" customFormat="1" x14ac:dyDescent="0.35">
      <c r="B320" s="222"/>
      <c r="C320" s="222"/>
      <c r="D320" s="222"/>
      <c r="E320" s="222"/>
    </row>
    <row r="321" spans="2:5" s="231" customFormat="1" x14ac:dyDescent="0.35">
      <c r="B321" s="222"/>
      <c r="C321" s="222"/>
      <c r="D321" s="222"/>
      <c r="E321" s="222"/>
    </row>
    <row r="322" spans="2:5" s="231" customFormat="1" x14ac:dyDescent="0.35">
      <c r="B322" s="222"/>
      <c r="C322" s="222"/>
      <c r="D322" s="222"/>
      <c r="E322" s="222"/>
    </row>
    <row r="323" spans="2:5" s="231" customFormat="1" x14ac:dyDescent="0.35">
      <c r="B323" s="222"/>
      <c r="C323" s="222"/>
      <c r="D323" s="222"/>
      <c r="E323" s="222"/>
    </row>
    <row r="324" spans="2:5" s="231" customFormat="1" x14ac:dyDescent="0.35">
      <c r="B324" s="222"/>
      <c r="C324" s="222"/>
      <c r="D324" s="222"/>
      <c r="E324" s="222"/>
    </row>
    <row r="325" spans="2:5" s="231" customFormat="1" x14ac:dyDescent="0.35">
      <c r="B325" s="222"/>
      <c r="C325" s="222"/>
      <c r="D325" s="222"/>
      <c r="E325" s="222"/>
    </row>
    <row r="326" spans="2:5" s="231" customFormat="1" x14ac:dyDescent="0.35">
      <c r="B326" s="222"/>
      <c r="C326" s="222"/>
      <c r="D326" s="222"/>
      <c r="E326" s="222"/>
    </row>
    <row r="327" spans="2:5" s="231" customFormat="1" x14ac:dyDescent="0.35">
      <c r="B327" s="222"/>
      <c r="C327" s="222"/>
      <c r="D327" s="222"/>
      <c r="E327" s="222"/>
    </row>
    <row r="328" spans="2:5" s="231" customFormat="1" x14ac:dyDescent="0.35">
      <c r="B328" s="222"/>
      <c r="C328" s="222"/>
      <c r="D328" s="222"/>
      <c r="E328" s="222"/>
    </row>
    <row r="329" spans="2:5" s="231" customFormat="1" x14ac:dyDescent="0.35">
      <c r="B329" s="222"/>
      <c r="C329" s="222"/>
      <c r="D329" s="222"/>
      <c r="E329" s="222"/>
    </row>
    <row r="330" spans="2:5" s="231" customFormat="1" x14ac:dyDescent="0.35">
      <c r="B330" s="222"/>
      <c r="C330" s="222"/>
      <c r="D330" s="222"/>
      <c r="E330" s="222"/>
    </row>
    <row r="331" spans="2:5" s="231" customFormat="1" x14ac:dyDescent="0.35">
      <c r="B331" s="222"/>
      <c r="C331" s="222"/>
      <c r="D331" s="222"/>
      <c r="E331" s="222"/>
    </row>
    <row r="332" spans="2:5" s="231" customFormat="1" x14ac:dyDescent="0.35">
      <c r="B332" s="222"/>
      <c r="C332" s="222"/>
      <c r="D332" s="222"/>
      <c r="E332" s="222"/>
    </row>
    <row r="333" spans="2:5" s="231" customFormat="1" x14ac:dyDescent="0.35">
      <c r="B333" s="222"/>
      <c r="C333" s="222"/>
      <c r="D333" s="222"/>
      <c r="E333" s="222"/>
    </row>
    <row r="334" spans="2:5" s="231" customFormat="1" x14ac:dyDescent="0.35">
      <c r="B334" s="222"/>
      <c r="C334" s="222"/>
      <c r="D334" s="222"/>
      <c r="E334" s="222"/>
    </row>
    <row r="335" spans="2:5" s="231" customFormat="1" x14ac:dyDescent="0.35">
      <c r="B335" s="222"/>
      <c r="C335" s="222"/>
      <c r="D335" s="222"/>
      <c r="E335" s="222"/>
    </row>
    <row r="336" spans="2:5" s="231" customFormat="1" x14ac:dyDescent="0.35">
      <c r="B336" s="222"/>
      <c r="C336" s="222"/>
      <c r="D336" s="222"/>
      <c r="E336" s="222"/>
    </row>
    <row r="337" spans="2:5" s="231" customFormat="1" x14ac:dyDescent="0.35">
      <c r="B337" s="222"/>
      <c r="C337" s="222"/>
      <c r="D337" s="222"/>
      <c r="E337" s="222"/>
    </row>
    <row r="338" spans="2:5" s="231" customFormat="1" x14ac:dyDescent="0.35">
      <c r="B338" s="222"/>
      <c r="C338" s="222"/>
      <c r="D338" s="222"/>
      <c r="E338" s="222"/>
    </row>
    <row r="339" spans="2:5" s="231" customFormat="1" x14ac:dyDescent="0.35">
      <c r="B339" s="222"/>
      <c r="C339" s="222"/>
      <c r="D339" s="222"/>
      <c r="E339" s="222"/>
    </row>
    <row r="340" spans="2:5" s="231" customFormat="1" x14ac:dyDescent="0.35">
      <c r="B340" s="222"/>
      <c r="C340" s="222"/>
      <c r="D340" s="222"/>
      <c r="E340" s="222"/>
    </row>
    <row r="341" spans="2:5" s="231" customFormat="1" x14ac:dyDescent="0.35">
      <c r="B341" s="222"/>
      <c r="C341" s="222"/>
      <c r="D341" s="222"/>
      <c r="E341" s="222"/>
    </row>
    <row r="342" spans="2:5" s="231" customFormat="1" x14ac:dyDescent="0.35">
      <c r="B342" s="222"/>
      <c r="C342" s="222"/>
      <c r="D342" s="222"/>
      <c r="E342" s="222"/>
    </row>
    <row r="343" spans="2:5" s="231" customFormat="1" x14ac:dyDescent="0.35">
      <c r="B343" s="222"/>
      <c r="C343" s="222"/>
      <c r="D343" s="222"/>
      <c r="E343" s="222"/>
    </row>
    <row r="344" spans="2:5" s="231" customFormat="1" x14ac:dyDescent="0.35">
      <c r="B344" s="222"/>
      <c r="C344" s="222"/>
      <c r="D344" s="222"/>
      <c r="E344" s="222"/>
    </row>
    <row r="345" spans="2:5" s="231" customFormat="1" x14ac:dyDescent="0.35">
      <c r="B345" s="222"/>
      <c r="C345" s="222"/>
      <c r="D345" s="222"/>
      <c r="E345" s="222"/>
    </row>
    <row r="346" spans="2:5" s="231" customFormat="1" x14ac:dyDescent="0.35">
      <c r="B346" s="222"/>
      <c r="C346" s="222"/>
      <c r="D346" s="222"/>
      <c r="E346" s="222"/>
    </row>
    <row r="347" spans="2:5" s="231" customFormat="1" x14ac:dyDescent="0.35">
      <c r="B347" s="222"/>
      <c r="C347" s="222"/>
      <c r="D347" s="222"/>
      <c r="E347" s="222"/>
    </row>
    <row r="348" spans="2:5" s="231" customFormat="1" x14ac:dyDescent="0.35">
      <c r="B348" s="222"/>
      <c r="C348" s="222"/>
      <c r="D348" s="222"/>
      <c r="E348" s="222"/>
    </row>
    <row r="349" spans="2:5" s="231" customFormat="1" x14ac:dyDescent="0.35">
      <c r="B349" s="222"/>
      <c r="C349" s="222"/>
      <c r="D349" s="222"/>
      <c r="E349" s="222"/>
    </row>
    <row r="350" spans="2:5" s="231" customFormat="1" x14ac:dyDescent="0.35">
      <c r="B350" s="222"/>
      <c r="C350" s="222"/>
      <c r="D350" s="222"/>
      <c r="E350" s="222"/>
    </row>
    <row r="351" spans="2:5" s="231" customFormat="1" x14ac:dyDescent="0.35">
      <c r="B351" s="222"/>
      <c r="C351" s="222"/>
      <c r="D351" s="222"/>
      <c r="E351" s="222"/>
    </row>
    <row r="352" spans="2:5" s="231" customFormat="1" x14ac:dyDescent="0.35">
      <c r="B352" s="222"/>
      <c r="C352" s="222"/>
      <c r="D352" s="222"/>
      <c r="E352" s="222"/>
    </row>
    <row r="353" spans="2:5" s="231" customFormat="1" x14ac:dyDescent="0.35">
      <c r="B353" s="222"/>
      <c r="C353" s="222"/>
      <c r="D353" s="222"/>
      <c r="E353" s="222"/>
    </row>
    <row r="354" spans="2:5" s="231" customFormat="1" x14ac:dyDescent="0.35">
      <c r="B354" s="222"/>
      <c r="C354" s="222"/>
      <c r="D354" s="222"/>
      <c r="E354" s="222"/>
    </row>
    <row r="355" spans="2:5" s="231" customFormat="1" x14ac:dyDescent="0.35">
      <c r="B355" s="222"/>
      <c r="C355" s="222"/>
      <c r="D355" s="222"/>
      <c r="E355" s="222"/>
    </row>
    <row r="356" spans="2:5" s="231" customFormat="1" x14ac:dyDescent="0.35">
      <c r="B356" s="222"/>
      <c r="C356" s="222"/>
      <c r="D356" s="222"/>
      <c r="E356" s="222"/>
    </row>
    <row r="357" spans="2:5" s="231" customFormat="1" x14ac:dyDescent="0.35">
      <c r="B357" s="222"/>
      <c r="C357" s="222"/>
      <c r="D357" s="222"/>
      <c r="E357" s="222"/>
    </row>
    <row r="358" spans="2:5" s="231" customFormat="1" x14ac:dyDescent="0.35">
      <c r="B358" s="222"/>
      <c r="C358" s="222"/>
      <c r="D358" s="222"/>
      <c r="E358" s="222"/>
    </row>
    <row r="359" spans="2:5" s="231" customFormat="1" x14ac:dyDescent="0.35">
      <c r="B359" s="222"/>
      <c r="C359" s="222"/>
      <c r="D359" s="222"/>
      <c r="E359" s="222"/>
    </row>
    <row r="360" spans="2:5" s="231" customFormat="1" x14ac:dyDescent="0.35">
      <c r="B360" s="222"/>
      <c r="C360" s="222"/>
      <c r="D360" s="222"/>
      <c r="E360" s="222"/>
    </row>
    <row r="361" spans="2:5" s="231" customFormat="1" x14ac:dyDescent="0.35">
      <c r="B361" s="222"/>
      <c r="C361" s="222"/>
      <c r="D361" s="222"/>
      <c r="E361" s="222"/>
    </row>
    <row r="362" spans="2:5" s="231" customFormat="1" x14ac:dyDescent="0.35">
      <c r="B362" s="222"/>
      <c r="C362" s="222"/>
      <c r="D362" s="222"/>
      <c r="E362" s="222"/>
    </row>
    <row r="363" spans="2:5" s="231" customFormat="1" x14ac:dyDescent="0.35">
      <c r="B363" s="222"/>
      <c r="C363" s="222"/>
      <c r="D363" s="222"/>
      <c r="E363" s="222"/>
    </row>
    <row r="364" spans="2:5" s="231" customFormat="1" x14ac:dyDescent="0.35">
      <c r="B364" s="222"/>
      <c r="C364" s="222"/>
      <c r="D364" s="222"/>
      <c r="E364" s="222"/>
    </row>
    <row r="365" spans="2:5" s="231" customFormat="1" x14ac:dyDescent="0.35">
      <c r="B365" s="222"/>
      <c r="C365" s="222"/>
      <c r="D365" s="222"/>
      <c r="E365" s="222"/>
    </row>
    <row r="366" spans="2:5" s="231" customFormat="1" x14ac:dyDescent="0.35">
      <c r="B366" s="222"/>
      <c r="C366" s="222"/>
      <c r="D366" s="222"/>
      <c r="E366" s="222"/>
    </row>
    <row r="367" spans="2:5" s="231" customFormat="1" x14ac:dyDescent="0.35">
      <c r="B367" s="222"/>
      <c r="C367" s="222"/>
      <c r="D367" s="222"/>
      <c r="E367" s="222"/>
    </row>
    <row r="368" spans="2:5" s="231" customFormat="1" x14ac:dyDescent="0.35">
      <c r="B368" s="222"/>
      <c r="C368" s="222"/>
      <c r="D368" s="222"/>
      <c r="E368" s="222"/>
    </row>
    <row r="369" spans="2:5" s="231" customFormat="1" x14ac:dyDescent="0.35">
      <c r="B369" s="222"/>
      <c r="C369" s="222"/>
      <c r="D369" s="222"/>
      <c r="E369" s="222"/>
    </row>
    <row r="370" spans="2:5" s="231" customFormat="1" x14ac:dyDescent="0.35">
      <c r="B370" s="222"/>
      <c r="C370" s="222"/>
      <c r="D370" s="222"/>
      <c r="E370" s="222"/>
    </row>
    <row r="371" spans="2:5" s="231" customFormat="1" x14ac:dyDescent="0.35">
      <c r="B371" s="222"/>
      <c r="C371" s="222"/>
      <c r="D371" s="222"/>
      <c r="E371" s="222"/>
    </row>
    <row r="372" spans="2:5" s="231" customFormat="1" x14ac:dyDescent="0.35">
      <c r="B372" s="222"/>
      <c r="C372" s="222"/>
      <c r="D372" s="222"/>
      <c r="E372" s="222"/>
    </row>
    <row r="373" spans="2:5" s="231" customFormat="1" x14ac:dyDescent="0.35">
      <c r="B373" s="222"/>
      <c r="C373" s="222"/>
      <c r="D373" s="222"/>
      <c r="E373" s="222"/>
    </row>
    <row r="374" spans="2:5" s="231" customFormat="1" x14ac:dyDescent="0.35">
      <c r="B374" s="222"/>
      <c r="C374" s="222"/>
      <c r="D374" s="222"/>
      <c r="E374" s="222"/>
    </row>
    <row r="375" spans="2:5" s="231" customFormat="1" x14ac:dyDescent="0.35">
      <c r="B375" s="222"/>
      <c r="C375" s="222"/>
      <c r="D375" s="222"/>
      <c r="E375" s="222"/>
    </row>
    <row r="376" spans="2:5" s="231" customFormat="1" x14ac:dyDescent="0.35">
      <c r="B376" s="222"/>
      <c r="C376" s="222"/>
      <c r="D376" s="222"/>
      <c r="E376" s="222"/>
    </row>
    <row r="377" spans="2:5" s="231" customFormat="1" x14ac:dyDescent="0.35">
      <c r="B377" s="222"/>
      <c r="C377" s="222"/>
      <c r="D377" s="222"/>
      <c r="E377" s="222"/>
    </row>
    <row r="378" spans="2:5" s="231" customFormat="1" x14ac:dyDescent="0.35">
      <c r="B378" s="222"/>
      <c r="C378" s="222"/>
      <c r="D378" s="222"/>
      <c r="E378" s="222"/>
    </row>
    <row r="379" spans="2:5" s="231" customFormat="1" x14ac:dyDescent="0.35">
      <c r="B379" s="222"/>
      <c r="C379" s="222"/>
      <c r="D379" s="222"/>
      <c r="E379" s="222"/>
    </row>
    <row r="380" spans="2:5" s="231" customFormat="1" x14ac:dyDescent="0.35">
      <c r="B380" s="222"/>
      <c r="C380" s="222"/>
      <c r="D380" s="222"/>
      <c r="E380" s="222"/>
    </row>
    <row r="381" spans="2:5" s="231" customFormat="1" x14ac:dyDescent="0.35">
      <c r="B381" s="222"/>
      <c r="C381" s="222"/>
      <c r="D381" s="222"/>
      <c r="E381" s="222"/>
    </row>
    <row r="382" spans="2:5" s="231" customFormat="1" x14ac:dyDescent="0.35">
      <c r="B382" s="222"/>
      <c r="C382" s="222"/>
      <c r="D382" s="222"/>
      <c r="E382" s="222"/>
    </row>
    <row r="383" spans="2:5" s="231" customFormat="1" x14ac:dyDescent="0.35">
      <c r="B383" s="222"/>
      <c r="C383" s="222"/>
      <c r="D383" s="222"/>
      <c r="E383" s="222"/>
    </row>
    <row r="384" spans="2:5" s="231" customFormat="1" x14ac:dyDescent="0.35">
      <c r="B384" s="222"/>
      <c r="C384" s="222"/>
      <c r="D384" s="222"/>
      <c r="E384" s="222"/>
    </row>
    <row r="385" spans="2:5" s="231" customFormat="1" x14ac:dyDescent="0.35">
      <c r="B385" s="222"/>
      <c r="C385" s="222"/>
      <c r="D385" s="222"/>
      <c r="E385" s="222"/>
    </row>
    <row r="386" spans="2:5" s="231" customFormat="1" x14ac:dyDescent="0.35">
      <c r="B386" s="222"/>
      <c r="C386" s="222"/>
      <c r="D386" s="222"/>
      <c r="E386" s="222"/>
    </row>
    <row r="387" spans="2:5" s="231" customFormat="1" x14ac:dyDescent="0.35">
      <c r="B387" s="222"/>
      <c r="C387" s="222"/>
      <c r="D387" s="222"/>
      <c r="E387" s="222"/>
    </row>
    <row r="388" spans="2:5" s="231" customFormat="1" x14ac:dyDescent="0.35">
      <c r="B388" s="222"/>
      <c r="C388" s="222"/>
      <c r="D388" s="222"/>
      <c r="E388" s="222"/>
    </row>
    <row r="389" spans="2:5" s="231" customFormat="1" x14ac:dyDescent="0.35">
      <c r="B389" s="222"/>
      <c r="C389" s="222"/>
      <c r="D389" s="222"/>
      <c r="E389" s="222"/>
    </row>
    <row r="390" spans="2:5" s="231" customFormat="1" x14ac:dyDescent="0.35">
      <c r="B390" s="222"/>
      <c r="C390" s="222"/>
      <c r="D390" s="222"/>
      <c r="E390" s="222"/>
    </row>
    <row r="391" spans="2:5" s="231" customFormat="1" x14ac:dyDescent="0.35">
      <c r="B391" s="222"/>
      <c r="C391" s="222"/>
      <c r="D391" s="222"/>
      <c r="E391" s="222"/>
    </row>
    <row r="392" spans="2:5" s="231" customFormat="1" x14ac:dyDescent="0.35">
      <c r="B392" s="222"/>
      <c r="C392" s="222"/>
      <c r="D392" s="222"/>
      <c r="E392" s="222"/>
    </row>
    <row r="393" spans="2:5" s="231" customFormat="1" x14ac:dyDescent="0.35">
      <c r="B393" s="222"/>
      <c r="C393" s="222"/>
      <c r="D393" s="222"/>
      <c r="E393" s="222"/>
    </row>
    <row r="394" spans="2:5" s="231" customFormat="1" x14ac:dyDescent="0.35">
      <c r="B394" s="222"/>
      <c r="C394" s="222"/>
      <c r="D394" s="222"/>
      <c r="E394" s="222"/>
    </row>
    <row r="395" spans="2:5" s="231" customFormat="1" x14ac:dyDescent="0.35">
      <c r="B395" s="222"/>
      <c r="C395" s="222"/>
      <c r="D395" s="222"/>
      <c r="E395" s="222"/>
    </row>
    <row r="396" spans="2:5" s="231" customFormat="1" x14ac:dyDescent="0.35">
      <c r="B396" s="222"/>
      <c r="C396" s="222"/>
      <c r="D396" s="222"/>
      <c r="E396" s="222"/>
    </row>
    <row r="397" spans="2:5" s="231" customFormat="1" x14ac:dyDescent="0.35">
      <c r="B397" s="222"/>
      <c r="C397" s="222"/>
      <c r="D397" s="222"/>
      <c r="E397" s="222"/>
    </row>
    <row r="398" spans="2:5" s="231" customFormat="1" x14ac:dyDescent="0.35">
      <c r="B398" s="222"/>
      <c r="C398" s="222"/>
      <c r="D398" s="222"/>
      <c r="E398" s="222"/>
    </row>
    <row r="399" spans="2:5" s="231" customFormat="1" x14ac:dyDescent="0.35">
      <c r="B399" s="222"/>
      <c r="C399" s="222"/>
      <c r="D399" s="222"/>
      <c r="E399" s="222"/>
    </row>
    <row r="400" spans="2:5" s="231" customFormat="1" x14ac:dyDescent="0.35">
      <c r="B400" s="222"/>
      <c r="C400" s="222"/>
      <c r="D400" s="222"/>
      <c r="E400" s="222"/>
    </row>
    <row r="401" spans="2:5" s="231" customFormat="1" x14ac:dyDescent="0.35">
      <c r="B401" s="222"/>
      <c r="C401" s="222"/>
      <c r="D401" s="222"/>
      <c r="E401" s="222"/>
    </row>
    <row r="402" spans="2:5" s="231" customFormat="1" x14ac:dyDescent="0.35">
      <c r="B402" s="222"/>
      <c r="C402" s="222"/>
      <c r="D402" s="222"/>
      <c r="E402" s="222"/>
    </row>
    <row r="403" spans="2:5" s="231" customFormat="1" x14ac:dyDescent="0.35">
      <c r="B403" s="222"/>
      <c r="C403" s="222"/>
      <c r="D403" s="222"/>
      <c r="E403" s="222"/>
    </row>
    <row r="404" spans="2:5" s="231" customFormat="1" x14ac:dyDescent="0.35">
      <c r="B404" s="222"/>
      <c r="C404" s="222"/>
      <c r="D404" s="222"/>
      <c r="E404" s="222"/>
    </row>
    <row r="405" spans="2:5" s="231" customFormat="1" x14ac:dyDescent="0.35">
      <c r="B405" s="222"/>
      <c r="C405" s="222"/>
      <c r="D405" s="222"/>
      <c r="E405" s="222"/>
    </row>
    <row r="406" spans="2:5" s="231" customFormat="1" x14ac:dyDescent="0.35">
      <c r="B406" s="222"/>
      <c r="C406" s="222"/>
      <c r="D406" s="222"/>
      <c r="E406" s="222"/>
    </row>
    <row r="407" spans="2:5" s="231" customFormat="1" x14ac:dyDescent="0.35">
      <c r="B407" s="222"/>
      <c r="C407" s="222"/>
      <c r="D407" s="222"/>
      <c r="E407" s="222"/>
    </row>
    <row r="408" spans="2:5" s="231" customFormat="1" x14ac:dyDescent="0.35">
      <c r="B408" s="222"/>
      <c r="C408" s="222"/>
      <c r="D408" s="222"/>
      <c r="E408" s="222"/>
    </row>
    <row r="409" spans="2:5" s="231" customFormat="1" x14ac:dyDescent="0.35">
      <c r="B409" s="222"/>
      <c r="C409" s="222"/>
      <c r="D409" s="222"/>
      <c r="E409" s="222"/>
    </row>
    <row r="410" spans="2:5" s="231" customFormat="1" x14ac:dyDescent="0.35">
      <c r="B410" s="222"/>
      <c r="C410" s="222"/>
      <c r="D410" s="222"/>
      <c r="E410" s="222"/>
    </row>
    <row r="411" spans="2:5" s="231" customFormat="1" x14ac:dyDescent="0.35">
      <c r="B411" s="222"/>
      <c r="C411" s="222"/>
      <c r="D411" s="222"/>
      <c r="E411" s="222"/>
    </row>
    <row r="412" spans="2:5" s="231" customFormat="1" x14ac:dyDescent="0.35">
      <c r="B412" s="222"/>
      <c r="C412" s="222"/>
      <c r="D412" s="222"/>
      <c r="E412" s="222"/>
    </row>
    <row r="413" spans="2:5" s="231" customFormat="1" x14ac:dyDescent="0.35">
      <c r="B413" s="222"/>
      <c r="C413" s="222"/>
      <c r="D413" s="222"/>
      <c r="E413" s="222"/>
    </row>
    <row r="414" spans="2:5" s="231" customFormat="1" x14ac:dyDescent="0.35">
      <c r="B414" s="222"/>
      <c r="C414" s="222"/>
      <c r="D414" s="222"/>
      <c r="E414" s="222"/>
    </row>
    <row r="415" spans="2:5" s="231" customFormat="1" x14ac:dyDescent="0.35">
      <c r="B415" s="222"/>
      <c r="C415" s="222"/>
      <c r="D415" s="222"/>
      <c r="E415" s="222"/>
    </row>
    <row r="416" spans="2:5" s="231" customFormat="1" x14ac:dyDescent="0.35">
      <c r="B416" s="222"/>
      <c r="C416" s="222"/>
      <c r="D416" s="222"/>
      <c r="E416" s="222"/>
    </row>
    <row r="417" spans="2:5" s="231" customFormat="1" x14ac:dyDescent="0.35">
      <c r="B417" s="222"/>
      <c r="C417" s="222"/>
      <c r="D417" s="222"/>
      <c r="E417" s="222"/>
    </row>
    <row r="418" spans="2:5" s="231" customFormat="1" x14ac:dyDescent="0.35">
      <c r="B418" s="222"/>
      <c r="C418" s="222"/>
      <c r="D418" s="222"/>
      <c r="E418" s="222"/>
    </row>
    <row r="419" spans="2:5" s="231" customFormat="1" x14ac:dyDescent="0.35">
      <c r="B419" s="222"/>
      <c r="C419" s="222"/>
      <c r="D419" s="222"/>
      <c r="E419" s="222"/>
    </row>
    <row r="420" spans="2:5" s="231" customFormat="1" x14ac:dyDescent="0.35">
      <c r="B420" s="222"/>
      <c r="C420" s="222"/>
      <c r="D420" s="222"/>
      <c r="E420" s="222"/>
    </row>
    <row r="421" spans="2:5" s="231" customFormat="1" x14ac:dyDescent="0.35">
      <c r="B421" s="222"/>
      <c r="C421" s="222"/>
      <c r="D421" s="222"/>
      <c r="E421" s="222"/>
    </row>
    <row r="422" spans="2:5" s="231" customFormat="1" x14ac:dyDescent="0.35">
      <c r="B422" s="222"/>
      <c r="C422" s="222"/>
      <c r="D422" s="222"/>
      <c r="E422" s="222"/>
    </row>
    <row r="423" spans="2:5" s="231" customFormat="1" x14ac:dyDescent="0.35">
      <c r="B423" s="222"/>
      <c r="C423" s="222"/>
      <c r="D423" s="222"/>
      <c r="E423" s="222"/>
    </row>
    <row r="424" spans="2:5" s="231" customFormat="1" x14ac:dyDescent="0.35">
      <c r="B424" s="222"/>
      <c r="C424" s="222"/>
      <c r="D424" s="222"/>
      <c r="E424" s="222"/>
    </row>
    <row r="425" spans="2:5" s="231" customFormat="1" x14ac:dyDescent="0.35">
      <c r="B425" s="222"/>
      <c r="C425" s="222"/>
      <c r="D425" s="222"/>
      <c r="E425" s="222"/>
    </row>
    <row r="426" spans="2:5" s="231" customFormat="1" x14ac:dyDescent="0.35">
      <c r="B426" s="222"/>
      <c r="C426" s="222"/>
      <c r="D426" s="222"/>
      <c r="E426" s="222"/>
    </row>
    <row r="427" spans="2:5" s="231" customFormat="1" x14ac:dyDescent="0.35">
      <c r="B427" s="222"/>
      <c r="C427" s="222"/>
      <c r="D427" s="222"/>
      <c r="E427" s="222"/>
    </row>
    <row r="428" spans="2:5" s="231" customFormat="1" x14ac:dyDescent="0.35">
      <c r="B428" s="222"/>
      <c r="C428" s="222"/>
      <c r="D428" s="222"/>
      <c r="E428" s="222"/>
    </row>
    <row r="429" spans="2:5" s="231" customFormat="1" x14ac:dyDescent="0.35">
      <c r="B429" s="222"/>
      <c r="C429" s="222"/>
      <c r="D429" s="222"/>
      <c r="E429" s="222"/>
    </row>
    <row r="430" spans="2:5" s="231" customFormat="1" x14ac:dyDescent="0.35">
      <c r="B430" s="222"/>
      <c r="C430" s="222"/>
      <c r="D430" s="222"/>
      <c r="E430" s="222"/>
    </row>
    <row r="431" spans="2:5" s="231" customFormat="1" x14ac:dyDescent="0.35">
      <c r="B431" s="222"/>
      <c r="C431" s="222"/>
      <c r="D431" s="222"/>
      <c r="E431" s="222"/>
    </row>
    <row r="432" spans="2:5" s="231" customFormat="1" x14ac:dyDescent="0.35">
      <c r="B432" s="222"/>
      <c r="C432" s="222"/>
      <c r="D432" s="222"/>
      <c r="E432" s="222"/>
    </row>
    <row r="433" spans="2:5" s="231" customFormat="1" x14ac:dyDescent="0.35">
      <c r="B433" s="222"/>
      <c r="C433" s="222"/>
      <c r="D433" s="222"/>
      <c r="E433" s="222"/>
    </row>
    <row r="434" spans="2:5" s="231" customFormat="1" x14ac:dyDescent="0.35">
      <c r="B434" s="222"/>
      <c r="C434" s="222"/>
      <c r="D434" s="222"/>
      <c r="E434" s="222"/>
    </row>
    <row r="435" spans="2:5" s="231" customFormat="1" x14ac:dyDescent="0.35">
      <c r="B435" s="222"/>
      <c r="C435" s="222"/>
      <c r="D435" s="222"/>
      <c r="E435" s="222"/>
    </row>
    <row r="436" spans="2:5" s="231" customFormat="1" x14ac:dyDescent="0.35">
      <c r="B436" s="222"/>
      <c r="C436" s="222"/>
      <c r="D436" s="222"/>
      <c r="E436" s="222"/>
    </row>
    <row r="437" spans="2:5" s="231" customFormat="1" x14ac:dyDescent="0.35">
      <c r="B437" s="222"/>
      <c r="C437" s="222"/>
      <c r="D437" s="222"/>
      <c r="E437" s="222"/>
    </row>
    <row r="438" spans="2:5" s="231" customFormat="1" x14ac:dyDescent="0.35">
      <c r="B438" s="222"/>
      <c r="C438" s="222"/>
      <c r="D438" s="222"/>
      <c r="E438" s="222"/>
    </row>
    <row r="439" spans="2:5" s="231" customFormat="1" x14ac:dyDescent="0.35">
      <c r="B439" s="222"/>
      <c r="C439" s="222"/>
      <c r="D439" s="222"/>
      <c r="E439" s="222"/>
    </row>
    <row r="440" spans="2:5" s="231" customFormat="1" x14ac:dyDescent="0.35">
      <c r="B440" s="222"/>
      <c r="C440" s="222"/>
      <c r="D440" s="222"/>
      <c r="E440" s="222"/>
    </row>
    <row r="441" spans="2:5" s="231" customFormat="1" x14ac:dyDescent="0.35">
      <c r="B441" s="222"/>
      <c r="C441" s="222"/>
      <c r="D441" s="222"/>
      <c r="E441" s="222"/>
    </row>
    <row r="442" spans="2:5" s="231" customFormat="1" x14ac:dyDescent="0.35">
      <c r="B442" s="222"/>
      <c r="C442" s="222"/>
      <c r="D442" s="222"/>
      <c r="E442" s="222"/>
    </row>
    <row r="443" spans="2:5" s="231" customFormat="1" x14ac:dyDescent="0.35">
      <c r="B443" s="222"/>
      <c r="C443" s="222"/>
      <c r="D443" s="222"/>
      <c r="E443" s="222"/>
    </row>
    <row r="444" spans="2:5" s="231" customFormat="1" x14ac:dyDescent="0.35">
      <c r="B444" s="222"/>
      <c r="C444" s="222"/>
      <c r="D444" s="222"/>
      <c r="E444" s="222"/>
    </row>
    <row r="445" spans="2:5" s="231" customFormat="1" x14ac:dyDescent="0.35">
      <c r="B445" s="222"/>
      <c r="C445" s="222"/>
      <c r="D445" s="222"/>
      <c r="E445" s="222"/>
    </row>
    <row r="446" spans="2:5" s="231" customFormat="1" x14ac:dyDescent="0.35">
      <c r="B446" s="222"/>
      <c r="C446" s="222"/>
      <c r="D446" s="222"/>
      <c r="E446" s="222"/>
    </row>
    <row r="447" spans="2:5" s="231" customFormat="1" x14ac:dyDescent="0.35">
      <c r="B447" s="222"/>
      <c r="C447" s="222"/>
      <c r="D447" s="222"/>
      <c r="E447" s="222"/>
    </row>
    <row r="448" spans="2:5" s="231" customFormat="1" x14ac:dyDescent="0.35">
      <c r="B448" s="222"/>
      <c r="C448" s="222"/>
      <c r="D448" s="222"/>
      <c r="E448" s="222"/>
    </row>
    <row r="449" spans="2:5" s="231" customFormat="1" x14ac:dyDescent="0.35">
      <c r="B449" s="222"/>
      <c r="C449" s="222"/>
      <c r="D449" s="222"/>
      <c r="E449" s="222"/>
    </row>
    <row r="450" spans="2:5" s="231" customFormat="1" x14ac:dyDescent="0.35">
      <c r="B450" s="222"/>
      <c r="C450" s="222"/>
      <c r="D450" s="222"/>
      <c r="E450" s="222"/>
    </row>
    <row r="451" spans="2:5" s="231" customFormat="1" x14ac:dyDescent="0.35">
      <c r="B451" s="222"/>
      <c r="C451" s="222"/>
      <c r="D451" s="222"/>
      <c r="E451" s="222"/>
    </row>
    <row r="452" spans="2:5" s="231" customFormat="1" x14ac:dyDescent="0.35">
      <c r="B452" s="222"/>
      <c r="C452" s="222"/>
      <c r="D452" s="222"/>
      <c r="E452" s="222"/>
    </row>
    <row r="453" spans="2:5" s="231" customFormat="1" x14ac:dyDescent="0.35">
      <c r="B453" s="222"/>
      <c r="C453" s="222"/>
      <c r="D453" s="222"/>
      <c r="E453" s="222"/>
    </row>
    <row r="454" spans="2:5" s="231" customFormat="1" x14ac:dyDescent="0.35">
      <c r="B454" s="222"/>
      <c r="C454" s="222"/>
      <c r="D454" s="222"/>
      <c r="E454" s="222"/>
    </row>
    <row r="455" spans="2:5" s="231" customFormat="1" x14ac:dyDescent="0.35">
      <c r="B455" s="222"/>
      <c r="C455" s="222"/>
      <c r="D455" s="222"/>
      <c r="E455" s="222"/>
    </row>
    <row r="456" spans="2:5" s="231" customFormat="1" x14ac:dyDescent="0.35">
      <c r="B456" s="222"/>
      <c r="C456" s="222"/>
      <c r="D456" s="222"/>
      <c r="E456" s="222"/>
    </row>
    <row r="457" spans="2:5" s="231" customFormat="1" x14ac:dyDescent="0.35">
      <c r="B457" s="222"/>
      <c r="C457" s="222"/>
      <c r="D457" s="222"/>
      <c r="E457" s="222"/>
    </row>
    <row r="458" spans="2:5" s="231" customFormat="1" x14ac:dyDescent="0.35">
      <c r="B458" s="222"/>
      <c r="C458" s="222"/>
      <c r="D458" s="222"/>
      <c r="E458" s="222"/>
    </row>
    <row r="459" spans="2:5" s="231" customFormat="1" x14ac:dyDescent="0.35">
      <c r="B459" s="222"/>
      <c r="C459" s="222"/>
      <c r="D459" s="222"/>
      <c r="E459" s="222"/>
    </row>
    <row r="460" spans="2:5" s="231" customFormat="1" x14ac:dyDescent="0.35">
      <c r="B460" s="222"/>
      <c r="C460" s="222"/>
      <c r="D460" s="222"/>
      <c r="E460" s="222"/>
    </row>
    <row r="461" spans="2:5" s="231" customFormat="1" x14ac:dyDescent="0.35">
      <c r="B461" s="222"/>
      <c r="C461" s="222"/>
      <c r="D461" s="222"/>
      <c r="E461" s="222"/>
    </row>
    <row r="462" spans="2:5" s="231" customFormat="1" x14ac:dyDescent="0.35">
      <c r="B462" s="222"/>
      <c r="C462" s="222"/>
      <c r="D462" s="222"/>
      <c r="E462" s="222"/>
    </row>
    <row r="463" spans="2:5" s="231" customFormat="1" x14ac:dyDescent="0.35">
      <c r="B463" s="222"/>
      <c r="C463" s="222"/>
      <c r="D463" s="222"/>
      <c r="E463" s="222"/>
    </row>
    <row r="464" spans="2:5" s="231" customFormat="1" x14ac:dyDescent="0.35">
      <c r="B464" s="222"/>
      <c r="C464" s="222"/>
      <c r="D464" s="222"/>
      <c r="E464" s="222"/>
    </row>
    <row r="465" spans="2:5" s="231" customFormat="1" x14ac:dyDescent="0.35">
      <c r="B465" s="222"/>
      <c r="C465" s="222"/>
      <c r="D465" s="222"/>
      <c r="E465" s="222"/>
    </row>
    <row r="466" spans="2:5" s="231" customFormat="1" x14ac:dyDescent="0.35">
      <c r="B466" s="222"/>
      <c r="C466" s="222"/>
      <c r="D466" s="222"/>
      <c r="E466" s="222"/>
    </row>
    <row r="467" spans="2:5" s="231" customFormat="1" x14ac:dyDescent="0.35">
      <c r="B467" s="222"/>
      <c r="C467" s="222"/>
      <c r="D467" s="222"/>
      <c r="E467" s="222"/>
    </row>
    <row r="468" spans="2:5" s="231" customFormat="1" x14ac:dyDescent="0.35">
      <c r="B468" s="222"/>
      <c r="C468" s="222"/>
      <c r="D468" s="222"/>
      <c r="E468" s="222"/>
    </row>
    <row r="469" spans="2:5" s="231" customFormat="1" x14ac:dyDescent="0.35">
      <c r="B469" s="222"/>
      <c r="C469" s="222"/>
      <c r="D469" s="222"/>
      <c r="E469" s="222"/>
    </row>
    <row r="470" spans="2:5" s="231" customFormat="1" x14ac:dyDescent="0.35">
      <c r="B470" s="222"/>
      <c r="C470" s="222"/>
      <c r="D470" s="222"/>
      <c r="E470" s="222"/>
    </row>
    <row r="471" spans="2:5" s="231" customFormat="1" x14ac:dyDescent="0.35">
      <c r="B471" s="222"/>
      <c r="C471" s="222"/>
      <c r="D471" s="222"/>
      <c r="E471" s="222"/>
    </row>
    <row r="472" spans="2:5" s="231" customFormat="1" x14ac:dyDescent="0.35">
      <c r="B472" s="222"/>
      <c r="C472" s="222"/>
      <c r="D472" s="222"/>
      <c r="E472" s="222"/>
    </row>
    <row r="473" spans="2:5" s="231" customFormat="1" x14ac:dyDescent="0.35">
      <c r="B473" s="222"/>
      <c r="C473" s="222"/>
      <c r="D473" s="222"/>
      <c r="E473" s="222"/>
    </row>
    <row r="474" spans="2:5" s="231" customFormat="1" x14ac:dyDescent="0.35">
      <c r="B474" s="222"/>
      <c r="C474" s="222"/>
      <c r="D474" s="222"/>
      <c r="E474" s="222"/>
    </row>
    <row r="475" spans="2:5" s="231" customFormat="1" x14ac:dyDescent="0.35">
      <c r="B475" s="222"/>
      <c r="C475" s="222"/>
      <c r="D475" s="222"/>
      <c r="E475" s="222"/>
    </row>
    <row r="476" spans="2:5" s="231" customFormat="1" x14ac:dyDescent="0.35">
      <c r="B476" s="222"/>
      <c r="C476" s="222"/>
      <c r="D476" s="222"/>
      <c r="E476" s="222"/>
    </row>
    <row r="477" spans="2:5" s="231" customFormat="1" x14ac:dyDescent="0.35">
      <c r="B477" s="222"/>
      <c r="C477" s="222"/>
      <c r="D477" s="222"/>
      <c r="E477" s="222"/>
    </row>
    <row r="478" spans="2:5" s="231" customFormat="1" x14ac:dyDescent="0.35">
      <c r="B478" s="222"/>
      <c r="C478" s="222"/>
      <c r="D478" s="222"/>
      <c r="E478" s="222"/>
    </row>
    <row r="479" spans="2:5" s="231" customFormat="1" x14ac:dyDescent="0.35">
      <c r="B479" s="222"/>
      <c r="C479" s="222"/>
      <c r="D479" s="222"/>
      <c r="E479" s="222"/>
    </row>
    <row r="480" spans="2:5" s="231" customFormat="1" x14ac:dyDescent="0.35">
      <c r="B480" s="222"/>
      <c r="C480" s="222"/>
      <c r="D480" s="222"/>
      <c r="E480" s="222"/>
    </row>
    <row r="481" spans="2:5" s="231" customFormat="1" x14ac:dyDescent="0.35">
      <c r="B481" s="222"/>
      <c r="C481" s="222"/>
      <c r="D481" s="222"/>
      <c r="E481" s="222"/>
    </row>
    <row r="482" spans="2:5" s="231" customFormat="1" x14ac:dyDescent="0.35">
      <c r="B482" s="222"/>
      <c r="C482" s="222"/>
      <c r="D482" s="222"/>
      <c r="E482" s="222"/>
    </row>
    <row r="483" spans="2:5" s="231" customFormat="1" x14ac:dyDescent="0.35">
      <c r="B483" s="222"/>
      <c r="C483" s="222"/>
      <c r="D483" s="222"/>
      <c r="E483" s="222"/>
    </row>
    <row r="484" spans="2:5" s="231" customFormat="1" x14ac:dyDescent="0.35">
      <c r="B484" s="222"/>
      <c r="C484" s="222"/>
      <c r="D484" s="222"/>
      <c r="E484" s="222"/>
    </row>
    <row r="485" spans="2:5" s="231" customFormat="1" x14ac:dyDescent="0.35">
      <c r="B485" s="222"/>
      <c r="C485" s="222"/>
      <c r="D485" s="222"/>
      <c r="E485" s="222"/>
    </row>
    <row r="486" spans="2:5" s="231" customFormat="1" x14ac:dyDescent="0.35">
      <c r="B486" s="222"/>
      <c r="C486" s="222"/>
      <c r="D486" s="222"/>
      <c r="E486" s="222"/>
    </row>
    <row r="487" spans="2:5" s="231" customFormat="1" x14ac:dyDescent="0.35">
      <c r="B487" s="222"/>
      <c r="C487" s="222"/>
      <c r="D487" s="222"/>
      <c r="E487" s="222"/>
    </row>
    <row r="488" spans="2:5" s="231" customFormat="1" x14ac:dyDescent="0.35">
      <c r="B488" s="222"/>
      <c r="C488" s="222"/>
      <c r="D488" s="222"/>
      <c r="E488" s="222"/>
    </row>
    <row r="489" spans="2:5" s="231" customFormat="1" x14ac:dyDescent="0.35">
      <c r="B489" s="222"/>
      <c r="C489" s="222"/>
      <c r="D489" s="222"/>
      <c r="E489" s="222"/>
    </row>
    <row r="490" spans="2:5" s="231" customFormat="1" x14ac:dyDescent="0.35">
      <c r="B490" s="222"/>
      <c r="C490" s="222"/>
      <c r="D490" s="222"/>
      <c r="E490" s="222"/>
    </row>
    <row r="491" spans="2:5" s="231" customFormat="1" x14ac:dyDescent="0.35">
      <c r="B491" s="222"/>
      <c r="C491" s="222"/>
      <c r="D491" s="222"/>
      <c r="E491" s="222"/>
    </row>
    <row r="492" spans="2:5" s="231" customFormat="1" x14ac:dyDescent="0.35">
      <c r="B492" s="222"/>
      <c r="C492" s="222"/>
      <c r="D492" s="222"/>
      <c r="E492" s="222"/>
    </row>
    <row r="493" spans="2:5" s="231" customFormat="1" x14ac:dyDescent="0.35">
      <c r="B493" s="222"/>
      <c r="C493" s="222"/>
      <c r="D493" s="222"/>
      <c r="E493" s="222"/>
    </row>
    <row r="494" spans="2:5" s="231" customFormat="1" x14ac:dyDescent="0.35">
      <c r="B494" s="222"/>
      <c r="C494" s="222"/>
      <c r="D494" s="222"/>
      <c r="E494" s="222"/>
    </row>
    <row r="495" spans="2:5" s="231" customFormat="1" x14ac:dyDescent="0.35">
      <c r="B495" s="222"/>
      <c r="C495" s="222"/>
      <c r="D495" s="222"/>
      <c r="E495" s="222"/>
    </row>
    <row r="496" spans="2:5" s="231" customFormat="1" x14ac:dyDescent="0.35">
      <c r="B496" s="222"/>
      <c r="C496" s="222"/>
      <c r="D496" s="222"/>
      <c r="E496" s="222"/>
    </row>
    <row r="497" spans="2:5" s="231" customFormat="1" x14ac:dyDescent="0.35">
      <c r="B497" s="222"/>
      <c r="C497" s="222"/>
      <c r="D497" s="222"/>
      <c r="E497" s="222"/>
    </row>
    <row r="498" spans="2:5" s="231" customFormat="1" x14ac:dyDescent="0.35">
      <c r="B498" s="222"/>
      <c r="C498" s="222"/>
      <c r="D498" s="222"/>
      <c r="E498" s="222"/>
    </row>
    <row r="499" spans="2:5" s="231" customFormat="1" x14ac:dyDescent="0.35">
      <c r="B499" s="222"/>
      <c r="C499" s="222"/>
      <c r="D499" s="222"/>
      <c r="E499" s="222"/>
    </row>
    <row r="500" spans="2:5" s="231" customFormat="1" x14ac:dyDescent="0.35">
      <c r="B500" s="222"/>
      <c r="C500" s="222"/>
      <c r="D500" s="222"/>
      <c r="E500" s="222"/>
    </row>
    <row r="501" spans="2:5" hidden="1" x14ac:dyDescent="0.35">
      <c r="B501" s="107"/>
      <c r="C501" s="107"/>
      <c r="D501" s="108"/>
    </row>
    <row r="502" spans="2:5" hidden="1" x14ac:dyDescent="0.35">
      <c r="B502" s="109"/>
      <c r="C502" s="109"/>
      <c r="D502" s="108"/>
    </row>
    <row r="503" spans="2:5" hidden="1" x14ac:dyDescent="0.35">
      <c r="B503" s="109"/>
      <c r="C503" s="109"/>
      <c r="D503" s="108"/>
    </row>
    <row r="504" spans="2:5" hidden="1" x14ac:dyDescent="0.35">
      <c r="B504" s="109"/>
      <c r="C504" s="109"/>
      <c r="D504" s="108"/>
    </row>
    <row r="505" spans="2:5" hidden="1" x14ac:dyDescent="0.35">
      <c r="B505" s="109"/>
      <c r="C505" s="109"/>
      <c r="D505" s="108"/>
    </row>
    <row r="506" spans="2:5" hidden="1" x14ac:dyDescent="0.35">
      <c r="B506" s="109"/>
      <c r="C506" s="109"/>
      <c r="D506" s="108"/>
    </row>
    <row r="507" spans="2:5" hidden="1" x14ac:dyDescent="0.35">
      <c r="B507" s="109"/>
      <c r="C507" s="109"/>
      <c r="D507" s="108"/>
    </row>
    <row r="508" spans="2:5" hidden="1" x14ac:dyDescent="0.35">
      <c r="B508" s="109"/>
      <c r="C508" s="109"/>
      <c r="D508" s="108"/>
    </row>
    <row r="509" spans="2:5" hidden="1" x14ac:dyDescent="0.35">
      <c r="B509" s="109"/>
      <c r="C509" s="109"/>
      <c r="D509" s="108"/>
    </row>
    <row r="510" spans="2:5" hidden="1" x14ac:dyDescent="0.35">
      <c r="B510" s="109"/>
      <c r="C510" s="109"/>
      <c r="D510" s="108"/>
    </row>
    <row r="511" spans="2:5" hidden="1" x14ac:dyDescent="0.35">
      <c r="B511" s="109"/>
      <c r="C511" s="109"/>
      <c r="D511" s="108"/>
    </row>
    <row r="512" spans="2:5" hidden="1" x14ac:dyDescent="0.35">
      <c r="B512" s="109"/>
      <c r="C512" s="109"/>
      <c r="D512" s="108"/>
    </row>
    <row r="513" spans="2:4" hidden="1" x14ac:dyDescent="0.35">
      <c r="B513" s="109"/>
      <c r="C513" s="109"/>
      <c r="D513" s="108"/>
    </row>
    <row r="514" spans="2:4" hidden="1" x14ac:dyDescent="0.35">
      <c r="B514" s="109"/>
      <c r="C514" s="109"/>
      <c r="D514" s="108"/>
    </row>
    <row r="515" spans="2:4" hidden="1" x14ac:dyDescent="0.35">
      <c r="B515" s="109"/>
      <c r="C515" s="109"/>
      <c r="D515" s="108"/>
    </row>
    <row r="516" spans="2:4" hidden="1" x14ac:dyDescent="0.35">
      <c r="B516" s="109"/>
      <c r="C516" s="109"/>
      <c r="D516" s="108"/>
    </row>
    <row r="517" spans="2:4" hidden="1" x14ac:dyDescent="0.35">
      <c r="B517" s="109"/>
      <c r="C517" s="109"/>
      <c r="D517" s="108"/>
    </row>
    <row r="518" spans="2:4" hidden="1" x14ac:dyDescent="0.35">
      <c r="B518" s="109"/>
      <c r="C518" s="109"/>
      <c r="D518" s="108"/>
    </row>
    <row r="519" spans="2:4" hidden="1" x14ac:dyDescent="0.35">
      <c r="B519" s="109"/>
      <c r="C519" s="109"/>
      <c r="D519" s="108"/>
    </row>
    <row r="520" spans="2:4" hidden="1" x14ac:dyDescent="0.35">
      <c r="B520" s="109"/>
      <c r="C520" s="109"/>
      <c r="D520" s="108"/>
    </row>
    <row r="521" spans="2:4" hidden="1" x14ac:dyDescent="0.35">
      <c r="B521" s="109"/>
      <c r="C521" s="109"/>
      <c r="D521" s="108"/>
    </row>
    <row r="522" spans="2:4" hidden="1" x14ac:dyDescent="0.35">
      <c r="B522" s="109"/>
      <c r="C522" s="109"/>
      <c r="D522" s="108"/>
    </row>
    <row r="523" spans="2:4" hidden="1" x14ac:dyDescent="0.35">
      <c r="B523" s="109"/>
      <c r="C523" s="109"/>
      <c r="D523" s="108"/>
    </row>
    <row r="524" spans="2:4" hidden="1" x14ac:dyDescent="0.35">
      <c r="B524" s="109"/>
      <c r="C524" s="109"/>
      <c r="D524" s="108"/>
    </row>
    <row r="525" spans="2:4" hidden="1" x14ac:dyDescent="0.35">
      <c r="B525" s="109"/>
      <c r="C525" s="109"/>
      <c r="D525" s="108"/>
    </row>
    <row r="526" spans="2:4" hidden="1" x14ac:dyDescent="0.35">
      <c r="B526" s="109"/>
      <c r="C526" s="109"/>
      <c r="D526" s="108"/>
    </row>
    <row r="527" spans="2:4" hidden="1" x14ac:dyDescent="0.35">
      <c r="B527" s="109"/>
      <c r="C527" s="109"/>
      <c r="D527" s="108"/>
    </row>
    <row r="528" spans="2:4" hidden="1" x14ac:dyDescent="0.35">
      <c r="B528" s="109"/>
      <c r="C528" s="109"/>
      <c r="D528" s="108"/>
    </row>
    <row r="529" spans="2:4" hidden="1" x14ac:dyDescent="0.35">
      <c r="B529" s="109"/>
      <c r="C529" s="109"/>
      <c r="D529" s="108"/>
    </row>
    <row r="530" spans="2:4" hidden="1" x14ac:dyDescent="0.35">
      <c r="B530" s="109"/>
      <c r="C530" s="109"/>
      <c r="D530" s="108"/>
    </row>
    <row r="531" spans="2:4" hidden="1" x14ac:dyDescent="0.35">
      <c r="B531" s="109"/>
      <c r="C531" s="109"/>
      <c r="D531" s="108"/>
    </row>
    <row r="532" spans="2:4" hidden="1" x14ac:dyDescent="0.35">
      <c r="B532" s="109"/>
      <c r="C532" s="109"/>
      <c r="D532" s="108"/>
    </row>
    <row r="533" spans="2:4" hidden="1" x14ac:dyDescent="0.35">
      <c r="B533" s="109"/>
      <c r="C533" s="109"/>
      <c r="D533" s="108"/>
    </row>
    <row r="534" spans="2:4" hidden="1" x14ac:dyDescent="0.35">
      <c r="B534" s="109"/>
      <c r="C534" s="109"/>
      <c r="D534" s="108"/>
    </row>
    <row r="535" spans="2:4" hidden="1" x14ac:dyDescent="0.35">
      <c r="B535" s="109"/>
      <c r="C535" s="109"/>
      <c r="D535" s="108"/>
    </row>
    <row r="536" spans="2:4" hidden="1" x14ac:dyDescent="0.35">
      <c r="B536" s="109"/>
      <c r="C536" s="109"/>
      <c r="D536" s="108"/>
    </row>
    <row r="537" spans="2:4" hidden="1" x14ac:dyDescent="0.35">
      <c r="B537" s="109"/>
      <c r="C537" s="109"/>
      <c r="D537" s="108"/>
    </row>
    <row r="538" spans="2:4" hidden="1" x14ac:dyDescent="0.35">
      <c r="B538" s="109"/>
      <c r="C538" s="109"/>
      <c r="D538" s="108"/>
    </row>
    <row r="539" spans="2:4" hidden="1" x14ac:dyDescent="0.35">
      <c r="B539" s="109"/>
      <c r="C539" s="109"/>
      <c r="D539" s="108"/>
    </row>
    <row r="540" spans="2:4" hidden="1" x14ac:dyDescent="0.35">
      <c r="B540" s="109"/>
      <c r="C540" s="109"/>
      <c r="D540" s="108"/>
    </row>
    <row r="541" spans="2:4" hidden="1" x14ac:dyDescent="0.35">
      <c r="B541" s="109"/>
      <c r="C541" s="109"/>
      <c r="D541" s="108"/>
    </row>
    <row r="542" spans="2:4" hidden="1" x14ac:dyDescent="0.35">
      <c r="B542" s="109"/>
      <c r="C542" s="109"/>
      <c r="D542" s="108"/>
    </row>
    <row r="543" spans="2:4" hidden="1" x14ac:dyDescent="0.35">
      <c r="B543" s="109"/>
      <c r="C543" s="109"/>
      <c r="D543" s="108"/>
    </row>
    <row r="544" spans="2:4" hidden="1" x14ac:dyDescent="0.35">
      <c r="B544" s="109"/>
      <c r="C544" s="109"/>
      <c r="D544" s="108"/>
    </row>
    <row r="545" spans="2:4" hidden="1" x14ac:dyDescent="0.35">
      <c r="B545" s="109"/>
      <c r="C545" s="109"/>
      <c r="D545" s="108"/>
    </row>
    <row r="546" spans="2:4" hidden="1" x14ac:dyDescent="0.35">
      <c r="B546" s="109"/>
      <c r="C546" s="109"/>
      <c r="D546" s="108"/>
    </row>
    <row r="547" spans="2:4" hidden="1" x14ac:dyDescent="0.35">
      <c r="B547" s="109"/>
      <c r="C547" s="109"/>
      <c r="D547" s="108"/>
    </row>
    <row r="548" spans="2:4" hidden="1" x14ac:dyDescent="0.35">
      <c r="B548" s="109"/>
      <c r="C548" s="109"/>
      <c r="D548" s="108"/>
    </row>
    <row r="549" spans="2:4" hidden="1" x14ac:dyDescent="0.35">
      <c r="B549" s="109"/>
      <c r="C549" s="109"/>
      <c r="D549" s="108"/>
    </row>
    <row r="550" spans="2:4" hidden="1" x14ac:dyDescent="0.35">
      <c r="B550" s="109"/>
      <c r="C550" s="109"/>
      <c r="D550" s="108"/>
    </row>
    <row r="551" spans="2:4" hidden="1" x14ac:dyDescent="0.35">
      <c r="B551" s="109"/>
      <c r="C551" s="109"/>
      <c r="D551" s="108"/>
    </row>
    <row r="552" spans="2:4" hidden="1" x14ac:dyDescent="0.35">
      <c r="B552" s="109"/>
      <c r="C552" s="109"/>
      <c r="D552" s="108"/>
    </row>
    <row r="553" spans="2:4" hidden="1" x14ac:dyDescent="0.35">
      <c r="B553" s="109"/>
      <c r="C553" s="109"/>
      <c r="D553" s="108"/>
    </row>
    <row r="554" spans="2:4" hidden="1" x14ac:dyDescent="0.35">
      <c r="B554" s="109"/>
      <c r="C554" s="109"/>
      <c r="D554" s="108"/>
    </row>
    <row r="555" spans="2:4" hidden="1" x14ac:dyDescent="0.35">
      <c r="B555" s="109"/>
      <c r="C555" s="109"/>
      <c r="D555" s="108"/>
    </row>
    <row r="556" spans="2:4" hidden="1" x14ac:dyDescent="0.35">
      <c r="B556" s="109"/>
      <c r="C556" s="109"/>
      <c r="D556" s="108"/>
    </row>
    <row r="557" spans="2:4" hidden="1" x14ac:dyDescent="0.35">
      <c r="B557" s="109"/>
      <c r="C557" s="109"/>
      <c r="D557" s="108"/>
    </row>
    <row r="558" spans="2:4" hidden="1" x14ac:dyDescent="0.35">
      <c r="B558" s="109"/>
      <c r="C558" s="109"/>
      <c r="D558" s="108"/>
    </row>
    <row r="559" spans="2:4" hidden="1" x14ac:dyDescent="0.35">
      <c r="B559" s="109"/>
      <c r="C559" s="109"/>
      <c r="D559" s="108"/>
    </row>
    <row r="560" spans="2:4" hidden="1" x14ac:dyDescent="0.35">
      <c r="B560" s="109"/>
      <c r="C560" s="109"/>
      <c r="D560" s="108"/>
    </row>
    <row r="561" spans="2:4" hidden="1" x14ac:dyDescent="0.35">
      <c r="B561" s="109"/>
      <c r="C561" s="109"/>
      <c r="D561" s="108"/>
    </row>
    <row r="562" spans="2:4" hidden="1" x14ac:dyDescent="0.35">
      <c r="B562" s="109"/>
      <c r="C562" s="109"/>
      <c r="D562" s="108"/>
    </row>
    <row r="563" spans="2:4" hidden="1" x14ac:dyDescent="0.35">
      <c r="B563" s="109"/>
      <c r="C563" s="109"/>
      <c r="D563" s="108"/>
    </row>
    <row r="564" spans="2:4" hidden="1" x14ac:dyDescent="0.35">
      <c r="B564" s="109"/>
      <c r="C564" s="109"/>
      <c r="D564" s="108"/>
    </row>
    <row r="565" spans="2:4" hidden="1" x14ac:dyDescent="0.35">
      <c r="B565" s="109"/>
      <c r="C565" s="109"/>
      <c r="D565" s="108"/>
    </row>
    <row r="566" spans="2:4" hidden="1" x14ac:dyDescent="0.35">
      <c r="B566" s="109"/>
      <c r="C566" s="109"/>
      <c r="D566" s="108"/>
    </row>
    <row r="567" spans="2:4" hidden="1" x14ac:dyDescent="0.35">
      <c r="B567" s="109"/>
      <c r="C567" s="109"/>
      <c r="D567" s="108"/>
    </row>
    <row r="568" spans="2:4" hidden="1" x14ac:dyDescent="0.35">
      <c r="B568" s="109"/>
      <c r="C568" s="109"/>
      <c r="D568" s="108"/>
    </row>
    <row r="569" spans="2:4" hidden="1" x14ac:dyDescent="0.35">
      <c r="B569" s="109"/>
      <c r="C569" s="109"/>
      <c r="D569" s="108"/>
    </row>
    <row r="570" spans="2:4" hidden="1" x14ac:dyDescent="0.35">
      <c r="B570" s="109"/>
      <c r="C570" s="109"/>
      <c r="D570" s="108"/>
    </row>
    <row r="571" spans="2:4" hidden="1" x14ac:dyDescent="0.35">
      <c r="B571" s="109"/>
      <c r="C571" s="109"/>
      <c r="D571" s="108"/>
    </row>
    <row r="572" spans="2:4" hidden="1" x14ac:dyDescent="0.35">
      <c r="B572" s="109"/>
      <c r="C572" s="109"/>
      <c r="D572" s="108"/>
    </row>
    <row r="573" spans="2:4" hidden="1" x14ac:dyDescent="0.35">
      <c r="B573" s="109"/>
      <c r="C573" s="109"/>
      <c r="D573" s="108"/>
    </row>
    <row r="574" spans="2:4" hidden="1" x14ac:dyDescent="0.35">
      <c r="B574" s="109"/>
      <c r="C574" s="109"/>
      <c r="D574" s="108"/>
    </row>
    <row r="575" spans="2:4" hidden="1" x14ac:dyDescent="0.35">
      <c r="B575" s="109"/>
      <c r="C575" s="109"/>
      <c r="D575" s="108"/>
    </row>
    <row r="576" spans="2:4" hidden="1" x14ac:dyDescent="0.35">
      <c r="B576" s="109"/>
      <c r="C576" s="109"/>
      <c r="D576" s="108"/>
    </row>
    <row r="577" spans="2:4" hidden="1" x14ac:dyDescent="0.35">
      <c r="B577" s="109"/>
      <c r="C577" s="109"/>
      <c r="D577" s="108"/>
    </row>
    <row r="578" spans="2:4" hidden="1" x14ac:dyDescent="0.35">
      <c r="B578" s="109"/>
      <c r="C578" s="109"/>
      <c r="D578" s="108"/>
    </row>
    <row r="579" spans="2:4" hidden="1" x14ac:dyDescent="0.35">
      <c r="B579" s="109"/>
      <c r="C579" s="109"/>
      <c r="D579" s="108"/>
    </row>
    <row r="580" spans="2:4" hidden="1" x14ac:dyDescent="0.35">
      <c r="B580" s="109"/>
      <c r="C580" s="109"/>
      <c r="D580" s="108"/>
    </row>
    <row r="581" spans="2:4" hidden="1" x14ac:dyDescent="0.35">
      <c r="B581" s="109"/>
      <c r="C581" s="109"/>
      <c r="D581" s="108"/>
    </row>
    <row r="582" spans="2:4" hidden="1" x14ac:dyDescent="0.35">
      <c r="B582" s="109"/>
      <c r="C582" s="109"/>
      <c r="D582" s="108"/>
    </row>
    <row r="583" spans="2:4" hidden="1" x14ac:dyDescent="0.35">
      <c r="B583" s="109"/>
      <c r="C583" s="109"/>
      <c r="D583" s="108"/>
    </row>
    <row r="584" spans="2:4" hidden="1" x14ac:dyDescent="0.35">
      <c r="B584" s="109"/>
      <c r="C584" s="109"/>
      <c r="D584" s="108"/>
    </row>
    <row r="585" spans="2:4" hidden="1" x14ac:dyDescent="0.35">
      <c r="B585" s="109"/>
      <c r="C585" s="109"/>
      <c r="D585" s="108"/>
    </row>
    <row r="586" spans="2:4" hidden="1" x14ac:dyDescent="0.35">
      <c r="B586" s="109"/>
      <c r="C586" s="109"/>
      <c r="D586" s="108"/>
    </row>
    <row r="587" spans="2:4" hidden="1" x14ac:dyDescent="0.35">
      <c r="B587" s="109"/>
      <c r="C587" s="109"/>
      <c r="D587" s="108"/>
    </row>
    <row r="588" spans="2:4" hidden="1" x14ac:dyDescent="0.35">
      <c r="B588" s="109"/>
      <c r="C588" s="109"/>
      <c r="D588" s="108"/>
    </row>
    <row r="589" spans="2:4" hidden="1" x14ac:dyDescent="0.35">
      <c r="B589" s="109"/>
      <c r="C589" s="109"/>
      <c r="D589" s="108"/>
    </row>
    <row r="590" spans="2:4" hidden="1" x14ac:dyDescent="0.35">
      <c r="B590" s="109"/>
      <c r="C590" s="109"/>
      <c r="D590" s="108"/>
    </row>
    <row r="591" spans="2:4" hidden="1" x14ac:dyDescent="0.35">
      <c r="B591" s="109"/>
      <c r="C591" s="109"/>
      <c r="D591" s="108"/>
    </row>
    <row r="592" spans="2:4" hidden="1" x14ac:dyDescent="0.35">
      <c r="B592" s="109"/>
      <c r="C592" s="109"/>
      <c r="D592" s="108"/>
    </row>
    <row r="593" spans="2:4" hidden="1" x14ac:dyDescent="0.35">
      <c r="B593" s="109"/>
      <c r="C593" s="109"/>
      <c r="D593" s="108"/>
    </row>
    <row r="594" spans="2:4" hidden="1" x14ac:dyDescent="0.35">
      <c r="B594" s="109"/>
      <c r="C594" s="109"/>
      <c r="D594" s="108"/>
    </row>
    <row r="595" spans="2:4" hidden="1" x14ac:dyDescent="0.35">
      <c r="B595" s="109"/>
      <c r="C595" s="109"/>
      <c r="D595" s="108"/>
    </row>
    <row r="596" spans="2:4" hidden="1" x14ac:dyDescent="0.35">
      <c r="B596" s="109"/>
      <c r="C596" s="109"/>
      <c r="D596" s="108"/>
    </row>
    <row r="597" spans="2:4" hidden="1" x14ac:dyDescent="0.35">
      <c r="B597" s="109"/>
      <c r="C597" s="109"/>
      <c r="D597" s="108"/>
    </row>
    <row r="598" spans="2:4" hidden="1" x14ac:dyDescent="0.35">
      <c r="B598" s="109"/>
      <c r="C598" s="109"/>
      <c r="D598" s="108"/>
    </row>
    <row r="599" spans="2:4" hidden="1" x14ac:dyDescent="0.35">
      <c r="B599" s="109"/>
      <c r="C599" s="109"/>
      <c r="D599" s="108"/>
    </row>
    <row r="600" spans="2:4" hidden="1" x14ac:dyDescent="0.35">
      <c r="B600" s="109"/>
      <c r="C600" s="109"/>
      <c r="D600" s="108"/>
    </row>
    <row r="601" spans="2:4" hidden="1" x14ac:dyDescent="0.35">
      <c r="B601" s="109"/>
      <c r="C601" s="109"/>
      <c r="D601" s="108"/>
    </row>
    <row r="602" spans="2:4" hidden="1" x14ac:dyDescent="0.35">
      <c r="B602" s="109"/>
      <c r="C602" s="109"/>
      <c r="D602" s="108"/>
    </row>
    <row r="603" spans="2:4" hidden="1" x14ac:dyDescent="0.35">
      <c r="B603" s="109"/>
      <c r="C603" s="109"/>
      <c r="D603" s="108"/>
    </row>
    <row r="604" spans="2:4" hidden="1" x14ac:dyDescent="0.35">
      <c r="B604" s="109"/>
      <c r="C604" s="109"/>
      <c r="D604" s="108"/>
    </row>
    <row r="605" spans="2:4" hidden="1" x14ac:dyDescent="0.35">
      <c r="B605" s="109"/>
      <c r="C605" s="109"/>
      <c r="D605" s="108"/>
    </row>
    <row r="606" spans="2:4" hidden="1" x14ac:dyDescent="0.35">
      <c r="B606" s="109"/>
      <c r="C606" s="109"/>
      <c r="D606" s="108"/>
    </row>
    <row r="607" spans="2:4" hidden="1" x14ac:dyDescent="0.35">
      <c r="B607" s="109"/>
      <c r="C607" s="109"/>
      <c r="D607" s="108"/>
    </row>
    <row r="608" spans="2:4" hidden="1" x14ac:dyDescent="0.35">
      <c r="B608" s="109"/>
      <c r="C608" s="109"/>
      <c r="D608" s="108"/>
    </row>
    <row r="609" spans="2:4" hidden="1" x14ac:dyDescent="0.35">
      <c r="B609" s="109"/>
      <c r="C609" s="109"/>
      <c r="D609" s="108"/>
    </row>
    <row r="610" spans="2:4" hidden="1" x14ac:dyDescent="0.35">
      <c r="B610" s="109"/>
      <c r="C610" s="109"/>
      <c r="D610" s="108"/>
    </row>
    <row r="611" spans="2:4" hidden="1" x14ac:dyDescent="0.35">
      <c r="B611" s="109"/>
      <c r="C611" s="109"/>
      <c r="D611" s="108"/>
    </row>
    <row r="612" spans="2:4" hidden="1" x14ac:dyDescent="0.35">
      <c r="B612" s="109"/>
      <c r="C612" s="109"/>
      <c r="D612" s="108"/>
    </row>
    <row r="613" spans="2:4" hidden="1" x14ac:dyDescent="0.35">
      <c r="B613" s="109"/>
      <c r="C613" s="109"/>
      <c r="D613" s="108"/>
    </row>
    <row r="614" spans="2:4" hidden="1" x14ac:dyDescent="0.35">
      <c r="B614" s="109"/>
      <c r="C614" s="109"/>
      <c r="D614" s="108"/>
    </row>
    <row r="615" spans="2:4" hidden="1" x14ac:dyDescent="0.35">
      <c r="B615" s="109"/>
      <c r="C615" s="109"/>
      <c r="D615" s="108"/>
    </row>
    <row r="616" spans="2:4" hidden="1" x14ac:dyDescent="0.35">
      <c r="B616" s="109"/>
      <c r="C616" s="109"/>
      <c r="D616" s="108"/>
    </row>
    <row r="617" spans="2:4" hidden="1" x14ac:dyDescent="0.35">
      <c r="B617" s="109"/>
      <c r="C617" s="109"/>
      <c r="D617" s="108"/>
    </row>
    <row r="618" spans="2:4" hidden="1" x14ac:dyDescent="0.35">
      <c r="B618" s="109"/>
      <c r="C618" s="109"/>
      <c r="D618" s="108"/>
    </row>
    <row r="619" spans="2:4" hidden="1" x14ac:dyDescent="0.35">
      <c r="B619" s="109"/>
      <c r="C619" s="109"/>
      <c r="D619" s="108"/>
    </row>
    <row r="620" spans="2:4" hidden="1" x14ac:dyDescent="0.35">
      <c r="B620" s="109"/>
      <c r="C620" s="109"/>
      <c r="D620" s="108"/>
    </row>
    <row r="621" spans="2:4" hidden="1" x14ac:dyDescent="0.35">
      <c r="B621" s="109"/>
      <c r="C621" s="109"/>
      <c r="D621" s="108"/>
    </row>
    <row r="622" spans="2:4" hidden="1" x14ac:dyDescent="0.35">
      <c r="B622" s="109"/>
      <c r="C622" s="109"/>
      <c r="D622" s="108"/>
    </row>
    <row r="623" spans="2:4" hidden="1" x14ac:dyDescent="0.35">
      <c r="B623" s="109"/>
      <c r="C623" s="109"/>
      <c r="D623" s="108"/>
    </row>
    <row r="624" spans="2:4" hidden="1" x14ac:dyDescent="0.35">
      <c r="B624" s="109"/>
      <c r="C624" s="109"/>
      <c r="D624" s="108"/>
    </row>
    <row r="625" spans="2:4" hidden="1" x14ac:dyDescent="0.35">
      <c r="B625" s="109"/>
      <c r="C625" s="109"/>
      <c r="D625" s="108"/>
    </row>
    <row r="626" spans="2:4" hidden="1" x14ac:dyDescent="0.35">
      <c r="B626" s="109"/>
      <c r="C626" s="109"/>
      <c r="D626" s="108"/>
    </row>
    <row r="627" spans="2:4" hidden="1" x14ac:dyDescent="0.35">
      <c r="B627" s="109"/>
      <c r="C627" s="109"/>
      <c r="D627" s="108"/>
    </row>
    <row r="628" spans="2:4" hidden="1" x14ac:dyDescent="0.35">
      <c r="B628" s="109"/>
      <c r="C628" s="109"/>
      <c r="D628" s="108"/>
    </row>
    <row r="629" spans="2:4" hidden="1" x14ac:dyDescent="0.35">
      <c r="B629" s="109"/>
      <c r="C629" s="109"/>
      <c r="D629" s="108"/>
    </row>
    <row r="630" spans="2:4" hidden="1" x14ac:dyDescent="0.35">
      <c r="B630" s="109"/>
      <c r="C630" s="109"/>
      <c r="D630" s="108"/>
    </row>
    <row r="631" spans="2:4" hidden="1" x14ac:dyDescent="0.35">
      <c r="B631" s="109"/>
      <c r="C631" s="109"/>
      <c r="D631" s="108"/>
    </row>
    <row r="632" spans="2:4" hidden="1" x14ac:dyDescent="0.35">
      <c r="B632" s="109"/>
      <c r="C632" s="109"/>
      <c r="D632" s="108"/>
    </row>
    <row r="633" spans="2:4" hidden="1" x14ac:dyDescent="0.35">
      <c r="B633" s="109"/>
      <c r="C633" s="109"/>
      <c r="D633" s="108"/>
    </row>
    <row r="634" spans="2:4" hidden="1" x14ac:dyDescent="0.35">
      <c r="B634" s="109"/>
      <c r="C634" s="109"/>
      <c r="D634" s="108"/>
    </row>
    <row r="635" spans="2:4" hidden="1" x14ac:dyDescent="0.35">
      <c r="B635" s="109"/>
      <c r="C635" s="109"/>
      <c r="D635" s="108"/>
    </row>
    <row r="636" spans="2:4" hidden="1" x14ac:dyDescent="0.35">
      <c r="B636" s="109"/>
      <c r="C636" s="109"/>
      <c r="D636" s="108"/>
    </row>
    <row r="637" spans="2:4" hidden="1" x14ac:dyDescent="0.35">
      <c r="B637" s="109"/>
      <c r="C637" s="109"/>
      <c r="D637" s="108"/>
    </row>
    <row r="638" spans="2:4" hidden="1" x14ac:dyDescent="0.35">
      <c r="B638" s="109"/>
      <c r="C638" s="109"/>
      <c r="D638" s="108"/>
    </row>
    <row r="639" spans="2:4" hidden="1" x14ac:dyDescent="0.35">
      <c r="B639" s="109"/>
      <c r="C639" s="109"/>
      <c r="D639" s="108"/>
    </row>
    <row r="640" spans="2:4" hidden="1" x14ac:dyDescent="0.35">
      <c r="B640" s="109"/>
      <c r="C640" s="109"/>
      <c r="D640" s="108"/>
    </row>
    <row r="641" spans="2:4" hidden="1" x14ac:dyDescent="0.35">
      <c r="B641" s="109"/>
      <c r="C641" s="109"/>
      <c r="D641" s="108"/>
    </row>
    <row r="642" spans="2:4" hidden="1" x14ac:dyDescent="0.35">
      <c r="B642" s="109"/>
      <c r="C642" s="109"/>
      <c r="D642" s="108"/>
    </row>
    <row r="643" spans="2:4" hidden="1" x14ac:dyDescent="0.35">
      <c r="B643" s="109"/>
      <c r="C643" s="109"/>
      <c r="D643" s="108"/>
    </row>
    <row r="644" spans="2:4" hidden="1" x14ac:dyDescent="0.35">
      <c r="B644" s="109"/>
      <c r="C644" s="109"/>
      <c r="D644" s="108"/>
    </row>
    <row r="645" spans="2:4" hidden="1" x14ac:dyDescent="0.35">
      <c r="B645" s="109"/>
      <c r="C645" s="109"/>
      <c r="D645" s="108"/>
    </row>
    <row r="646" spans="2:4" hidden="1" x14ac:dyDescent="0.35">
      <c r="B646" s="109"/>
      <c r="C646" s="109"/>
      <c r="D646" s="108"/>
    </row>
    <row r="647" spans="2:4" hidden="1" x14ac:dyDescent="0.35">
      <c r="B647" s="109"/>
      <c r="C647" s="109"/>
      <c r="D647" s="108"/>
    </row>
    <row r="648" spans="2:4" hidden="1" x14ac:dyDescent="0.35">
      <c r="B648" s="109"/>
      <c r="C648" s="109"/>
      <c r="D648" s="108"/>
    </row>
    <row r="649" spans="2:4" hidden="1" x14ac:dyDescent="0.35">
      <c r="B649" s="109"/>
      <c r="C649" s="109"/>
      <c r="D649" s="108"/>
    </row>
    <row r="650" spans="2:4" hidden="1" x14ac:dyDescent="0.35">
      <c r="B650" s="109"/>
      <c r="C650" s="109"/>
      <c r="D650" s="108"/>
    </row>
    <row r="651" spans="2:4" hidden="1" x14ac:dyDescent="0.35">
      <c r="B651" s="109"/>
      <c r="C651" s="109"/>
      <c r="D651" s="108"/>
    </row>
    <row r="652" spans="2:4" hidden="1" x14ac:dyDescent="0.35">
      <c r="B652" s="109"/>
      <c r="C652" s="109"/>
      <c r="D652" s="108"/>
    </row>
    <row r="653" spans="2:4" hidden="1" x14ac:dyDescent="0.35">
      <c r="B653" s="109"/>
      <c r="C653" s="109"/>
      <c r="D653" s="108"/>
    </row>
    <row r="654" spans="2:4" hidden="1" x14ac:dyDescent="0.35">
      <c r="B654" s="109"/>
      <c r="C654" s="109"/>
      <c r="D654" s="108"/>
    </row>
    <row r="655" spans="2:4" hidden="1" x14ac:dyDescent="0.35">
      <c r="B655" s="109"/>
      <c r="C655" s="109"/>
      <c r="D655" s="108"/>
    </row>
    <row r="656" spans="2:4" hidden="1" x14ac:dyDescent="0.35">
      <c r="B656" s="109"/>
      <c r="C656" s="109"/>
      <c r="D656" s="108"/>
    </row>
    <row r="657" spans="2:4" hidden="1" x14ac:dyDescent="0.35">
      <c r="B657" s="109"/>
      <c r="C657" s="109"/>
      <c r="D657" s="108"/>
    </row>
    <row r="658" spans="2:4" hidden="1" x14ac:dyDescent="0.35">
      <c r="B658" s="109"/>
      <c r="C658" s="109"/>
      <c r="D658" s="108"/>
    </row>
    <row r="659" spans="2:4" hidden="1" x14ac:dyDescent="0.35">
      <c r="B659" s="109"/>
      <c r="C659" s="109"/>
      <c r="D659" s="108"/>
    </row>
    <row r="660" spans="2:4" hidden="1" x14ac:dyDescent="0.35">
      <c r="B660" s="109"/>
      <c r="C660" s="109"/>
      <c r="D660" s="108"/>
    </row>
    <row r="661" spans="2:4" hidden="1" x14ac:dyDescent="0.35">
      <c r="B661" s="109"/>
      <c r="C661" s="109"/>
      <c r="D661" s="108"/>
    </row>
    <row r="662" spans="2:4" hidden="1" x14ac:dyDescent="0.35">
      <c r="B662" s="109"/>
      <c r="C662" s="109"/>
      <c r="D662" s="108"/>
    </row>
    <row r="663" spans="2:4" hidden="1" x14ac:dyDescent="0.35">
      <c r="B663" s="109"/>
      <c r="C663" s="109"/>
      <c r="D663" s="108"/>
    </row>
    <row r="664" spans="2:4" hidden="1" x14ac:dyDescent="0.35">
      <c r="B664" s="109"/>
      <c r="C664" s="109"/>
      <c r="D664" s="108"/>
    </row>
    <row r="665" spans="2:4" hidden="1" x14ac:dyDescent="0.35">
      <c r="B665" s="109"/>
      <c r="C665" s="109"/>
      <c r="D665" s="108"/>
    </row>
    <row r="666" spans="2:4" hidden="1" x14ac:dyDescent="0.35">
      <c r="B666" s="109"/>
      <c r="C666" s="109"/>
      <c r="D666" s="108"/>
    </row>
    <row r="667" spans="2:4" hidden="1" x14ac:dyDescent="0.35">
      <c r="B667" s="109"/>
      <c r="C667" s="109"/>
      <c r="D667" s="108"/>
    </row>
    <row r="668" spans="2:4" hidden="1" x14ac:dyDescent="0.35">
      <c r="B668" s="109"/>
      <c r="C668" s="109"/>
      <c r="D668" s="108"/>
    </row>
    <row r="669" spans="2:4" hidden="1" x14ac:dyDescent="0.35">
      <c r="B669" s="109"/>
      <c r="C669" s="109"/>
      <c r="D669" s="108"/>
    </row>
    <row r="670" spans="2:4" hidden="1" x14ac:dyDescent="0.35">
      <c r="B670" s="109"/>
      <c r="C670" s="109"/>
      <c r="D670" s="108"/>
    </row>
    <row r="671" spans="2:4" hidden="1" x14ac:dyDescent="0.35">
      <c r="B671" s="109"/>
      <c r="C671" s="109"/>
      <c r="D671" s="108"/>
    </row>
    <row r="672" spans="2:4" hidden="1" x14ac:dyDescent="0.35">
      <c r="B672" s="109"/>
      <c r="C672" s="109"/>
      <c r="D672" s="108"/>
    </row>
    <row r="673" spans="2:4" hidden="1" x14ac:dyDescent="0.35">
      <c r="B673" s="109"/>
      <c r="C673" s="109"/>
      <c r="D673" s="108"/>
    </row>
    <row r="674" spans="2:4" hidden="1" x14ac:dyDescent="0.35">
      <c r="B674" s="109"/>
      <c r="C674" s="109"/>
      <c r="D674" s="108"/>
    </row>
    <row r="675" spans="2:4" hidden="1" x14ac:dyDescent="0.35">
      <c r="B675" s="109"/>
      <c r="C675" s="109"/>
      <c r="D675" s="108"/>
    </row>
    <row r="676" spans="2:4" hidden="1" x14ac:dyDescent="0.35">
      <c r="B676" s="109"/>
      <c r="C676" s="109"/>
      <c r="D676" s="108"/>
    </row>
    <row r="677" spans="2:4" hidden="1" x14ac:dyDescent="0.35">
      <c r="B677" s="109"/>
      <c r="C677" s="109"/>
      <c r="D677" s="108"/>
    </row>
    <row r="678" spans="2:4" hidden="1" x14ac:dyDescent="0.35">
      <c r="B678" s="109"/>
      <c r="C678" s="109"/>
      <c r="D678" s="108"/>
    </row>
    <row r="679" spans="2:4" hidden="1" x14ac:dyDescent="0.35">
      <c r="B679" s="109"/>
      <c r="C679" s="109"/>
      <c r="D679" s="108"/>
    </row>
    <row r="680" spans="2:4" hidden="1" x14ac:dyDescent="0.35">
      <c r="B680" s="109"/>
      <c r="C680" s="109"/>
      <c r="D680" s="108"/>
    </row>
    <row r="681" spans="2:4" hidden="1" x14ac:dyDescent="0.35">
      <c r="B681" s="109"/>
      <c r="C681" s="109"/>
      <c r="D681" s="108"/>
    </row>
    <row r="682" spans="2:4" hidden="1" x14ac:dyDescent="0.35">
      <c r="B682" s="109"/>
      <c r="C682" s="109"/>
      <c r="D682" s="108"/>
    </row>
    <row r="683" spans="2:4" hidden="1" x14ac:dyDescent="0.35">
      <c r="B683" s="109"/>
      <c r="C683" s="109"/>
      <c r="D683" s="108"/>
    </row>
    <row r="684" spans="2:4" hidden="1" x14ac:dyDescent="0.35">
      <c r="B684" s="109"/>
      <c r="C684" s="109"/>
      <c r="D684" s="108"/>
    </row>
    <row r="685" spans="2:4" hidden="1" x14ac:dyDescent="0.35">
      <c r="B685" s="109"/>
      <c r="C685" s="109"/>
      <c r="D685" s="108"/>
    </row>
    <row r="686" spans="2:4" hidden="1" x14ac:dyDescent="0.35">
      <c r="B686" s="109"/>
      <c r="C686" s="109"/>
      <c r="D686" s="108"/>
    </row>
    <row r="687" spans="2:4" hidden="1" x14ac:dyDescent="0.35">
      <c r="B687" s="109"/>
      <c r="C687" s="109"/>
      <c r="D687" s="108"/>
    </row>
    <row r="688" spans="2:4" hidden="1" x14ac:dyDescent="0.35">
      <c r="B688" s="109"/>
      <c r="C688" s="109"/>
      <c r="D688" s="108"/>
    </row>
    <row r="689" spans="2:4" hidden="1" x14ac:dyDescent="0.35">
      <c r="B689" s="109"/>
      <c r="C689" s="109"/>
      <c r="D689" s="108"/>
    </row>
    <row r="690" spans="2:4" hidden="1" x14ac:dyDescent="0.35">
      <c r="B690" s="109"/>
      <c r="C690" s="109"/>
      <c r="D690" s="108"/>
    </row>
    <row r="691" spans="2:4" hidden="1" x14ac:dyDescent="0.35">
      <c r="B691" s="109"/>
      <c r="C691" s="109"/>
      <c r="D691" s="108"/>
    </row>
    <row r="692" spans="2:4" hidden="1" x14ac:dyDescent="0.35">
      <c r="B692" s="109"/>
      <c r="C692" s="109"/>
      <c r="D692" s="108"/>
    </row>
    <row r="693" spans="2:4" hidden="1" x14ac:dyDescent="0.35">
      <c r="B693" s="109"/>
      <c r="C693" s="109"/>
      <c r="D693" s="108"/>
    </row>
    <row r="694" spans="2:4" hidden="1" x14ac:dyDescent="0.35">
      <c r="B694" s="109"/>
      <c r="C694" s="109"/>
      <c r="D694" s="108"/>
    </row>
    <row r="695" spans="2:4" hidden="1" x14ac:dyDescent="0.35">
      <c r="B695" s="109"/>
      <c r="C695" s="109"/>
      <c r="D695" s="108"/>
    </row>
    <row r="696" spans="2:4" hidden="1" x14ac:dyDescent="0.35">
      <c r="B696" s="109"/>
      <c r="C696" s="109"/>
      <c r="D696" s="108"/>
    </row>
    <row r="697" spans="2:4" hidden="1" x14ac:dyDescent="0.35">
      <c r="B697" s="109"/>
      <c r="C697" s="109"/>
      <c r="D697" s="108"/>
    </row>
    <row r="698" spans="2:4" hidden="1" x14ac:dyDescent="0.35">
      <c r="B698" s="109"/>
      <c r="C698" s="109"/>
      <c r="D698" s="108"/>
    </row>
    <row r="699" spans="2:4" hidden="1" x14ac:dyDescent="0.35">
      <c r="B699" s="109"/>
      <c r="C699" s="109"/>
      <c r="D699" s="108"/>
    </row>
    <row r="700" spans="2:4" hidden="1" x14ac:dyDescent="0.35">
      <c r="B700" s="109"/>
      <c r="C700" s="109"/>
      <c r="D700" s="108"/>
    </row>
    <row r="701" spans="2:4" hidden="1" x14ac:dyDescent="0.35">
      <c r="B701" s="109"/>
      <c r="C701" s="109"/>
      <c r="D701" s="108"/>
    </row>
    <row r="702" spans="2:4" hidden="1" x14ac:dyDescent="0.35">
      <c r="B702" s="109"/>
      <c r="C702" s="109"/>
      <c r="D702" s="108"/>
    </row>
    <row r="703" spans="2:4" hidden="1" x14ac:dyDescent="0.35">
      <c r="B703" s="109"/>
      <c r="C703" s="109"/>
      <c r="D703" s="108"/>
    </row>
    <row r="704" spans="2:4" hidden="1" x14ac:dyDescent="0.35">
      <c r="B704" s="109"/>
      <c r="C704" s="109"/>
      <c r="D704" s="108"/>
    </row>
    <row r="705" spans="2:4" hidden="1" x14ac:dyDescent="0.35">
      <c r="B705" s="109"/>
      <c r="C705" s="109"/>
      <c r="D705" s="108"/>
    </row>
    <row r="706" spans="2:4" hidden="1" x14ac:dyDescent="0.35">
      <c r="B706" s="109"/>
      <c r="C706" s="109"/>
      <c r="D706" s="108"/>
    </row>
    <row r="707" spans="2:4" hidden="1" x14ac:dyDescent="0.35">
      <c r="B707" s="109"/>
      <c r="C707" s="109"/>
      <c r="D707" s="108"/>
    </row>
    <row r="708" spans="2:4" hidden="1" x14ac:dyDescent="0.35">
      <c r="B708" s="109"/>
      <c r="C708" s="109"/>
      <c r="D708" s="108"/>
    </row>
    <row r="709" spans="2:4" hidden="1" x14ac:dyDescent="0.35">
      <c r="B709" s="109"/>
      <c r="C709" s="109"/>
      <c r="D709" s="108"/>
    </row>
    <row r="710" spans="2:4" hidden="1" x14ac:dyDescent="0.35">
      <c r="B710" s="109"/>
      <c r="C710" s="109"/>
      <c r="D710" s="108"/>
    </row>
    <row r="711" spans="2:4" hidden="1" x14ac:dyDescent="0.35">
      <c r="B711" s="109"/>
      <c r="C711" s="109"/>
      <c r="D711" s="108"/>
    </row>
    <row r="712" spans="2:4" hidden="1" x14ac:dyDescent="0.35">
      <c r="B712" s="109"/>
      <c r="C712" s="109"/>
      <c r="D712" s="108"/>
    </row>
    <row r="713" spans="2:4" hidden="1" x14ac:dyDescent="0.35">
      <c r="B713" s="109"/>
      <c r="C713" s="109"/>
      <c r="D713" s="108"/>
    </row>
    <row r="714" spans="2:4" hidden="1" x14ac:dyDescent="0.35">
      <c r="B714" s="109"/>
      <c r="C714" s="109"/>
      <c r="D714" s="108"/>
    </row>
    <row r="715" spans="2:4" hidden="1" x14ac:dyDescent="0.35">
      <c r="B715" s="109"/>
      <c r="C715" s="109"/>
      <c r="D715" s="108"/>
    </row>
    <row r="716" spans="2:4" hidden="1" x14ac:dyDescent="0.35">
      <c r="B716" s="109"/>
      <c r="C716" s="109"/>
      <c r="D716" s="108"/>
    </row>
    <row r="717" spans="2:4" hidden="1" x14ac:dyDescent="0.35">
      <c r="B717" s="109"/>
      <c r="C717" s="109"/>
      <c r="D717" s="108"/>
    </row>
    <row r="718" spans="2:4" hidden="1" x14ac:dyDescent="0.35">
      <c r="B718" s="109"/>
      <c r="C718" s="109"/>
      <c r="D718" s="108"/>
    </row>
    <row r="719" spans="2:4" hidden="1" x14ac:dyDescent="0.35">
      <c r="B719" s="109"/>
      <c r="C719" s="109"/>
      <c r="D719" s="108"/>
    </row>
    <row r="720" spans="2:4" hidden="1" x14ac:dyDescent="0.35">
      <c r="B720" s="109"/>
      <c r="C720" s="109"/>
      <c r="D720" s="108"/>
    </row>
    <row r="721" spans="2:4" hidden="1" x14ac:dyDescent="0.35">
      <c r="B721" s="109"/>
      <c r="C721" s="109"/>
      <c r="D721" s="108"/>
    </row>
    <row r="722" spans="2:4" hidden="1" x14ac:dyDescent="0.35">
      <c r="B722" s="109"/>
      <c r="C722" s="109"/>
      <c r="D722" s="108"/>
    </row>
    <row r="723" spans="2:4" hidden="1" x14ac:dyDescent="0.35">
      <c r="B723" s="109"/>
      <c r="C723" s="109"/>
      <c r="D723" s="108"/>
    </row>
    <row r="724" spans="2:4" hidden="1" x14ac:dyDescent="0.35">
      <c r="B724" s="109"/>
      <c r="C724" s="109"/>
      <c r="D724" s="108"/>
    </row>
    <row r="725" spans="2:4" hidden="1" x14ac:dyDescent="0.35">
      <c r="B725" s="109"/>
      <c r="C725" s="109"/>
      <c r="D725" s="108"/>
    </row>
    <row r="726" spans="2:4" hidden="1" x14ac:dyDescent="0.35">
      <c r="B726" s="109"/>
      <c r="C726" s="109"/>
      <c r="D726" s="108"/>
    </row>
    <row r="727" spans="2:4" hidden="1" x14ac:dyDescent="0.35">
      <c r="B727" s="109"/>
      <c r="C727" s="109"/>
      <c r="D727" s="108"/>
    </row>
    <row r="728" spans="2:4" hidden="1" x14ac:dyDescent="0.35">
      <c r="B728" s="109"/>
      <c r="C728" s="109"/>
      <c r="D728" s="108"/>
    </row>
    <row r="729" spans="2:4" hidden="1" x14ac:dyDescent="0.35">
      <c r="B729" s="109"/>
      <c r="C729" s="109"/>
      <c r="D729" s="108"/>
    </row>
    <row r="730" spans="2:4" hidden="1" x14ac:dyDescent="0.35">
      <c r="B730" s="109"/>
      <c r="C730" s="109"/>
      <c r="D730" s="108"/>
    </row>
    <row r="731" spans="2:4" hidden="1" x14ac:dyDescent="0.35">
      <c r="B731" s="109"/>
      <c r="C731" s="109"/>
      <c r="D731" s="108"/>
    </row>
    <row r="732" spans="2:4" hidden="1" x14ac:dyDescent="0.35">
      <c r="B732" s="109"/>
      <c r="C732" s="109"/>
      <c r="D732" s="108"/>
    </row>
    <row r="733" spans="2:4" hidden="1" x14ac:dyDescent="0.35">
      <c r="B733" s="109"/>
      <c r="C733" s="109"/>
      <c r="D733" s="108"/>
    </row>
    <row r="734" spans="2:4" hidden="1" x14ac:dyDescent="0.35">
      <c r="B734" s="109"/>
      <c r="C734" s="109"/>
      <c r="D734" s="108"/>
    </row>
    <row r="735" spans="2:4" hidden="1" x14ac:dyDescent="0.35">
      <c r="B735" s="109"/>
      <c r="C735" s="109"/>
      <c r="D735" s="108"/>
    </row>
    <row r="736" spans="2:4" hidden="1" x14ac:dyDescent="0.35">
      <c r="B736" s="109"/>
      <c r="C736" s="109"/>
      <c r="D736" s="108"/>
    </row>
    <row r="737" spans="2:4" hidden="1" x14ac:dyDescent="0.35">
      <c r="B737" s="109"/>
      <c r="C737" s="109"/>
      <c r="D737" s="108"/>
    </row>
    <row r="738" spans="2:4" hidden="1" x14ac:dyDescent="0.35">
      <c r="B738" s="109"/>
      <c r="C738" s="109"/>
      <c r="D738" s="108"/>
    </row>
    <row r="739" spans="2:4" hidden="1" x14ac:dyDescent="0.35">
      <c r="B739" s="109"/>
      <c r="C739" s="109"/>
      <c r="D739" s="108"/>
    </row>
    <row r="740" spans="2:4" hidden="1" x14ac:dyDescent="0.35">
      <c r="B740" s="109"/>
      <c r="C740" s="109"/>
      <c r="D740" s="108"/>
    </row>
    <row r="741" spans="2:4" hidden="1" x14ac:dyDescent="0.35">
      <c r="B741" s="109"/>
      <c r="C741" s="109"/>
      <c r="D741" s="108"/>
    </row>
    <row r="742" spans="2:4" hidden="1" x14ac:dyDescent="0.35">
      <c r="B742" s="109"/>
      <c r="C742" s="109"/>
      <c r="D742" s="108"/>
    </row>
    <row r="743" spans="2:4" hidden="1" x14ac:dyDescent="0.35">
      <c r="B743" s="109"/>
      <c r="C743" s="109"/>
      <c r="D743" s="108"/>
    </row>
    <row r="744" spans="2:4" hidden="1" x14ac:dyDescent="0.35">
      <c r="B744" s="109"/>
      <c r="C744" s="109"/>
      <c r="D744" s="108"/>
    </row>
    <row r="745" spans="2:4" hidden="1" x14ac:dyDescent="0.35">
      <c r="B745" s="109"/>
      <c r="C745" s="109"/>
      <c r="D745" s="108"/>
    </row>
    <row r="746" spans="2:4" hidden="1" x14ac:dyDescent="0.35">
      <c r="B746" s="109"/>
      <c r="C746" s="109"/>
      <c r="D746" s="108"/>
    </row>
    <row r="747" spans="2:4" hidden="1" x14ac:dyDescent="0.35">
      <c r="B747" s="109"/>
      <c r="C747" s="109"/>
      <c r="D747" s="108"/>
    </row>
    <row r="748" spans="2:4" hidden="1" x14ac:dyDescent="0.35">
      <c r="B748" s="109"/>
      <c r="C748" s="109"/>
      <c r="D748" s="108"/>
    </row>
    <row r="749" spans="2:4" hidden="1" x14ac:dyDescent="0.35">
      <c r="B749" s="109"/>
      <c r="C749" s="109"/>
      <c r="D749" s="108"/>
    </row>
    <row r="750" spans="2:4" hidden="1" x14ac:dyDescent="0.35">
      <c r="B750" s="109"/>
      <c r="C750" s="109"/>
      <c r="D750" s="108"/>
    </row>
    <row r="751" spans="2:4" hidden="1" x14ac:dyDescent="0.35">
      <c r="B751" s="109"/>
      <c r="C751" s="109"/>
      <c r="D751" s="108"/>
    </row>
    <row r="752" spans="2:4" hidden="1" x14ac:dyDescent="0.35">
      <c r="B752" s="109"/>
      <c r="C752" s="109"/>
      <c r="D752" s="108"/>
    </row>
    <row r="753" spans="2:4" hidden="1" x14ac:dyDescent="0.35">
      <c r="B753" s="109"/>
      <c r="C753" s="109"/>
      <c r="D753" s="108"/>
    </row>
    <row r="754" spans="2:4" hidden="1" x14ac:dyDescent="0.35">
      <c r="B754" s="109"/>
      <c r="C754" s="109"/>
      <c r="D754" s="108"/>
    </row>
    <row r="755" spans="2:4" hidden="1" x14ac:dyDescent="0.35">
      <c r="B755" s="109"/>
      <c r="C755" s="109"/>
      <c r="D755" s="108"/>
    </row>
    <row r="756" spans="2:4" hidden="1" x14ac:dyDescent="0.35">
      <c r="B756" s="109"/>
      <c r="C756" s="109"/>
      <c r="D756" s="108"/>
    </row>
    <row r="757" spans="2:4" hidden="1" x14ac:dyDescent="0.35">
      <c r="B757" s="109"/>
      <c r="C757" s="109"/>
      <c r="D757" s="108"/>
    </row>
    <row r="758" spans="2:4" hidden="1" x14ac:dyDescent="0.35">
      <c r="B758" s="109"/>
      <c r="C758" s="109"/>
      <c r="D758" s="108"/>
    </row>
    <row r="759" spans="2:4" hidden="1" x14ac:dyDescent="0.35">
      <c r="B759" s="109"/>
      <c r="C759" s="109"/>
      <c r="D759" s="108"/>
    </row>
    <row r="760" spans="2:4" hidden="1" x14ac:dyDescent="0.35">
      <c r="B760" s="109"/>
      <c r="C760" s="109"/>
      <c r="D760" s="108"/>
    </row>
    <row r="761" spans="2:4" hidden="1" x14ac:dyDescent="0.35">
      <c r="B761" s="109"/>
      <c r="C761" s="109"/>
      <c r="D761" s="108"/>
    </row>
    <row r="762" spans="2:4" hidden="1" x14ac:dyDescent="0.35">
      <c r="B762" s="109"/>
      <c r="C762" s="109"/>
      <c r="D762" s="108"/>
    </row>
    <row r="763" spans="2:4" hidden="1" x14ac:dyDescent="0.35">
      <c r="B763" s="109"/>
      <c r="C763" s="109"/>
      <c r="D763" s="108"/>
    </row>
    <row r="764" spans="2:4" hidden="1" x14ac:dyDescent="0.35">
      <c r="B764" s="109"/>
      <c r="C764" s="109"/>
      <c r="D764" s="108"/>
    </row>
    <row r="765" spans="2:4" hidden="1" x14ac:dyDescent="0.35">
      <c r="B765" s="109"/>
      <c r="C765" s="109"/>
      <c r="D765" s="108"/>
    </row>
    <row r="766" spans="2:4" hidden="1" x14ac:dyDescent="0.35">
      <c r="B766" s="109"/>
      <c r="C766" s="109"/>
      <c r="D766" s="108"/>
    </row>
    <row r="767" spans="2:4" hidden="1" x14ac:dyDescent="0.35">
      <c r="B767" s="109"/>
      <c r="C767" s="109"/>
      <c r="D767" s="108"/>
    </row>
    <row r="768" spans="2:4" hidden="1" x14ac:dyDescent="0.35">
      <c r="B768" s="109"/>
      <c r="C768" s="109"/>
      <c r="D768" s="108"/>
    </row>
    <row r="769" spans="2:4" hidden="1" x14ac:dyDescent="0.35">
      <c r="B769" s="109"/>
      <c r="C769" s="109"/>
      <c r="D769" s="108"/>
    </row>
    <row r="770" spans="2:4" hidden="1" x14ac:dyDescent="0.35">
      <c r="B770" s="109"/>
      <c r="C770" s="109"/>
      <c r="D770" s="108"/>
    </row>
    <row r="771" spans="2:4" hidden="1" x14ac:dyDescent="0.35">
      <c r="B771" s="109"/>
      <c r="C771" s="109"/>
      <c r="D771" s="108"/>
    </row>
    <row r="772" spans="2:4" hidden="1" x14ac:dyDescent="0.35">
      <c r="B772" s="109"/>
      <c r="C772" s="109"/>
      <c r="D772" s="108"/>
    </row>
    <row r="773" spans="2:4" hidden="1" x14ac:dyDescent="0.35">
      <c r="B773" s="109"/>
      <c r="C773" s="109"/>
      <c r="D773" s="108"/>
    </row>
    <row r="774" spans="2:4" hidden="1" x14ac:dyDescent="0.35">
      <c r="B774" s="109"/>
      <c r="C774" s="109"/>
      <c r="D774" s="108"/>
    </row>
    <row r="775" spans="2:4" hidden="1" x14ac:dyDescent="0.35">
      <c r="B775" s="109"/>
      <c r="C775" s="109"/>
      <c r="D775" s="108"/>
    </row>
    <row r="776" spans="2:4" hidden="1" x14ac:dyDescent="0.35">
      <c r="B776" s="109"/>
      <c r="C776" s="109"/>
      <c r="D776" s="108"/>
    </row>
    <row r="777" spans="2:4" hidden="1" x14ac:dyDescent="0.35">
      <c r="B777" s="109"/>
      <c r="C777" s="109"/>
      <c r="D777" s="108"/>
    </row>
    <row r="778" spans="2:4" hidden="1" x14ac:dyDescent="0.35">
      <c r="B778" s="109"/>
      <c r="C778" s="109"/>
      <c r="D778" s="108"/>
    </row>
    <row r="779" spans="2:4" hidden="1" x14ac:dyDescent="0.35">
      <c r="B779" s="109"/>
      <c r="C779" s="109"/>
      <c r="D779" s="108"/>
    </row>
    <row r="780" spans="2:4" hidden="1" x14ac:dyDescent="0.35">
      <c r="B780" s="109"/>
      <c r="C780" s="109"/>
      <c r="D780" s="108"/>
    </row>
    <row r="781" spans="2:4" hidden="1" x14ac:dyDescent="0.35">
      <c r="B781" s="109"/>
      <c r="C781" s="109"/>
      <c r="D781" s="108"/>
    </row>
    <row r="782" spans="2:4" hidden="1" x14ac:dyDescent="0.35">
      <c r="B782" s="109"/>
      <c r="C782" s="109"/>
      <c r="D782" s="108"/>
    </row>
    <row r="783" spans="2:4" hidden="1" x14ac:dyDescent="0.35">
      <c r="B783" s="109"/>
      <c r="C783" s="109"/>
      <c r="D783" s="108"/>
    </row>
    <row r="784" spans="2:4" hidden="1" x14ac:dyDescent="0.35">
      <c r="B784" s="109"/>
      <c r="C784" s="109"/>
      <c r="D784" s="108"/>
    </row>
    <row r="785" spans="2:4" hidden="1" x14ac:dyDescent="0.35">
      <c r="B785" s="109"/>
      <c r="C785" s="109"/>
      <c r="D785" s="108"/>
    </row>
    <row r="786" spans="2:4" hidden="1" x14ac:dyDescent="0.35">
      <c r="B786" s="109"/>
      <c r="C786" s="109"/>
      <c r="D786" s="108"/>
    </row>
    <row r="787" spans="2:4" hidden="1" x14ac:dyDescent="0.35">
      <c r="B787" s="109"/>
      <c r="C787" s="109"/>
      <c r="D787" s="108"/>
    </row>
    <row r="788" spans="2:4" hidden="1" x14ac:dyDescent="0.35">
      <c r="B788" s="109"/>
      <c r="C788" s="109"/>
      <c r="D788" s="108"/>
    </row>
    <row r="789" spans="2:4" hidden="1" x14ac:dyDescent="0.35">
      <c r="B789" s="109"/>
      <c r="C789" s="109"/>
      <c r="D789" s="108"/>
    </row>
    <row r="790" spans="2:4" hidden="1" x14ac:dyDescent="0.35">
      <c r="B790" s="109"/>
      <c r="C790" s="109"/>
      <c r="D790" s="108"/>
    </row>
    <row r="791" spans="2:4" hidden="1" x14ac:dyDescent="0.35">
      <c r="B791" s="109"/>
      <c r="C791" s="109"/>
      <c r="D791" s="108"/>
    </row>
    <row r="792" spans="2:4" hidden="1" x14ac:dyDescent="0.35">
      <c r="B792" s="109"/>
      <c r="C792" s="109"/>
      <c r="D792" s="108"/>
    </row>
    <row r="793" spans="2:4" hidden="1" x14ac:dyDescent="0.35">
      <c r="B793" s="109"/>
      <c r="C793" s="109"/>
      <c r="D793" s="108"/>
    </row>
    <row r="794" spans="2:4" hidden="1" x14ac:dyDescent="0.35">
      <c r="B794" s="109"/>
      <c r="C794" s="109"/>
      <c r="D794" s="108"/>
    </row>
    <row r="795" spans="2:4" hidden="1" x14ac:dyDescent="0.35">
      <c r="B795" s="109"/>
      <c r="C795" s="109"/>
      <c r="D795" s="108"/>
    </row>
    <row r="796" spans="2:4" hidden="1" x14ac:dyDescent="0.35">
      <c r="B796" s="109"/>
      <c r="C796" s="109"/>
      <c r="D796" s="108"/>
    </row>
    <row r="797" spans="2:4" hidden="1" x14ac:dyDescent="0.35">
      <c r="B797" s="109"/>
      <c r="C797" s="109"/>
      <c r="D797" s="108"/>
    </row>
    <row r="798" spans="2:4" hidden="1" x14ac:dyDescent="0.35">
      <c r="B798" s="109"/>
      <c r="C798" s="109"/>
      <c r="D798" s="108"/>
    </row>
    <row r="799" spans="2:4" hidden="1" x14ac:dyDescent="0.35">
      <c r="B799" s="109"/>
      <c r="C799" s="109"/>
      <c r="D799" s="108"/>
    </row>
    <row r="800" spans="2:4" hidden="1" x14ac:dyDescent="0.35">
      <c r="B800" s="109"/>
      <c r="C800" s="109"/>
      <c r="D800" s="108"/>
    </row>
    <row r="801" spans="2:4" hidden="1" x14ac:dyDescent="0.35">
      <c r="B801" s="109"/>
      <c r="C801" s="109"/>
      <c r="D801" s="108"/>
    </row>
    <row r="802" spans="2:4" hidden="1" x14ac:dyDescent="0.35">
      <c r="B802" s="109"/>
      <c r="C802" s="109"/>
      <c r="D802" s="108"/>
    </row>
    <row r="803" spans="2:4" hidden="1" x14ac:dyDescent="0.35">
      <c r="B803" s="109"/>
      <c r="C803" s="109"/>
      <c r="D803" s="108"/>
    </row>
    <row r="804" spans="2:4" hidden="1" x14ac:dyDescent="0.35">
      <c r="B804" s="109"/>
      <c r="C804" s="109"/>
      <c r="D804" s="108"/>
    </row>
    <row r="805" spans="2:4" hidden="1" x14ac:dyDescent="0.35">
      <c r="B805" s="109"/>
      <c r="C805" s="109"/>
      <c r="D805" s="108"/>
    </row>
    <row r="806" spans="2:4" hidden="1" x14ac:dyDescent="0.35">
      <c r="B806" s="109"/>
      <c r="C806" s="109"/>
      <c r="D806" s="108"/>
    </row>
    <row r="807" spans="2:4" hidden="1" x14ac:dyDescent="0.35">
      <c r="B807" s="109"/>
      <c r="C807" s="109"/>
      <c r="D807" s="108"/>
    </row>
    <row r="808" spans="2:4" hidden="1" x14ac:dyDescent="0.35">
      <c r="B808" s="109"/>
      <c r="C808" s="109"/>
      <c r="D808" s="108"/>
    </row>
    <row r="809" spans="2:4" hidden="1" x14ac:dyDescent="0.35">
      <c r="B809" s="109"/>
      <c r="C809" s="109"/>
      <c r="D809" s="108"/>
    </row>
    <row r="810" spans="2:4" hidden="1" x14ac:dyDescent="0.35">
      <c r="B810" s="109"/>
      <c r="C810" s="109"/>
      <c r="D810" s="108"/>
    </row>
    <row r="811" spans="2:4" hidden="1" x14ac:dyDescent="0.35">
      <c r="B811" s="109"/>
      <c r="C811" s="109"/>
      <c r="D811" s="108"/>
    </row>
    <row r="812" spans="2:4" hidden="1" x14ac:dyDescent="0.35">
      <c r="B812" s="109"/>
      <c r="C812" s="109"/>
      <c r="D812" s="108"/>
    </row>
    <row r="813" spans="2:4" hidden="1" x14ac:dyDescent="0.35">
      <c r="B813" s="109"/>
      <c r="C813" s="109"/>
      <c r="D813" s="108"/>
    </row>
    <row r="814" spans="2:4" hidden="1" x14ac:dyDescent="0.35">
      <c r="B814" s="109"/>
      <c r="C814" s="109"/>
      <c r="D814" s="108"/>
    </row>
    <row r="815" spans="2:4" hidden="1" x14ac:dyDescent="0.35">
      <c r="B815" s="109"/>
      <c r="C815" s="109"/>
      <c r="D815" s="108"/>
    </row>
    <row r="816" spans="2:4" hidden="1" x14ac:dyDescent="0.35">
      <c r="B816" s="109"/>
      <c r="C816" s="109"/>
      <c r="D816" s="108"/>
    </row>
    <row r="817" spans="2:4" hidden="1" x14ac:dyDescent="0.35">
      <c r="B817" s="109"/>
      <c r="C817" s="109"/>
      <c r="D817" s="108"/>
    </row>
    <row r="818" spans="2:4" hidden="1" x14ac:dyDescent="0.35">
      <c r="B818" s="109"/>
      <c r="C818" s="109"/>
      <c r="D818" s="108"/>
    </row>
    <row r="819" spans="2:4" hidden="1" x14ac:dyDescent="0.35">
      <c r="B819" s="109"/>
      <c r="C819" s="109"/>
      <c r="D819" s="108"/>
    </row>
    <row r="820" spans="2:4" hidden="1" x14ac:dyDescent="0.35">
      <c r="B820" s="109"/>
      <c r="C820" s="109"/>
      <c r="D820" s="108"/>
    </row>
    <row r="821" spans="2:4" hidden="1" x14ac:dyDescent="0.35">
      <c r="B821" s="109"/>
      <c r="C821" s="109"/>
      <c r="D821" s="108"/>
    </row>
    <row r="822" spans="2:4" hidden="1" x14ac:dyDescent="0.35">
      <c r="B822" s="109"/>
      <c r="C822" s="109"/>
      <c r="D822" s="108"/>
    </row>
    <row r="823" spans="2:4" hidden="1" x14ac:dyDescent="0.35">
      <c r="B823" s="109"/>
      <c r="C823" s="109"/>
      <c r="D823" s="108"/>
    </row>
    <row r="824" spans="2:4" hidden="1" x14ac:dyDescent="0.35">
      <c r="B824" s="109"/>
      <c r="C824" s="109"/>
      <c r="D824" s="108"/>
    </row>
    <row r="825" spans="2:4" hidden="1" x14ac:dyDescent="0.35">
      <c r="B825" s="109"/>
      <c r="C825" s="109"/>
      <c r="D825" s="108"/>
    </row>
    <row r="826" spans="2:4" hidden="1" x14ac:dyDescent="0.35">
      <c r="B826" s="109"/>
      <c r="C826" s="109"/>
      <c r="D826" s="108"/>
    </row>
    <row r="827" spans="2:4" hidden="1" x14ac:dyDescent="0.35">
      <c r="B827" s="109"/>
      <c r="C827" s="109"/>
      <c r="D827" s="108"/>
    </row>
    <row r="828" spans="2:4" hidden="1" x14ac:dyDescent="0.35">
      <c r="B828" s="109"/>
      <c r="C828" s="109"/>
      <c r="D828" s="108"/>
    </row>
    <row r="829" spans="2:4" hidden="1" x14ac:dyDescent="0.35">
      <c r="B829" s="109"/>
      <c r="C829" s="109"/>
      <c r="D829" s="108"/>
    </row>
    <row r="830" spans="2:4" hidden="1" x14ac:dyDescent="0.35">
      <c r="B830" s="109"/>
      <c r="C830" s="109"/>
      <c r="D830" s="108"/>
    </row>
    <row r="831" spans="2:4" hidden="1" x14ac:dyDescent="0.35">
      <c r="B831" s="109"/>
      <c r="C831" s="109"/>
      <c r="D831" s="108"/>
    </row>
    <row r="832" spans="2:4" hidden="1" x14ac:dyDescent="0.35">
      <c r="B832" s="109"/>
      <c r="C832" s="109"/>
      <c r="D832" s="108"/>
    </row>
    <row r="833" spans="2:4" hidden="1" x14ac:dyDescent="0.35">
      <c r="B833" s="109"/>
      <c r="C833" s="109"/>
      <c r="D833" s="108"/>
    </row>
    <row r="834" spans="2:4" hidden="1" x14ac:dyDescent="0.35">
      <c r="B834" s="109"/>
      <c r="C834" s="109"/>
      <c r="D834" s="108"/>
    </row>
    <row r="835" spans="2:4" hidden="1" x14ac:dyDescent="0.35">
      <c r="B835" s="109"/>
      <c r="C835" s="109"/>
      <c r="D835" s="108"/>
    </row>
    <row r="836" spans="2:4" hidden="1" x14ac:dyDescent="0.35">
      <c r="B836" s="109"/>
      <c r="C836" s="109"/>
      <c r="D836" s="108"/>
    </row>
    <row r="837" spans="2:4" hidden="1" x14ac:dyDescent="0.35">
      <c r="B837" s="109"/>
      <c r="C837" s="109"/>
      <c r="D837" s="108"/>
    </row>
    <row r="838" spans="2:4" hidden="1" x14ac:dyDescent="0.35">
      <c r="B838" s="109"/>
      <c r="C838" s="109"/>
      <c r="D838" s="108"/>
    </row>
    <row r="839" spans="2:4" hidden="1" x14ac:dyDescent="0.35">
      <c r="B839" s="109"/>
      <c r="C839" s="109"/>
      <c r="D839" s="108"/>
    </row>
    <row r="840" spans="2:4" hidden="1" x14ac:dyDescent="0.35">
      <c r="B840" s="109"/>
      <c r="C840" s="109"/>
      <c r="D840" s="108"/>
    </row>
    <row r="841" spans="2:4" hidden="1" x14ac:dyDescent="0.35">
      <c r="B841" s="109"/>
      <c r="C841" s="109"/>
      <c r="D841" s="108"/>
    </row>
    <row r="842" spans="2:4" hidden="1" x14ac:dyDescent="0.35">
      <c r="B842" s="109"/>
      <c r="C842" s="109"/>
      <c r="D842" s="108"/>
    </row>
    <row r="843" spans="2:4" hidden="1" x14ac:dyDescent="0.35">
      <c r="B843" s="109"/>
      <c r="C843" s="109"/>
      <c r="D843" s="108"/>
    </row>
    <row r="844" spans="2:4" hidden="1" x14ac:dyDescent="0.35">
      <c r="B844" s="109"/>
      <c r="C844" s="109"/>
      <c r="D844" s="108"/>
    </row>
    <row r="845" spans="2:4" hidden="1" x14ac:dyDescent="0.35">
      <c r="B845" s="109"/>
      <c r="C845" s="109"/>
      <c r="D845" s="108"/>
    </row>
    <row r="846" spans="2:4" hidden="1" x14ac:dyDescent="0.35">
      <c r="B846" s="109"/>
      <c r="C846" s="109"/>
      <c r="D846" s="108"/>
    </row>
    <row r="847" spans="2:4" hidden="1" x14ac:dyDescent="0.35">
      <c r="B847" s="109"/>
      <c r="C847" s="109"/>
      <c r="D847" s="108"/>
    </row>
    <row r="848" spans="2:4" hidden="1" x14ac:dyDescent="0.35">
      <c r="B848" s="109"/>
      <c r="C848" s="109"/>
      <c r="D848" s="108"/>
    </row>
    <row r="849" spans="2:4" hidden="1" x14ac:dyDescent="0.35">
      <c r="B849" s="109"/>
      <c r="C849" s="109"/>
      <c r="D849" s="108"/>
    </row>
    <row r="850" spans="2:4" hidden="1" x14ac:dyDescent="0.35">
      <c r="B850" s="109"/>
      <c r="C850" s="109"/>
      <c r="D850" s="108"/>
    </row>
    <row r="851" spans="2:4" hidden="1" x14ac:dyDescent="0.35">
      <c r="B851" s="109"/>
      <c r="C851" s="109"/>
      <c r="D851" s="108"/>
    </row>
    <row r="852" spans="2:4" hidden="1" x14ac:dyDescent="0.35">
      <c r="B852" s="109"/>
      <c r="C852" s="109"/>
      <c r="D852" s="108"/>
    </row>
    <row r="853" spans="2:4" hidden="1" x14ac:dyDescent="0.35">
      <c r="B853" s="109"/>
      <c r="C853" s="109"/>
      <c r="D853" s="108"/>
    </row>
    <row r="854" spans="2:4" hidden="1" x14ac:dyDescent="0.35">
      <c r="B854" s="109"/>
      <c r="C854" s="109"/>
      <c r="D854" s="108"/>
    </row>
    <row r="855" spans="2:4" hidden="1" x14ac:dyDescent="0.35">
      <c r="B855" s="109"/>
      <c r="C855" s="109"/>
      <c r="D855" s="108"/>
    </row>
    <row r="856" spans="2:4" hidden="1" x14ac:dyDescent="0.35">
      <c r="B856" s="109"/>
      <c r="C856" s="109"/>
      <c r="D856" s="108"/>
    </row>
    <row r="857" spans="2:4" hidden="1" x14ac:dyDescent="0.35">
      <c r="B857" s="109"/>
      <c r="C857" s="109"/>
      <c r="D857" s="108"/>
    </row>
    <row r="858" spans="2:4" hidden="1" x14ac:dyDescent="0.35">
      <c r="B858" s="109"/>
      <c r="C858" s="109"/>
      <c r="D858" s="108"/>
    </row>
    <row r="859" spans="2:4" hidden="1" x14ac:dyDescent="0.35">
      <c r="B859" s="109"/>
      <c r="C859" s="109"/>
      <c r="D859" s="108"/>
    </row>
    <row r="860" spans="2:4" hidden="1" x14ac:dyDescent="0.35">
      <c r="B860" s="109"/>
      <c r="C860" s="109"/>
      <c r="D860" s="108"/>
    </row>
    <row r="861" spans="2:4" hidden="1" x14ac:dyDescent="0.35">
      <c r="B861" s="109"/>
      <c r="C861" s="109"/>
      <c r="D861" s="108"/>
    </row>
    <row r="862" spans="2:4" hidden="1" x14ac:dyDescent="0.35">
      <c r="B862" s="109"/>
      <c r="C862" s="109"/>
      <c r="D862" s="108"/>
    </row>
    <row r="863" spans="2:4" hidden="1" x14ac:dyDescent="0.35">
      <c r="B863" s="109"/>
      <c r="C863" s="109"/>
      <c r="D863" s="108"/>
    </row>
    <row r="864" spans="2:4" hidden="1" x14ac:dyDescent="0.35">
      <c r="B864" s="109"/>
      <c r="C864" s="109"/>
      <c r="D864" s="108"/>
    </row>
    <row r="865" spans="2:4" hidden="1" x14ac:dyDescent="0.35">
      <c r="B865" s="109"/>
      <c r="C865" s="109"/>
      <c r="D865" s="108"/>
    </row>
    <row r="866" spans="2:4" hidden="1" x14ac:dyDescent="0.35">
      <c r="B866" s="109"/>
      <c r="C866" s="109"/>
      <c r="D866" s="108"/>
    </row>
    <row r="867" spans="2:4" hidden="1" x14ac:dyDescent="0.35">
      <c r="B867" s="109"/>
      <c r="C867" s="109"/>
      <c r="D867" s="108"/>
    </row>
    <row r="868" spans="2:4" hidden="1" x14ac:dyDescent="0.35">
      <c r="B868" s="109"/>
      <c r="C868" s="109"/>
      <c r="D868" s="108"/>
    </row>
    <row r="869" spans="2:4" hidden="1" x14ac:dyDescent="0.35">
      <c r="B869" s="109"/>
      <c r="C869" s="109"/>
      <c r="D869" s="108"/>
    </row>
    <row r="870" spans="2:4" hidden="1" x14ac:dyDescent="0.35">
      <c r="B870" s="109"/>
      <c r="C870" s="109"/>
      <c r="D870" s="108"/>
    </row>
    <row r="871" spans="2:4" hidden="1" x14ac:dyDescent="0.35">
      <c r="B871" s="109"/>
      <c r="C871" s="109"/>
      <c r="D871" s="108"/>
    </row>
    <row r="872" spans="2:4" hidden="1" x14ac:dyDescent="0.35">
      <c r="B872" s="109"/>
      <c r="C872" s="109"/>
      <c r="D872" s="108"/>
    </row>
    <row r="873" spans="2:4" hidden="1" x14ac:dyDescent="0.35">
      <c r="B873" s="109"/>
      <c r="C873" s="109"/>
      <c r="D873" s="108"/>
    </row>
    <row r="874" spans="2:4" hidden="1" x14ac:dyDescent="0.35">
      <c r="B874" s="109"/>
      <c r="C874" s="109"/>
      <c r="D874" s="108"/>
    </row>
    <row r="875" spans="2:4" hidden="1" x14ac:dyDescent="0.35">
      <c r="B875" s="109"/>
      <c r="C875" s="109"/>
      <c r="D875" s="108"/>
    </row>
    <row r="876" spans="2:4" hidden="1" x14ac:dyDescent="0.35">
      <c r="B876" s="109"/>
      <c r="C876" s="109"/>
      <c r="D876" s="108"/>
    </row>
    <row r="877" spans="2:4" hidden="1" x14ac:dyDescent="0.35">
      <c r="B877" s="109"/>
      <c r="C877" s="109"/>
      <c r="D877" s="108"/>
    </row>
    <row r="878" spans="2:4" hidden="1" x14ac:dyDescent="0.35">
      <c r="B878" s="109"/>
      <c r="C878" s="109"/>
      <c r="D878" s="108"/>
    </row>
    <row r="879" spans="2:4" hidden="1" x14ac:dyDescent="0.35">
      <c r="B879" s="109"/>
      <c r="C879" s="109"/>
      <c r="D879" s="108"/>
    </row>
    <row r="880" spans="2:4" hidden="1" x14ac:dyDescent="0.35">
      <c r="B880" s="109"/>
      <c r="C880" s="109"/>
      <c r="D880" s="108"/>
    </row>
    <row r="881" spans="2:4" hidden="1" x14ac:dyDescent="0.35">
      <c r="B881" s="109"/>
      <c r="C881" s="109"/>
      <c r="D881" s="108"/>
    </row>
    <row r="882" spans="2:4" hidden="1" x14ac:dyDescent="0.35">
      <c r="B882" s="109"/>
      <c r="C882" s="109"/>
      <c r="D882" s="108"/>
    </row>
    <row r="883" spans="2:4" hidden="1" x14ac:dyDescent="0.35">
      <c r="B883" s="109"/>
      <c r="C883" s="109"/>
      <c r="D883" s="108"/>
    </row>
    <row r="884" spans="2:4" hidden="1" x14ac:dyDescent="0.35">
      <c r="B884" s="109"/>
      <c r="C884" s="109"/>
      <c r="D884" s="108"/>
    </row>
    <row r="885" spans="2:4" hidden="1" x14ac:dyDescent="0.35">
      <c r="B885" s="109"/>
      <c r="C885" s="109"/>
      <c r="D885" s="108"/>
    </row>
    <row r="886" spans="2:4" hidden="1" x14ac:dyDescent="0.35">
      <c r="B886" s="109"/>
      <c r="C886" s="109"/>
      <c r="D886" s="108"/>
    </row>
    <row r="887" spans="2:4" hidden="1" x14ac:dyDescent="0.35">
      <c r="B887" s="109"/>
      <c r="C887" s="109"/>
      <c r="D887" s="108"/>
    </row>
    <row r="888" spans="2:4" hidden="1" x14ac:dyDescent="0.35">
      <c r="B888" s="109"/>
      <c r="C888" s="109"/>
      <c r="D888" s="108"/>
    </row>
    <row r="889" spans="2:4" hidden="1" x14ac:dyDescent="0.35">
      <c r="B889" s="109"/>
      <c r="C889" s="109"/>
      <c r="D889" s="108"/>
    </row>
    <row r="890" spans="2:4" hidden="1" x14ac:dyDescent="0.35">
      <c r="B890" s="109"/>
      <c r="C890" s="109"/>
      <c r="D890" s="108"/>
    </row>
    <row r="891" spans="2:4" hidden="1" x14ac:dyDescent="0.35">
      <c r="B891" s="109"/>
      <c r="C891" s="109"/>
      <c r="D891" s="108"/>
    </row>
    <row r="892" spans="2:4" hidden="1" x14ac:dyDescent="0.35">
      <c r="B892" s="109"/>
      <c r="C892" s="109"/>
      <c r="D892" s="108"/>
    </row>
    <row r="893" spans="2:4" hidden="1" x14ac:dyDescent="0.35">
      <c r="B893" s="109"/>
      <c r="C893" s="109"/>
      <c r="D893" s="108"/>
    </row>
    <row r="894" spans="2:4" hidden="1" x14ac:dyDescent="0.35">
      <c r="B894" s="109"/>
      <c r="C894" s="109"/>
      <c r="D894" s="108"/>
    </row>
    <row r="895" spans="2:4" hidden="1" x14ac:dyDescent="0.35">
      <c r="B895" s="109"/>
      <c r="C895" s="109"/>
      <c r="D895" s="108"/>
    </row>
    <row r="896" spans="2:4" hidden="1" x14ac:dyDescent="0.35">
      <c r="B896" s="109"/>
      <c r="C896" s="109"/>
      <c r="D896" s="108"/>
    </row>
    <row r="897" spans="2:4" hidden="1" x14ac:dyDescent="0.35">
      <c r="B897" s="109"/>
      <c r="C897" s="109"/>
      <c r="D897" s="108"/>
    </row>
    <row r="898" spans="2:4" hidden="1" x14ac:dyDescent="0.35">
      <c r="B898" s="109"/>
      <c r="C898" s="109"/>
      <c r="D898" s="108"/>
    </row>
    <row r="899" spans="2:4" hidden="1" x14ac:dyDescent="0.35">
      <c r="B899" s="109"/>
      <c r="C899" s="109"/>
      <c r="D899" s="108"/>
    </row>
    <row r="900" spans="2:4" hidden="1" x14ac:dyDescent="0.35">
      <c r="B900" s="109"/>
      <c r="C900" s="109"/>
      <c r="D900" s="108"/>
    </row>
    <row r="901" spans="2:4" hidden="1" x14ac:dyDescent="0.35">
      <c r="B901" s="93"/>
      <c r="C901" s="93"/>
    </row>
    <row r="902" spans="2:4" hidden="1" x14ac:dyDescent="0.35">
      <c r="B902" s="93"/>
      <c r="C902" s="93"/>
    </row>
    <row r="903" spans="2:4" hidden="1" x14ac:dyDescent="0.35">
      <c r="B903" s="93"/>
      <c r="C903" s="93"/>
    </row>
    <row r="904" spans="2:4" hidden="1" x14ac:dyDescent="0.35">
      <c r="B904" s="93"/>
      <c r="C904" s="93"/>
    </row>
    <row r="905" spans="2:4" hidden="1" x14ac:dyDescent="0.35">
      <c r="B905" s="93"/>
      <c r="C905" s="93"/>
    </row>
    <row r="906" spans="2:4" hidden="1" x14ac:dyDescent="0.35">
      <c r="B906" s="93"/>
      <c r="C906" s="93"/>
    </row>
    <row r="907" spans="2:4" hidden="1" x14ac:dyDescent="0.35">
      <c r="B907" s="93"/>
      <c r="C907" s="93"/>
    </row>
    <row r="908" spans="2:4" hidden="1" x14ac:dyDescent="0.35">
      <c r="B908" s="93"/>
      <c r="C908" s="93"/>
    </row>
    <row r="909" spans="2:4" hidden="1" x14ac:dyDescent="0.35">
      <c r="B909" s="93"/>
      <c r="C909" s="93"/>
    </row>
    <row r="910" spans="2:4" hidden="1" x14ac:dyDescent="0.35">
      <c r="B910" s="93"/>
      <c r="C910" s="93"/>
    </row>
    <row r="911" spans="2:4" hidden="1" x14ac:dyDescent="0.35">
      <c r="B911" s="93"/>
      <c r="C911" s="93"/>
    </row>
    <row r="912" spans="2:4" hidden="1" x14ac:dyDescent="0.35">
      <c r="B912" s="93"/>
      <c r="C912" s="93"/>
    </row>
    <row r="913" spans="2:3" hidden="1" x14ac:dyDescent="0.35">
      <c r="B913" s="93"/>
      <c r="C913" s="93"/>
    </row>
    <row r="914" spans="2:3" hidden="1" x14ac:dyDescent="0.35">
      <c r="B914" s="93"/>
      <c r="C914" s="93"/>
    </row>
    <row r="915" spans="2:3" hidden="1" x14ac:dyDescent="0.35">
      <c r="B915" s="93"/>
      <c r="C915" s="93"/>
    </row>
    <row r="916" spans="2:3" hidden="1" x14ac:dyDescent="0.35">
      <c r="B916" s="93"/>
      <c r="C916" s="93"/>
    </row>
    <row r="917" spans="2:3" hidden="1" x14ac:dyDescent="0.35">
      <c r="B917" s="93"/>
      <c r="C917" s="93"/>
    </row>
    <row r="918" spans="2:3" hidden="1" x14ac:dyDescent="0.35">
      <c r="B918" s="93"/>
      <c r="C918" s="93"/>
    </row>
    <row r="919" spans="2:3" hidden="1" x14ac:dyDescent="0.35">
      <c r="B919" s="93"/>
      <c r="C919" s="93"/>
    </row>
    <row r="920" spans="2:3" hidden="1" x14ac:dyDescent="0.35">
      <c r="B920" s="93"/>
      <c r="C920" s="93"/>
    </row>
    <row r="921" spans="2:3" hidden="1" x14ac:dyDescent="0.35">
      <c r="B921" s="93"/>
      <c r="C921" s="93"/>
    </row>
    <row r="922" spans="2:3" hidden="1" x14ac:dyDescent="0.35">
      <c r="B922" s="93"/>
      <c r="C922" s="93"/>
    </row>
    <row r="923" spans="2:3" hidden="1" x14ac:dyDescent="0.35">
      <c r="B923" s="93"/>
      <c r="C923" s="93"/>
    </row>
    <row r="924" spans="2:3" hidden="1" x14ac:dyDescent="0.35">
      <c r="B924" s="93"/>
      <c r="C924" s="93"/>
    </row>
    <row r="925" spans="2:3" hidden="1" x14ac:dyDescent="0.35">
      <c r="B925" s="93"/>
      <c r="C925" s="93"/>
    </row>
    <row r="926" spans="2:3" hidden="1" x14ac:dyDescent="0.35">
      <c r="B926" s="93"/>
      <c r="C926" s="93"/>
    </row>
    <row r="927" spans="2:3" hidden="1" x14ac:dyDescent="0.35">
      <c r="B927" s="93"/>
      <c r="C927" s="93"/>
    </row>
    <row r="928" spans="2:3" hidden="1" x14ac:dyDescent="0.35">
      <c r="B928" s="93"/>
      <c r="C928" s="93"/>
    </row>
    <row r="929" spans="2:3" hidden="1" x14ac:dyDescent="0.35">
      <c r="B929" s="93"/>
      <c r="C929" s="93"/>
    </row>
    <row r="930" spans="2:3" hidden="1" x14ac:dyDescent="0.35">
      <c r="B930" s="93"/>
      <c r="C930" s="93"/>
    </row>
    <row r="931" spans="2:3" hidden="1" x14ac:dyDescent="0.35">
      <c r="B931" s="93"/>
      <c r="C931" s="93"/>
    </row>
    <row r="932" spans="2:3" hidden="1" x14ac:dyDescent="0.35">
      <c r="B932" s="93"/>
      <c r="C932" s="93"/>
    </row>
    <row r="933" spans="2:3" hidden="1" x14ac:dyDescent="0.35">
      <c r="B933" s="93"/>
      <c r="C933" s="93"/>
    </row>
    <row r="934" spans="2:3" hidden="1" x14ac:dyDescent="0.35">
      <c r="B934" s="93"/>
      <c r="C934" s="93"/>
    </row>
    <row r="935" spans="2:3" hidden="1" x14ac:dyDescent="0.35">
      <c r="B935" s="93"/>
      <c r="C935" s="93"/>
    </row>
    <row r="936" spans="2:3" hidden="1" x14ac:dyDescent="0.35">
      <c r="B936" s="93"/>
      <c r="C936" s="93"/>
    </row>
    <row r="937" spans="2:3" hidden="1" x14ac:dyDescent="0.35">
      <c r="B937" s="93"/>
      <c r="C937" s="93"/>
    </row>
    <row r="938" spans="2:3" hidden="1" x14ac:dyDescent="0.35">
      <c r="B938" s="93"/>
      <c r="C938" s="93"/>
    </row>
    <row r="939" spans="2:3" hidden="1" x14ac:dyDescent="0.35">
      <c r="B939" s="93"/>
      <c r="C939" s="93"/>
    </row>
    <row r="940" spans="2:3" hidden="1" x14ac:dyDescent="0.35">
      <c r="B940" s="93"/>
      <c r="C940" s="93"/>
    </row>
    <row r="941" spans="2:3" hidden="1" x14ac:dyDescent="0.35">
      <c r="B941" s="93"/>
      <c r="C941" s="93"/>
    </row>
    <row r="942" spans="2:3" hidden="1" x14ac:dyDescent="0.35">
      <c r="B942" s="93"/>
      <c r="C942" s="93"/>
    </row>
    <row r="943" spans="2:3" hidden="1" x14ac:dyDescent="0.35">
      <c r="B943" s="93"/>
      <c r="C943" s="93"/>
    </row>
    <row r="944" spans="2:3" hidden="1" x14ac:dyDescent="0.35">
      <c r="B944" s="93"/>
      <c r="C944" s="93"/>
    </row>
    <row r="945" spans="2:3" hidden="1" x14ac:dyDescent="0.35">
      <c r="B945" s="93"/>
      <c r="C945" s="93"/>
    </row>
    <row r="946" spans="2:3" hidden="1" x14ac:dyDescent="0.35">
      <c r="B946" s="93"/>
      <c r="C946" s="93"/>
    </row>
    <row r="947" spans="2:3" hidden="1" x14ac:dyDescent="0.35">
      <c r="B947" s="93"/>
      <c r="C947" s="93"/>
    </row>
    <row r="948" spans="2:3" hidden="1" x14ac:dyDescent="0.35">
      <c r="B948" s="93"/>
      <c r="C948" s="93"/>
    </row>
    <row r="949" spans="2:3" hidden="1" x14ac:dyDescent="0.35">
      <c r="B949" s="93"/>
      <c r="C949" s="93"/>
    </row>
    <row r="950" spans="2:3" hidden="1" x14ac:dyDescent="0.35">
      <c r="B950" s="93"/>
      <c r="C950" s="93"/>
    </row>
    <row r="951" spans="2:3" hidden="1" x14ac:dyDescent="0.35">
      <c r="B951" s="93"/>
      <c r="C951" s="93"/>
    </row>
    <row r="952" spans="2:3" hidden="1" x14ac:dyDescent="0.35">
      <c r="B952" s="93"/>
      <c r="C952" s="93"/>
    </row>
    <row r="953" spans="2:3" hidden="1" x14ac:dyDescent="0.35">
      <c r="B953" s="93"/>
      <c r="C953" s="93"/>
    </row>
    <row r="954" spans="2:3" hidden="1" x14ac:dyDescent="0.35">
      <c r="B954" s="93"/>
      <c r="C954" s="93"/>
    </row>
    <row r="955" spans="2:3" hidden="1" x14ac:dyDescent="0.35">
      <c r="B955" s="93"/>
      <c r="C955" s="93"/>
    </row>
    <row r="956" spans="2:3" hidden="1" x14ac:dyDescent="0.35">
      <c r="B956" s="93"/>
      <c r="C956" s="93"/>
    </row>
    <row r="957" spans="2:3" hidden="1" x14ac:dyDescent="0.35">
      <c r="B957" s="93"/>
      <c r="C957" s="93"/>
    </row>
    <row r="958" spans="2:3" hidden="1" x14ac:dyDescent="0.35">
      <c r="B958" s="93"/>
      <c r="C958" s="93"/>
    </row>
    <row r="959" spans="2:3" hidden="1" x14ac:dyDescent="0.35">
      <c r="B959" s="93"/>
      <c r="C959" s="93"/>
    </row>
    <row r="960" spans="2:3" hidden="1" x14ac:dyDescent="0.35">
      <c r="B960" s="93"/>
      <c r="C960" s="93"/>
    </row>
    <row r="961" spans="2:3" hidden="1" x14ac:dyDescent="0.35">
      <c r="B961" s="93"/>
      <c r="C961" s="93"/>
    </row>
    <row r="962" spans="2:3" hidden="1" x14ac:dyDescent="0.35">
      <c r="B962" s="93"/>
      <c r="C962" s="93"/>
    </row>
    <row r="963" spans="2:3" hidden="1" x14ac:dyDescent="0.35">
      <c r="B963" s="93"/>
      <c r="C963" s="93"/>
    </row>
    <row r="964" spans="2:3" hidden="1" x14ac:dyDescent="0.35">
      <c r="B964" s="93"/>
      <c r="C964" s="93"/>
    </row>
    <row r="965" spans="2:3" hidden="1" x14ac:dyDescent="0.35">
      <c r="B965" s="93"/>
      <c r="C965" s="93"/>
    </row>
    <row r="966" spans="2:3" hidden="1" x14ac:dyDescent="0.35">
      <c r="B966" s="93"/>
      <c r="C966" s="93"/>
    </row>
    <row r="967" spans="2:3" hidden="1" x14ac:dyDescent="0.35">
      <c r="B967" s="93"/>
      <c r="C967" s="93"/>
    </row>
    <row r="968" spans="2:3" hidden="1" x14ac:dyDescent="0.35">
      <c r="B968" s="93"/>
      <c r="C968" s="93"/>
    </row>
    <row r="969" spans="2:3" hidden="1" x14ac:dyDescent="0.35">
      <c r="B969" s="93"/>
      <c r="C969" s="93"/>
    </row>
    <row r="970" spans="2:3" hidden="1" x14ac:dyDescent="0.35">
      <c r="B970" s="93"/>
      <c r="C970" s="93"/>
    </row>
    <row r="971" spans="2:3" hidden="1" x14ac:dyDescent="0.35">
      <c r="B971" s="93"/>
      <c r="C971" s="93"/>
    </row>
    <row r="972" spans="2:3" hidden="1" x14ac:dyDescent="0.35">
      <c r="B972" s="93"/>
      <c r="C972" s="93"/>
    </row>
    <row r="973" spans="2:3" hidden="1" x14ac:dyDescent="0.35">
      <c r="B973" s="93"/>
      <c r="C973" s="93"/>
    </row>
    <row r="974" spans="2:3" hidden="1" x14ac:dyDescent="0.35">
      <c r="B974" s="93"/>
      <c r="C974" s="93"/>
    </row>
    <row r="975" spans="2:3" hidden="1" x14ac:dyDescent="0.35">
      <c r="B975" s="93"/>
      <c r="C975" s="93"/>
    </row>
    <row r="976" spans="2:3" hidden="1" x14ac:dyDescent="0.35">
      <c r="B976" s="93"/>
      <c r="C976" s="93"/>
    </row>
    <row r="977" spans="2:3" hidden="1" x14ac:dyDescent="0.35">
      <c r="B977" s="93"/>
      <c r="C977" s="93"/>
    </row>
    <row r="978" spans="2:3" hidden="1" x14ac:dyDescent="0.35">
      <c r="B978" s="93"/>
      <c r="C978" s="93"/>
    </row>
    <row r="979" spans="2:3" hidden="1" x14ac:dyDescent="0.35">
      <c r="B979" s="93"/>
      <c r="C979" s="93"/>
    </row>
    <row r="980" spans="2:3" hidden="1" x14ac:dyDescent="0.35">
      <c r="B980" s="93"/>
      <c r="C980" s="93"/>
    </row>
    <row r="981" spans="2:3" hidden="1" x14ac:dyDescent="0.35">
      <c r="B981" s="93"/>
      <c r="C981" s="93"/>
    </row>
    <row r="982" spans="2:3" hidden="1" x14ac:dyDescent="0.35">
      <c r="B982" s="93"/>
      <c r="C982" s="93"/>
    </row>
    <row r="983" spans="2:3" hidden="1" x14ac:dyDescent="0.35">
      <c r="B983" s="93"/>
      <c r="C983" s="93"/>
    </row>
    <row r="984" spans="2:3" hidden="1" x14ac:dyDescent="0.35">
      <c r="B984" s="93"/>
      <c r="C984" s="93"/>
    </row>
    <row r="985" spans="2:3" hidden="1" x14ac:dyDescent="0.35">
      <c r="B985" s="93"/>
      <c r="C985" s="93"/>
    </row>
    <row r="986" spans="2:3" hidden="1" x14ac:dyDescent="0.35">
      <c r="B986" s="93"/>
      <c r="C986" s="93"/>
    </row>
    <row r="987" spans="2:3" hidden="1" x14ac:dyDescent="0.35">
      <c r="B987" s="93"/>
      <c r="C987" s="93"/>
    </row>
    <row r="988" spans="2:3" hidden="1" x14ac:dyDescent="0.35">
      <c r="B988" s="93"/>
      <c r="C988" s="93"/>
    </row>
    <row r="989" spans="2:3" hidden="1" x14ac:dyDescent="0.35">
      <c r="B989" s="93"/>
      <c r="C989" s="93"/>
    </row>
    <row r="990" spans="2:3" hidden="1" x14ac:dyDescent="0.35">
      <c r="B990" s="93"/>
      <c r="C990" s="93"/>
    </row>
    <row r="991" spans="2:3" hidden="1" x14ac:dyDescent="0.35">
      <c r="B991" s="93"/>
      <c r="C991" s="93"/>
    </row>
    <row r="992" spans="2:3" hidden="1" x14ac:dyDescent="0.35">
      <c r="B992" s="93"/>
      <c r="C992" s="93"/>
    </row>
    <row r="993" spans="2:3" hidden="1" x14ac:dyDescent="0.35">
      <c r="B993" s="93"/>
      <c r="C993" s="93"/>
    </row>
    <row r="994" spans="2:3" hidden="1" x14ac:dyDescent="0.35">
      <c r="B994" s="93"/>
      <c r="C994" s="93"/>
    </row>
    <row r="995" spans="2:3" hidden="1" x14ac:dyDescent="0.35">
      <c r="B995" s="93"/>
      <c r="C995" s="93"/>
    </row>
    <row r="996" spans="2:3" hidden="1" x14ac:dyDescent="0.35">
      <c r="B996" s="93"/>
      <c r="C996" s="93"/>
    </row>
    <row r="997" spans="2:3" hidden="1" x14ac:dyDescent="0.35">
      <c r="B997" s="93"/>
      <c r="C997" s="93"/>
    </row>
    <row r="998" spans="2:3" hidden="1" x14ac:dyDescent="0.35">
      <c r="B998" s="93"/>
      <c r="C998" s="93"/>
    </row>
    <row r="999" spans="2:3" hidden="1" x14ac:dyDescent="0.35">
      <c r="B999" s="93"/>
      <c r="C999" s="93"/>
    </row>
    <row r="1000" spans="2:3" hidden="1" x14ac:dyDescent="0.35">
      <c r="B1000" s="93"/>
      <c r="C1000" s="93"/>
    </row>
    <row r="1001" spans="2:3" hidden="1" x14ac:dyDescent="0.35">
      <c r="B1001" s="93"/>
      <c r="C1001" s="93"/>
    </row>
    <row r="1002" spans="2:3" hidden="1" x14ac:dyDescent="0.35">
      <c r="B1002" s="93"/>
      <c r="C1002" s="93"/>
    </row>
    <row r="1003" spans="2:3" hidden="1" x14ac:dyDescent="0.35">
      <c r="B1003" s="93"/>
      <c r="C1003" s="93"/>
    </row>
    <row r="1004" spans="2:3" hidden="1" x14ac:dyDescent="0.35">
      <c r="B1004" s="93"/>
      <c r="C1004" s="93"/>
    </row>
    <row r="1005" spans="2:3" hidden="1" x14ac:dyDescent="0.35">
      <c r="B1005" s="93"/>
      <c r="C1005" s="93"/>
    </row>
    <row r="1006" spans="2:3" hidden="1" x14ac:dyDescent="0.35">
      <c r="B1006" s="93"/>
      <c r="C1006" s="93"/>
    </row>
    <row r="1007" spans="2:3" hidden="1" x14ac:dyDescent="0.35">
      <c r="B1007" s="93"/>
      <c r="C1007" s="93"/>
    </row>
    <row r="1008" spans="2:3" hidden="1" x14ac:dyDescent="0.35">
      <c r="B1008" s="93"/>
      <c r="C1008" s="93"/>
    </row>
    <row r="1009" spans="2:3" hidden="1" x14ac:dyDescent="0.35">
      <c r="B1009" s="93"/>
      <c r="C1009" s="93"/>
    </row>
    <row r="1010" spans="2:3" hidden="1" x14ac:dyDescent="0.35">
      <c r="B1010" s="93"/>
      <c r="C1010" s="93"/>
    </row>
    <row r="1011" spans="2:3" hidden="1" x14ac:dyDescent="0.35">
      <c r="B1011" s="93"/>
      <c r="C1011" s="93"/>
    </row>
    <row r="1012" spans="2:3" hidden="1" x14ac:dyDescent="0.35">
      <c r="B1012" s="93"/>
      <c r="C1012" s="93"/>
    </row>
    <row r="1013" spans="2:3" hidden="1" x14ac:dyDescent="0.35">
      <c r="B1013" s="93"/>
      <c r="C1013" s="93"/>
    </row>
    <row r="1014" spans="2:3" hidden="1" x14ac:dyDescent="0.35">
      <c r="B1014" s="93"/>
      <c r="C1014" s="93"/>
    </row>
    <row r="1015" spans="2:3" hidden="1" x14ac:dyDescent="0.35">
      <c r="B1015" s="93"/>
      <c r="C1015" s="93"/>
    </row>
    <row r="1016" spans="2:3" hidden="1" x14ac:dyDescent="0.35">
      <c r="B1016" s="93"/>
      <c r="C1016" s="93"/>
    </row>
    <row r="1017" spans="2:3" hidden="1" x14ac:dyDescent="0.35">
      <c r="B1017" s="93"/>
      <c r="C1017" s="93"/>
    </row>
    <row r="1018" spans="2:3" hidden="1" x14ac:dyDescent="0.35">
      <c r="B1018" s="93"/>
      <c r="C1018" s="93"/>
    </row>
    <row r="1019" spans="2:3" hidden="1" x14ac:dyDescent="0.35">
      <c r="B1019" s="93"/>
      <c r="C1019" s="93"/>
    </row>
    <row r="1020" spans="2:3" hidden="1" x14ac:dyDescent="0.35">
      <c r="B1020" s="93"/>
      <c r="C1020" s="93"/>
    </row>
    <row r="1021" spans="2:3" hidden="1" x14ac:dyDescent="0.35">
      <c r="B1021" s="93"/>
      <c r="C1021" s="93"/>
    </row>
    <row r="1022" spans="2:3" hidden="1" x14ac:dyDescent="0.35">
      <c r="B1022" s="93"/>
      <c r="C1022" s="93"/>
    </row>
    <row r="1023" spans="2:3" hidden="1" x14ac:dyDescent="0.35">
      <c r="B1023" s="93"/>
      <c r="C1023" s="93"/>
    </row>
    <row r="1024" spans="2:3" hidden="1" x14ac:dyDescent="0.35">
      <c r="B1024" s="93"/>
      <c r="C1024" s="93"/>
    </row>
    <row r="1025" spans="2:3" hidden="1" x14ac:dyDescent="0.35">
      <c r="B1025" s="93"/>
      <c r="C1025" s="93"/>
    </row>
    <row r="1026" spans="2:3" hidden="1" x14ac:dyDescent="0.35">
      <c r="B1026" s="93"/>
      <c r="C1026" s="93"/>
    </row>
    <row r="1027" spans="2:3" hidden="1" x14ac:dyDescent="0.35">
      <c r="B1027" s="93"/>
      <c r="C1027" s="93"/>
    </row>
    <row r="1028" spans="2:3" hidden="1" x14ac:dyDescent="0.35">
      <c r="B1028" s="93"/>
      <c r="C1028" s="93"/>
    </row>
    <row r="1029" spans="2:3" hidden="1" x14ac:dyDescent="0.35">
      <c r="B1029" s="93"/>
      <c r="C1029" s="93"/>
    </row>
    <row r="1030" spans="2:3" hidden="1" x14ac:dyDescent="0.35">
      <c r="B1030" s="93"/>
      <c r="C1030" s="93"/>
    </row>
    <row r="1031" spans="2:3" hidden="1" x14ac:dyDescent="0.35">
      <c r="B1031" s="93"/>
      <c r="C1031" s="93"/>
    </row>
    <row r="1032" spans="2:3" hidden="1" x14ac:dyDescent="0.35">
      <c r="B1032" s="93"/>
      <c r="C1032" s="93"/>
    </row>
    <row r="1033" spans="2:3" hidden="1" x14ac:dyDescent="0.35">
      <c r="B1033" s="93"/>
      <c r="C1033" s="93"/>
    </row>
    <row r="1034" spans="2:3" hidden="1" x14ac:dyDescent="0.35">
      <c r="B1034" s="93"/>
      <c r="C1034" s="93"/>
    </row>
    <row r="1035" spans="2:3" hidden="1" x14ac:dyDescent="0.35">
      <c r="B1035" s="93"/>
      <c r="C1035" s="93"/>
    </row>
    <row r="1036" spans="2:3" hidden="1" x14ac:dyDescent="0.35">
      <c r="B1036" s="93"/>
      <c r="C1036" s="93"/>
    </row>
    <row r="1037" spans="2:3" hidden="1" x14ac:dyDescent="0.35">
      <c r="B1037" s="93"/>
      <c r="C1037" s="93"/>
    </row>
    <row r="1038" spans="2:3" hidden="1" x14ac:dyDescent="0.35">
      <c r="B1038" s="93"/>
      <c r="C1038" s="93"/>
    </row>
    <row r="1039" spans="2:3" hidden="1" x14ac:dyDescent="0.35">
      <c r="B1039" s="93"/>
      <c r="C1039" s="93"/>
    </row>
    <row r="1040" spans="2:3" hidden="1" x14ac:dyDescent="0.35">
      <c r="B1040" s="93"/>
      <c r="C1040" s="93"/>
    </row>
    <row r="1041" spans="2:3" hidden="1" x14ac:dyDescent="0.35">
      <c r="B1041" s="93"/>
      <c r="C1041" s="93"/>
    </row>
    <row r="1042" spans="2:3" hidden="1" x14ac:dyDescent="0.35">
      <c r="B1042" s="93"/>
      <c r="C1042" s="93"/>
    </row>
    <row r="1043" spans="2:3" hidden="1" x14ac:dyDescent="0.35">
      <c r="B1043" s="93"/>
      <c r="C1043" s="93"/>
    </row>
    <row r="1044" spans="2:3" hidden="1" x14ac:dyDescent="0.35">
      <c r="B1044" s="93"/>
      <c r="C1044" s="93"/>
    </row>
    <row r="1045" spans="2:3" hidden="1" x14ac:dyDescent="0.35">
      <c r="B1045" s="93"/>
      <c r="C1045" s="93"/>
    </row>
    <row r="1046" spans="2:3" hidden="1" x14ac:dyDescent="0.35">
      <c r="B1046" s="93"/>
      <c r="C1046" s="93"/>
    </row>
    <row r="1047" spans="2:3" hidden="1" x14ac:dyDescent="0.35">
      <c r="B1047" s="93"/>
      <c r="C1047" s="93"/>
    </row>
    <row r="1048" spans="2:3" hidden="1" x14ac:dyDescent="0.35">
      <c r="B1048" s="93"/>
      <c r="C1048" s="93"/>
    </row>
    <row r="1049" spans="2:3" hidden="1" x14ac:dyDescent="0.35">
      <c r="B1049" s="93"/>
      <c r="C1049" s="93"/>
    </row>
    <row r="1050" spans="2:3" hidden="1" x14ac:dyDescent="0.35">
      <c r="B1050" s="93"/>
      <c r="C1050" s="93"/>
    </row>
    <row r="1051" spans="2:3" hidden="1" x14ac:dyDescent="0.35">
      <c r="B1051" s="93"/>
      <c r="C1051" s="93"/>
    </row>
    <row r="1052" spans="2:3" hidden="1" x14ac:dyDescent="0.35">
      <c r="B1052" s="93"/>
      <c r="C1052" s="93"/>
    </row>
    <row r="1053" spans="2:3" hidden="1" x14ac:dyDescent="0.35">
      <c r="B1053" s="93"/>
      <c r="C1053" s="93"/>
    </row>
    <row r="1054" spans="2:3" hidden="1" x14ac:dyDescent="0.35">
      <c r="B1054" s="93"/>
      <c r="C1054" s="93"/>
    </row>
    <row r="1055" spans="2:3" hidden="1" x14ac:dyDescent="0.35">
      <c r="B1055" s="93"/>
      <c r="C1055" s="93"/>
    </row>
    <row r="1056" spans="2:3" hidden="1" x14ac:dyDescent="0.35">
      <c r="B1056" s="93"/>
      <c r="C1056" s="93"/>
    </row>
    <row r="1057" spans="2:3" hidden="1" x14ac:dyDescent="0.35">
      <c r="B1057" s="93"/>
      <c r="C1057" s="93"/>
    </row>
    <row r="1058" spans="2:3" hidden="1" x14ac:dyDescent="0.35">
      <c r="B1058" s="93"/>
      <c r="C1058" s="93"/>
    </row>
    <row r="1059" spans="2:3" hidden="1" x14ac:dyDescent="0.35">
      <c r="B1059" s="93"/>
      <c r="C1059" s="93"/>
    </row>
    <row r="1060" spans="2:3" hidden="1" x14ac:dyDescent="0.35">
      <c r="B1060" s="93"/>
      <c r="C1060" s="93"/>
    </row>
    <row r="1061" spans="2:3" hidden="1" x14ac:dyDescent="0.35">
      <c r="B1061" s="93"/>
      <c r="C1061" s="93"/>
    </row>
    <row r="1062" spans="2:3" hidden="1" x14ac:dyDescent="0.35">
      <c r="B1062" s="93"/>
      <c r="C1062" s="93"/>
    </row>
    <row r="1063" spans="2:3" hidden="1" x14ac:dyDescent="0.35">
      <c r="B1063" s="93"/>
      <c r="C1063" s="93"/>
    </row>
    <row r="1064" spans="2:3" hidden="1" x14ac:dyDescent="0.35">
      <c r="B1064" s="93"/>
      <c r="C1064" s="93"/>
    </row>
    <row r="1065" spans="2:3" hidden="1" x14ac:dyDescent="0.35">
      <c r="B1065" s="93"/>
      <c r="C1065" s="93"/>
    </row>
    <row r="1066" spans="2:3" hidden="1" x14ac:dyDescent="0.35">
      <c r="B1066" s="93"/>
      <c r="C1066" s="93"/>
    </row>
    <row r="1067" spans="2:3" hidden="1" x14ac:dyDescent="0.35">
      <c r="B1067" s="93"/>
      <c r="C1067" s="93"/>
    </row>
    <row r="1068" spans="2:3" hidden="1" x14ac:dyDescent="0.35">
      <c r="B1068" s="93"/>
      <c r="C1068" s="93"/>
    </row>
    <row r="1069" spans="2:3" hidden="1" x14ac:dyDescent="0.35">
      <c r="B1069" s="93"/>
      <c r="C1069" s="93"/>
    </row>
    <row r="1070" spans="2:3" hidden="1" x14ac:dyDescent="0.35">
      <c r="B1070" s="93"/>
      <c r="C1070" s="93"/>
    </row>
    <row r="1071" spans="2:3" hidden="1" x14ac:dyDescent="0.35">
      <c r="B1071" s="93"/>
      <c r="C1071" s="93"/>
    </row>
    <row r="1072" spans="2:3" hidden="1" x14ac:dyDescent="0.35">
      <c r="B1072" s="93"/>
      <c r="C1072" s="93"/>
    </row>
    <row r="1073" spans="2:3" hidden="1" x14ac:dyDescent="0.35">
      <c r="B1073" s="93"/>
      <c r="C1073" s="93"/>
    </row>
    <row r="1074" spans="2:3" hidden="1" x14ac:dyDescent="0.35">
      <c r="B1074" s="93"/>
      <c r="C1074" s="93"/>
    </row>
    <row r="1075" spans="2:3" hidden="1" x14ac:dyDescent="0.35">
      <c r="B1075" s="93"/>
      <c r="C1075" s="93"/>
    </row>
    <row r="1076" spans="2:3" hidden="1" x14ac:dyDescent="0.35">
      <c r="B1076" s="93"/>
      <c r="C1076" s="93"/>
    </row>
    <row r="1077" spans="2:3" hidden="1" x14ac:dyDescent="0.35">
      <c r="B1077" s="93"/>
      <c r="C1077" s="93"/>
    </row>
    <row r="1078" spans="2:3" hidden="1" x14ac:dyDescent="0.35">
      <c r="B1078" s="93"/>
      <c r="C1078" s="93"/>
    </row>
    <row r="1079" spans="2:3" hidden="1" x14ac:dyDescent="0.35">
      <c r="B1079" s="93"/>
      <c r="C1079" s="93"/>
    </row>
    <row r="1080" spans="2:3" hidden="1" x14ac:dyDescent="0.35">
      <c r="B1080" s="93"/>
      <c r="C1080" s="93"/>
    </row>
    <row r="1081" spans="2:3" hidden="1" x14ac:dyDescent="0.35">
      <c r="B1081" s="93"/>
      <c r="C1081" s="93"/>
    </row>
    <row r="1082" spans="2:3" hidden="1" x14ac:dyDescent="0.35">
      <c r="B1082" s="93"/>
      <c r="C1082" s="93"/>
    </row>
    <row r="1083" spans="2:3" hidden="1" x14ac:dyDescent="0.35">
      <c r="B1083" s="93"/>
      <c r="C1083" s="93"/>
    </row>
    <row r="1084" spans="2:3" hidden="1" x14ac:dyDescent="0.35">
      <c r="B1084" s="93"/>
      <c r="C1084" s="93"/>
    </row>
    <row r="1085" spans="2:3" hidden="1" x14ac:dyDescent="0.35">
      <c r="B1085" s="93"/>
      <c r="C1085" s="93"/>
    </row>
    <row r="1086" spans="2:3" hidden="1" x14ac:dyDescent="0.35">
      <c r="B1086" s="93"/>
      <c r="C1086" s="93"/>
    </row>
    <row r="1087" spans="2:3" hidden="1" x14ac:dyDescent="0.35">
      <c r="B1087" s="93"/>
      <c r="C1087" s="93"/>
    </row>
    <row r="1088" spans="2:3" hidden="1" x14ac:dyDescent="0.35">
      <c r="B1088" s="93"/>
      <c r="C1088" s="93"/>
    </row>
    <row r="1089" spans="2:3" hidden="1" x14ac:dyDescent="0.35">
      <c r="B1089" s="93"/>
      <c r="C1089" s="93"/>
    </row>
    <row r="1090" spans="2:3" hidden="1" x14ac:dyDescent="0.35">
      <c r="B1090" s="93"/>
      <c r="C1090" s="93"/>
    </row>
    <row r="1091" spans="2:3" hidden="1" x14ac:dyDescent="0.35">
      <c r="B1091" s="93"/>
      <c r="C1091" s="93"/>
    </row>
    <row r="1092" spans="2:3" hidden="1" x14ac:dyDescent="0.35">
      <c r="B1092" s="93"/>
      <c r="C1092" s="93"/>
    </row>
    <row r="1093" spans="2:3" hidden="1" x14ac:dyDescent="0.35">
      <c r="B1093" s="93"/>
      <c r="C1093" s="93"/>
    </row>
    <row r="1094" spans="2:3" hidden="1" x14ac:dyDescent="0.35">
      <c r="B1094" s="93"/>
      <c r="C1094" s="93"/>
    </row>
    <row r="1095" spans="2:3" hidden="1" x14ac:dyDescent="0.35">
      <c r="B1095" s="93"/>
      <c r="C1095" s="93"/>
    </row>
    <row r="1096" spans="2:3" hidden="1" x14ac:dyDescent="0.35">
      <c r="B1096" s="93"/>
      <c r="C1096" s="93"/>
    </row>
    <row r="1097" spans="2:3" hidden="1" x14ac:dyDescent="0.35">
      <c r="B1097" s="93"/>
      <c r="C1097" s="93"/>
    </row>
    <row r="1098" spans="2:3" hidden="1" x14ac:dyDescent="0.35">
      <c r="B1098" s="93"/>
      <c r="C1098" s="93"/>
    </row>
    <row r="1099" spans="2:3" hidden="1" x14ac:dyDescent="0.35">
      <c r="B1099" s="93"/>
      <c r="C1099" s="93"/>
    </row>
    <row r="1100" spans="2:3" hidden="1" x14ac:dyDescent="0.35">
      <c r="B1100" s="93"/>
      <c r="C1100" s="93"/>
    </row>
    <row r="1101" spans="2:3" hidden="1" x14ac:dyDescent="0.35">
      <c r="B1101" s="93"/>
      <c r="C1101" s="93"/>
    </row>
    <row r="1102" spans="2:3" hidden="1" x14ac:dyDescent="0.35">
      <c r="B1102" s="93"/>
      <c r="C1102" s="93"/>
    </row>
    <row r="1103" spans="2:3" hidden="1" x14ac:dyDescent="0.35">
      <c r="B1103" s="93"/>
      <c r="C1103" s="93"/>
    </row>
    <row r="1104" spans="2:3" hidden="1" x14ac:dyDescent="0.35">
      <c r="B1104" s="93"/>
      <c r="C1104" s="93"/>
    </row>
    <row r="1105" spans="2:3" hidden="1" x14ac:dyDescent="0.35">
      <c r="B1105" s="93"/>
      <c r="C1105" s="93"/>
    </row>
    <row r="1106" spans="2:3" hidden="1" x14ac:dyDescent="0.35">
      <c r="B1106" s="93"/>
      <c r="C1106" s="93"/>
    </row>
    <row r="1107" spans="2:3" hidden="1" x14ac:dyDescent="0.35">
      <c r="B1107" s="93"/>
      <c r="C1107" s="93"/>
    </row>
    <row r="1108" spans="2:3" hidden="1" x14ac:dyDescent="0.35">
      <c r="B1108" s="93"/>
      <c r="C1108" s="93"/>
    </row>
    <row r="1109" spans="2:3" hidden="1" x14ac:dyDescent="0.35">
      <c r="B1109" s="93"/>
      <c r="C1109" s="93"/>
    </row>
    <row r="1110" spans="2:3" hidden="1" x14ac:dyDescent="0.35">
      <c r="B1110" s="93"/>
      <c r="C1110" s="93"/>
    </row>
    <row r="1111" spans="2:3" hidden="1" x14ac:dyDescent="0.35">
      <c r="B1111" s="93"/>
      <c r="C1111" s="93"/>
    </row>
    <row r="1112" spans="2:3" hidden="1" x14ac:dyDescent="0.35">
      <c r="B1112" s="93"/>
      <c r="C1112" s="93"/>
    </row>
    <row r="1113" spans="2:3" hidden="1" x14ac:dyDescent="0.35">
      <c r="B1113" s="93"/>
      <c r="C1113" s="93"/>
    </row>
    <row r="1114" spans="2:3" hidden="1" x14ac:dyDescent="0.35">
      <c r="B1114" s="93"/>
      <c r="C1114" s="93"/>
    </row>
    <row r="1115" spans="2:3" hidden="1" x14ac:dyDescent="0.35">
      <c r="B1115" s="93"/>
      <c r="C1115" s="93"/>
    </row>
    <row r="1116" spans="2:3" hidden="1" x14ac:dyDescent="0.35">
      <c r="B1116" s="93"/>
      <c r="C1116" s="93"/>
    </row>
    <row r="1117" spans="2:3" hidden="1" x14ac:dyDescent="0.35">
      <c r="B1117" s="93"/>
      <c r="C1117" s="93"/>
    </row>
    <row r="1118" spans="2:3" hidden="1" x14ac:dyDescent="0.35">
      <c r="B1118" s="93"/>
      <c r="C1118" s="93"/>
    </row>
    <row r="1119" spans="2:3" hidden="1" x14ac:dyDescent="0.35">
      <c r="B1119" s="93"/>
      <c r="C1119" s="93"/>
    </row>
    <row r="1120" spans="2:3" hidden="1" x14ac:dyDescent="0.35">
      <c r="B1120" s="93"/>
      <c r="C1120" s="93"/>
    </row>
    <row r="1121" spans="2:3" hidden="1" x14ac:dyDescent="0.35">
      <c r="B1121" s="93"/>
      <c r="C1121" s="93"/>
    </row>
    <row r="1122" spans="2:3" hidden="1" x14ac:dyDescent="0.35">
      <c r="B1122" s="93"/>
      <c r="C1122" s="93"/>
    </row>
    <row r="1123" spans="2:3" hidden="1" x14ac:dyDescent="0.35">
      <c r="B1123" s="93"/>
      <c r="C1123" s="93"/>
    </row>
    <row r="1124" spans="2:3" hidden="1" x14ac:dyDescent="0.35">
      <c r="B1124" s="93"/>
      <c r="C1124" s="93"/>
    </row>
    <row r="1125" spans="2:3" hidden="1" x14ac:dyDescent="0.35">
      <c r="B1125" s="93"/>
      <c r="C1125" s="93"/>
    </row>
    <row r="1126" spans="2:3" hidden="1" x14ac:dyDescent="0.35">
      <c r="B1126" s="93"/>
      <c r="C1126" s="93"/>
    </row>
    <row r="1127" spans="2:3" hidden="1" x14ac:dyDescent="0.35">
      <c r="B1127" s="93"/>
      <c r="C1127" s="93"/>
    </row>
    <row r="1128" spans="2:3" hidden="1" x14ac:dyDescent="0.35">
      <c r="B1128" s="93"/>
      <c r="C1128" s="93"/>
    </row>
    <row r="1129" spans="2:3" hidden="1" x14ac:dyDescent="0.35">
      <c r="B1129" s="93"/>
      <c r="C1129" s="93"/>
    </row>
    <row r="1130" spans="2:3" hidden="1" x14ac:dyDescent="0.35">
      <c r="B1130" s="93"/>
      <c r="C1130" s="93"/>
    </row>
    <row r="1131" spans="2:3" hidden="1" x14ac:dyDescent="0.35">
      <c r="B1131" s="93"/>
      <c r="C1131" s="93"/>
    </row>
    <row r="1132" spans="2:3" hidden="1" x14ac:dyDescent="0.35">
      <c r="B1132" s="93"/>
      <c r="C1132" s="93"/>
    </row>
    <row r="1133" spans="2:3" hidden="1" x14ac:dyDescent="0.35">
      <c r="B1133" s="93"/>
      <c r="C1133" s="93"/>
    </row>
    <row r="1134" spans="2:3" hidden="1" x14ac:dyDescent="0.35">
      <c r="B1134" s="93"/>
      <c r="C1134" s="93"/>
    </row>
    <row r="1135" spans="2:3" hidden="1" x14ac:dyDescent="0.35">
      <c r="B1135" s="93"/>
      <c r="C1135" s="93"/>
    </row>
    <row r="1136" spans="2:3" hidden="1" x14ac:dyDescent="0.35">
      <c r="B1136" s="93"/>
      <c r="C1136" s="93"/>
    </row>
    <row r="1137" spans="2:3" hidden="1" x14ac:dyDescent="0.35">
      <c r="B1137" s="93"/>
      <c r="C1137" s="93"/>
    </row>
    <row r="1138" spans="2:3" hidden="1" x14ac:dyDescent="0.35">
      <c r="B1138" s="93"/>
      <c r="C1138" s="93"/>
    </row>
    <row r="1139" spans="2:3" hidden="1" x14ac:dyDescent="0.35">
      <c r="B1139" s="93"/>
      <c r="C1139" s="93"/>
    </row>
    <row r="1140" spans="2:3" hidden="1" x14ac:dyDescent="0.35">
      <c r="B1140" s="93"/>
      <c r="C1140" s="93"/>
    </row>
    <row r="1141" spans="2:3" hidden="1" x14ac:dyDescent="0.35">
      <c r="B1141" s="93"/>
      <c r="C1141" s="93"/>
    </row>
    <row r="1142" spans="2:3" hidden="1" x14ac:dyDescent="0.35">
      <c r="B1142" s="93"/>
      <c r="C1142" s="93"/>
    </row>
    <row r="1143" spans="2:3" hidden="1" x14ac:dyDescent="0.35">
      <c r="B1143" s="93"/>
      <c r="C1143" s="93"/>
    </row>
    <row r="1144" spans="2:3" hidden="1" x14ac:dyDescent="0.35">
      <c r="B1144" s="93"/>
      <c r="C1144" s="93"/>
    </row>
    <row r="1145" spans="2:3" hidden="1" x14ac:dyDescent="0.35">
      <c r="B1145" s="93"/>
      <c r="C1145" s="93"/>
    </row>
    <row r="1146" spans="2:3" hidden="1" x14ac:dyDescent="0.35">
      <c r="B1146" s="93"/>
      <c r="C1146" s="93"/>
    </row>
    <row r="1147" spans="2:3" hidden="1" x14ac:dyDescent="0.35">
      <c r="B1147" s="93"/>
      <c r="C1147" s="93"/>
    </row>
    <row r="1148" spans="2:3" hidden="1" x14ac:dyDescent="0.35">
      <c r="B1148" s="93"/>
      <c r="C1148" s="93"/>
    </row>
    <row r="1149" spans="2:3" hidden="1" x14ac:dyDescent="0.35">
      <c r="B1149" s="93"/>
      <c r="C1149" s="93"/>
    </row>
    <row r="1150" spans="2:3" hidden="1" x14ac:dyDescent="0.35">
      <c r="B1150" s="93"/>
      <c r="C1150" s="93"/>
    </row>
    <row r="1151" spans="2:3" hidden="1" x14ac:dyDescent="0.35">
      <c r="B1151" s="93"/>
      <c r="C1151" s="93"/>
    </row>
    <row r="1152" spans="2:3" hidden="1" x14ac:dyDescent="0.35">
      <c r="B1152" s="93"/>
      <c r="C1152" s="93"/>
    </row>
    <row r="1153" spans="2:3" hidden="1" x14ac:dyDescent="0.35">
      <c r="B1153" s="93"/>
      <c r="C1153" s="93"/>
    </row>
    <row r="1154" spans="2:3" hidden="1" x14ac:dyDescent="0.35">
      <c r="B1154" s="93"/>
      <c r="C1154" s="93"/>
    </row>
    <row r="1155" spans="2:3" hidden="1" x14ac:dyDescent="0.35">
      <c r="B1155" s="93"/>
      <c r="C1155" s="93"/>
    </row>
    <row r="1156" spans="2:3" hidden="1" x14ac:dyDescent="0.35">
      <c r="B1156" s="93"/>
      <c r="C1156" s="93"/>
    </row>
    <row r="1157" spans="2:3" hidden="1" x14ac:dyDescent="0.35">
      <c r="B1157" s="93"/>
      <c r="C1157" s="93"/>
    </row>
    <row r="1158" spans="2:3" hidden="1" x14ac:dyDescent="0.35">
      <c r="B1158" s="93"/>
      <c r="C1158" s="93"/>
    </row>
    <row r="1159" spans="2:3" hidden="1" x14ac:dyDescent="0.35">
      <c r="B1159" s="93"/>
      <c r="C1159" s="93"/>
    </row>
    <row r="1160" spans="2:3" hidden="1" x14ac:dyDescent="0.35">
      <c r="B1160" s="93"/>
      <c r="C1160" s="93"/>
    </row>
    <row r="1161" spans="2:3" hidden="1" x14ac:dyDescent="0.35">
      <c r="B1161" s="93"/>
      <c r="C1161" s="93"/>
    </row>
    <row r="1162" spans="2:3" hidden="1" x14ac:dyDescent="0.35">
      <c r="B1162" s="93"/>
      <c r="C1162" s="93"/>
    </row>
    <row r="1163" spans="2:3" hidden="1" x14ac:dyDescent="0.35">
      <c r="B1163" s="93"/>
      <c r="C1163" s="93"/>
    </row>
    <row r="1164" spans="2:3" hidden="1" x14ac:dyDescent="0.35">
      <c r="B1164" s="93"/>
      <c r="C1164" s="93"/>
    </row>
    <row r="1165" spans="2:3" hidden="1" x14ac:dyDescent="0.35">
      <c r="B1165" s="93"/>
      <c r="C1165" s="93"/>
    </row>
    <row r="1166" spans="2:3" hidden="1" x14ac:dyDescent="0.35">
      <c r="B1166" s="93"/>
      <c r="C1166" s="93"/>
    </row>
    <row r="1167" spans="2:3" hidden="1" x14ac:dyDescent="0.35">
      <c r="B1167" s="93"/>
      <c r="C1167" s="93"/>
    </row>
    <row r="1168" spans="2:3" hidden="1" x14ac:dyDescent="0.35">
      <c r="B1168" s="93"/>
      <c r="C1168" s="93"/>
    </row>
    <row r="1169" spans="2:3" hidden="1" x14ac:dyDescent="0.35">
      <c r="B1169" s="93"/>
      <c r="C1169" s="93"/>
    </row>
    <row r="1170" spans="2:3" hidden="1" x14ac:dyDescent="0.35">
      <c r="B1170" s="93"/>
      <c r="C1170" s="93"/>
    </row>
    <row r="1171" spans="2:3" hidden="1" x14ac:dyDescent="0.35">
      <c r="B1171" s="93"/>
      <c r="C1171" s="93"/>
    </row>
    <row r="1172" spans="2:3" hidden="1" x14ac:dyDescent="0.35">
      <c r="B1172" s="93"/>
      <c r="C1172" s="93"/>
    </row>
    <row r="1173" spans="2:3" hidden="1" x14ac:dyDescent="0.35">
      <c r="B1173" s="93"/>
      <c r="C1173" s="93"/>
    </row>
    <row r="1174" spans="2:3" hidden="1" x14ac:dyDescent="0.35">
      <c r="B1174" s="93"/>
      <c r="C1174" s="93"/>
    </row>
    <row r="1175" spans="2:3" hidden="1" x14ac:dyDescent="0.35">
      <c r="B1175" s="93"/>
      <c r="C1175" s="93"/>
    </row>
    <row r="1176" spans="2:3" hidden="1" x14ac:dyDescent="0.35">
      <c r="B1176" s="93"/>
      <c r="C1176" s="93"/>
    </row>
    <row r="1177" spans="2:3" hidden="1" x14ac:dyDescent="0.35">
      <c r="B1177" s="93"/>
      <c r="C1177" s="93"/>
    </row>
    <row r="1178" spans="2:3" hidden="1" x14ac:dyDescent="0.35">
      <c r="B1178" s="93"/>
      <c r="C1178" s="93"/>
    </row>
    <row r="1179" spans="2:3" hidden="1" x14ac:dyDescent="0.35">
      <c r="B1179" s="93"/>
      <c r="C1179" s="93"/>
    </row>
    <row r="1180" spans="2:3" hidden="1" x14ac:dyDescent="0.35">
      <c r="B1180" s="93"/>
      <c r="C1180" s="93"/>
    </row>
    <row r="1181" spans="2:3" hidden="1" x14ac:dyDescent="0.35">
      <c r="B1181" s="93"/>
      <c r="C1181" s="93"/>
    </row>
    <row r="1182" spans="2:3" hidden="1" x14ac:dyDescent="0.35">
      <c r="B1182" s="93"/>
      <c r="C1182" s="93"/>
    </row>
    <row r="1183" spans="2:3" hidden="1" x14ac:dyDescent="0.35">
      <c r="B1183" s="93"/>
      <c r="C1183" s="93"/>
    </row>
    <row r="1184" spans="2:3" hidden="1" x14ac:dyDescent="0.35">
      <c r="B1184" s="93"/>
      <c r="C1184" s="93"/>
    </row>
    <row r="1185" spans="2:3" hidden="1" x14ac:dyDescent="0.35">
      <c r="B1185" s="93"/>
      <c r="C1185" s="93"/>
    </row>
    <row r="1186" spans="2:3" hidden="1" x14ac:dyDescent="0.35">
      <c r="B1186" s="93"/>
      <c r="C1186" s="93"/>
    </row>
    <row r="1187" spans="2:3" hidden="1" x14ac:dyDescent="0.35">
      <c r="B1187" s="93"/>
      <c r="C1187" s="93"/>
    </row>
    <row r="1188" spans="2:3" hidden="1" x14ac:dyDescent="0.35">
      <c r="B1188" s="93"/>
      <c r="C1188" s="93"/>
    </row>
    <row r="1189" spans="2:3" hidden="1" x14ac:dyDescent="0.35">
      <c r="B1189" s="93"/>
      <c r="C1189" s="93"/>
    </row>
    <row r="1190" spans="2:3" hidden="1" x14ac:dyDescent="0.35">
      <c r="B1190" s="93"/>
      <c r="C1190" s="93"/>
    </row>
    <row r="1191" spans="2:3" hidden="1" x14ac:dyDescent="0.35">
      <c r="B1191" s="93"/>
      <c r="C1191" s="93"/>
    </row>
    <row r="1192" spans="2:3" hidden="1" x14ac:dyDescent="0.35">
      <c r="B1192" s="93"/>
      <c r="C1192" s="93"/>
    </row>
    <row r="1193" spans="2:3" hidden="1" x14ac:dyDescent="0.35">
      <c r="B1193" s="93"/>
      <c r="C1193" s="93"/>
    </row>
    <row r="1194" spans="2:3" hidden="1" x14ac:dyDescent="0.35">
      <c r="B1194" s="93"/>
      <c r="C1194" s="93"/>
    </row>
    <row r="1195" spans="2:3" hidden="1" x14ac:dyDescent="0.35">
      <c r="B1195" s="93"/>
      <c r="C1195" s="93"/>
    </row>
    <row r="1196" spans="2:3" hidden="1" x14ac:dyDescent="0.35">
      <c r="B1196" s="93"/>
      <c r="C1196" s="93"/>
    </row>
    <row r="1197" spans="2:3" hidden="1" x14ac:dyDescent="0.35">
      <c r="B1197" s="93"/>
      <c r="C1197" s="93"/>
    </row>
    <row r="1198" spans="2:3" hidden="1" x14ac:dyDescent="0.35">
      <c r="B1198" s="93"/>
      <c r="C1198" s="93"/>
    </row>
    <row r="1199" spans="2:3" hidden="1" x14ac:dyDescent="0.35">
      <c r="B1199" s="93"/>
      <c r="C1199" s="93"/>
    </row>
    <row r="1200" spans="2:3" hidden="1" x14ac:dyDescent="0.35">
      <c r="B1200" s="93"/>
      <c r="C1200" s="93"/>
    </row>
    <row r="1201" spans="2:3" hidden="1" x14ac:dyDescent="0.35">
      <c r="B1201" s="93"/>
      <c r="C1201" s="93"/>
    </row>
    <row r="1202" spans="2:3" hidden="1" x14ac:dyDescent="0.35">
      <c r="B1202" s="93"/>
      <c r="C1202" s="93"/>
    </row>
    <row r="1203" spans="2:3" hidden="1" x14ac:dyDescent="0.35">
      <c r="B1203" s="93"/>
      <c r="C1203" s="93"/>
    </row>
    <row r="1204" spans="2:3" hidden="1" x14ac:dyDescent="0.35">
      <c r="B1204" s="93"/>
      <c r="C1204" s="93"/>
    </row>
    <row r="1205" spans="2:3" hidden="1" x14ac:dyDescent="0.35">
      <c r="B1205" s="93"/>
      <c r="C1205" s="93"/>
    </row>
    <row r="1206" spans="2:3" hidden="1" x14ac:dyDescent="0.35">
      <c r="B1206" s="93"/>
      <c r="C1206" s="93"/>
    </row>
    <row r="1207" spans="2:3" hidden="1" x14ac:dyDescent="0.35">
      <c r="B1207" s="93"/>
      <c r="C1207" s="93"/>
    </row>
    <row r="1208" spans="2:3" hidden="1" x14ac:dyDescent="0.35">
      <c r="B1208" s="93"/>
      <c r="C1208" s="93"/>
    </row>
    <row r="1209" spans="2:3" hidden="1" x14ac:dyDescent="0.35">
      <c r="B1209" s="93"/>
      <c r="C1209" s="93"/>
    </row>
    <row r="1210" spans="2:3" hidden="1" x14ac:dyDescent="0.35">
      <c r="B1210" s="93"/>
      <c r="C1210" s="93"/>
    </row>
    <row r="1211" spans="2:3" hidden="1" x14ac:dyDescent="0.35">
      <c r="B1211" s="93"/>
      <c r="C1211" s="93"/>
    </row>
    <row r="1212" spans="2:3" hidden="1" x14ac:dyDescent="0.35">
      <c r="B1212" s="93"/>
      <c r="C1212" s="93"/>
    </row>
    <row r="1213" spans="2:3" hidden="1" x14ac:dyDescent="0.35">
      <c r="B1213" s="93"/>
      <c r="C1213" s="93"/>
    </row>
    <row r="1214" spans="2:3" hidden="1" x14ac:dyDescent="0.35">
      <c r="B1214" s="93"/>
      <c r="C1214" s="93"/>
    </row>
    <row r="1215" spans="2:3" hidden="1" x14ac:dyDescent="0.35">
      <c r="B1215" s="93"/>
      <c r="C1215" s="93"/>
    </row>
    <row r="1216" spans="2:3" hidden="1" x14ac:dyDescent="0.35">
      <c r="B1216" s="93"/>
      <c r="C1216" s="93"/>
    </row>
    <row r="1217" spans="2:3" hidden="1" x14ac:dyDescent="0.35">
      <c r="B1217" s="93"/>
      <c r="C1217" s="93"/>
    </row>
    <row r="1218" spans="2:3" hidden="1" x14ac:dyDescent="0.35">
      <c r="B1218" s="93"/>
      <c r="C1218" s="93"/>
    </row>
    <row r="1219" spans="2:3" hidden="1" x14ac:dyDescent="0.35">
      <c r="B1219" s="93"/>
      <c r="C1219" s="93"/>
    </row>
    <row r="1220" spans="2:3" hidden="1" x14ac:dyDescent="0.35">
      <c r="B1220" s="93"/>
      <c r="C1220" s="93"/>
    </row>
    <row r="1221" spans="2:3" hidden="1" x14ac:dyDescent="0.35">
      <c r="B1221" s="93"/>
      <c r="C1221" s="93"/>
    </row>
    <row r="1222" spans="2:3" hidden="1" x14ac:dyDescent="0.35">
      <c r="B1222" s="93"/>
      <c r="C1222" s="93"/>
    </row>
    <row r="1223" spans="2:3" hidden="1" x14ac:dyDescent="0.35">
      <c r="B1223" s="93"/>
      <c r="C1223" s="93"/>
    </row>
    <row r="1224" spans="2:3" hidden="1" x14ac:dyDescent="0.35">
      <c r="B1224" s="93"/>
      <c r="C1224" s="93"/>
    </row>
    <row r="1225" spans="2:3" hidden="1" x14ac:dyDescent="0.35">
      <c r="B1225" s="93"/>
      <c r="C1225" s="93"/>
    </row>
    <row r="1226" spans="2:3" hidden="1" x14ac:dyDescent="0.35">
      <c r="B1226" s="93"/>
      <c r="C1226" s="93"/>
    </row>
    <row r="1227" spans="2:3" hidden="1" x14ac:dyDescent="0.35">
      <c r="B1227" s="93"/>
      <c r="C1227" s="93"/>
    </row>
    <row r="1228" spans="2:3" hidden="1" x14ac:dyDescent="0.35">
      <c r="B1228" s="93"/>
      <c r="C1228" s="93"/>
    </row>
    <row r="1229" spans="2:3" hidden="1" x14ac:dyDescent="0.35">
      <c r="B1229" s="93"/>
      <c r="C1229" s="93"/>
    </row>
    <row r="1230" spans="2:3" hidden="1" x14ac:dyDescent="0.35">
      <c r="B1230" s="93"/>
      <c r="C1230" s="93"/>
    </row>
    <row r="1231" spans="2:3" hidden="1" x14ac:dyDescent="0.35">
      <c r="B1231" s="93"/>
      <c r="C1231" s="93"/>
    </row>
    <row r="1232" spans="2:3" hidden="1" x14ac:dyDescent="0.35">
      <c r="B1232" s="93"/>
      <c r="C1232" s="93"/>
    </row>
    <row r="1233" spans="2:3" hidden="1" x14ac:dyDescent="0.35">
      <c r="B1233" s="93"/>
      <c r="C1233" s="93"/>
    </row>
    <row r="1234" spans="2:3" hidden="1" x14ac:dyDescent="0.35">
      <c r="B1234" s="93"/>
      <c r="C1234" s="93"/>
    </row>
    <row r="1235" spans="2:3" hidden="1" x14ac:dyDescent="0.35">
      <c r="B1235" s="93"/>
      <c r="C1235" s="93"/>
    </row>
    <row r="1236" spans="2:3" hidden="1" x14ac:dyDescent="0.35">
      <c r="B1236" s="93"/>
      <c r="C1236" s="93"/>
    </row>
    <row r="1237" spans="2:3" hidden="1" x14ac:dyDescent="0.35">
      <c r="B1237" s="93"/>
      <c r="C1237" s="93"/>
    </row>
    <row r="1238" spans="2:3" hidden="1" x14ac:dyDescent="0.35">
      <c r="B1238" s="93"/>
      <c r="C1238" s="93"/>
    </row>
    <row r="1239" spans="2:3" hidden="1" x14ac:dyDescent="0.35">
      <c r="B1239" s="93"/>
      <c r="C1239" s="93"/>
    </row>
    <row r="1240" spans="2:3" hidden="1" x14ac:dyDescent="0.35">
      <c r="B1240" s="93"/>
      <c r="C1240" s="93"/>
    </row>
    <row r="1241" spans="2:3" hidden="1" x14ac:dyDescent="0.35">
      <c r="B1241" s="93"/>
      <c r="C1241" s="93"/>
    </row>
    <row r="1242" spans="2:3" hidden="1" x14ac:dyDescent="0.35">
      <c r="B1242" s="93"/>
      <c r="C1242" s="93"/>
    </row>
    <row r="1243" spans="2:3" hidden="1" x14ac:dyDescent="0.35">
      <c r="B1243" s="93"/>
      <c r="C1243" s="93"/>
    </row>
    <row r="1244" spans="2:3" hidden="1" x14ac:dyDescent="0.35">
      <c r="B1244" s="93"/>
      <c r="C1244" s="93"/>
    </row>
    <row r="1245" spans="2:3" hidden="1" x14ac:dyDescent="0.35">
      <c r="B1245" s="93"/>
      <c r="C1245" s="93"/>
    </row>
    <row r="1246" spans="2:3" hidden="1" x14ac:dyDescent="0.35">
      <c r="B1246" s="93"/>
      <c r="C1246" s="93"/>
    </row>
    <row r="1247" spans="2:3" hidden="1" x14ac:dyDescent="0.35">
      <c r="B1247" s="93"/>
      <c r="C1247" s="93"/>
    </row>
    <row r="1248" spans="2:3" hidden="1" x14ac:dyDescent="0.35">
      <c r="B1248" s="93"/>
      <c r="C1248" s="93"/>
    </row>
    <row r="1249" spans="2:3" hidden="1" x14ac:dyDescent="0.35">
      <c r="B1249" s="93"/>
      <c r="C1249" s="93"/>
    </row>
    <row r="1250" spans="2:3" hidden="1" x14ac:dyDescent="0.35">
      <c r="B1250" s="93"/>
      <c r="C1250" s="93"/>
    </row>
    <row r="1251" spans="2:3" hidden="1" x14ac:dyDescent="0.35">
      <c r="B1251" s="93"/>
      <c r="C1251" s="93"/>
    </row>
    <row r="1252" spans="2:3" hidden="1" x14ac:dyDescent="0.35">
      <c r="B1252" s="93"/>
      <c r="C1252" s="93"/>
    </row>
    <row r="1253" spans="2:3" hidden="1" x14ac:dyDescent="0.35">
      <c r="B1253" s="93"/>
      <c r="C1253" s="93"/>
    </row>
    <row r="1254" spans="2:3" hidden="1" x14ac:dyDescent="0.35">
      <c r="B1254" s="93"/>
      <c r="C1254" s="93"/>
    </row>
    <row r="1255" spans="2:3" hidden="1" x14ac:dyDescent="0.35">
      <c r="B1255" s="93"/>
      <c r="C1255" s="93"/>
    </row>
    <row r="1256" spans="2:3" hidden="1" x14ac:dyDescent="0.35">
      <c r="B1256" s="93"/>
      <c r="C1256" s="93"/>
    </row>
    <row r="1257" spans="2:3" hidden="1" x14ac:dyDescent="0.35">
      <c r="B1257" s="93"/>
      <c r="C1257" s="93"/>
    </row>
    <row r="1258" spans="2:3" hidden="1" x14ac:dyDescent="0.35">
      <c r="B1258" s="93"/>
      <c r="C1258" s="93"/>
    </row>
    <row r="1259" spans="2:3" hidden="1" x14ac:dyDescent="0.35">
      <c r="B1259" s="93"/>
      <c r="C1259" s="93"/>
    </row>
    <row r="1260" spans="2:3" hidden="1" x14ac:dyDescent="0.35">
      <c r="B1260" s="93"/>
      <c r="C1260" s="93"/>
    </row>
    <row r="1261" spans="2:3" hidden="1" x14ac:dyDescent="0.35">
      <c r="B1261" s="93"/>
      <c r="C1261" s="93"/>
    </row>
    <row r="1262" spans="2:3" hidden="1" x14ac:dyDescent="0.35">
      <c r="B1262" s="93"/>
      <c r="C1262" s="93"/>
    </row>
    <row r="1263" spans="2:3" hidden="1" x14ac:dyDescent="0.35">
      <c r="B1263" s="93"/>
      <c r="C1263" s="93"/>
    </row>
    <row r="1264" spans="2:3" hidden="1" x14ac:dyDescent="0.35">
      <c r="B1264" s="93"/>
      <c r="C1264" s="93"/>
    </row>
    <row r="1265" spans="2:3" hidden="1" x14ac:dyDescent="0.35">
      <c r="B1265" s="93"/>
      <c r="C1265" s="93"/>
    </row>
    <row r="1266" spans="2:3" hidden="1" x14ac:dyDescent="0.35">
      <c r="B1266" s="93"/>
      <c r="C1266" s="93"/>
    </row>
    <row r="1267" spans="2:3" hidden="1" x14ac:dyDescent="0.35">
      <c r="B1267" s="93"/>
      <c r="C1267" s="93"/>
    </row>
    <row r="1268" spans="2:3" hidden="1" x14ac:dyDescent="0.35">
      <c r="B1268" s="93"/>
      <c r="C1268" s="93"/>
    </row>
    <row r="1269" spans="2:3" hidden="1" x14ac:dyDescent="0.35">
      <c r="B1269" s="93"/>
      <c r="C1269" s="93"/>
    </row>
    <row r="1270" spans="2:3" hidden="1" x14ac:dyDescent="0.35">
      <c r="B1270" s="93"/>
      <c r="C1270" s="93"/>
    </row>
    <row r="1271" spans="2:3" hidden="1" x14ac:dyDescent="0.35">
      <c r="B1271" s="93"/>
      <c r="C1271" s="93"/>
    </row>
    <row r="1272" spans="2:3" hidden="1" x14ac:dyDescent="0.35">
      <c r="B1272" s="93"/>
      <c r="C1272" s="93"/>
    </row>
    <row r="1273" spans="2:3" hidden="1" x14ac:dyDescent="0.35">
      <c r="B1273" s="93"/>
      <c r="C1273" s="93"/>
    </row>
    <row r="1274" spans="2:3" hidden="1" x14ac:dyDescent="0.35">
      <c r="B1274" s="93"/>
      <c r="C1274" s="93"/>
    </row>
    <row r="1275" spans="2:3" hidden="1" x14ac:dyDescent="0.35">
      <c r="B1275" s="93"/>
      <c r="C1275" s="93"/>
    </row>
    <row r="1276" spans="2:3" hidden="1" x14ac:dyDescent="0.35">
      <c r="B1276" s="93"/>
      <c r="C1276" s="93"/>
    </row>
    <row r="1277" spans="2:3" hidden="1" x14ac:dyDescent="0.35">
      <c r="B1277" s="93"/>
      <c r="C1277" s="93"/>
    </row>
    <row r="1278" spans="2:3" hidden="1" x14ac:dyDescent="0.35">
      <c r="B1278" s="93"/>
      <c r="C1278" s="93"/>
    </row>
    <row r="1279" spans="2:3" hidden="1" x14ac:dyDescent="0.35">
      <c r="B1279" s="93"/>
      <c r="C1279" s="93"/>
    </row>
    <row r="1280" spans="2:3" hidden="1" x14ac:dyDescent="0.35">
      <c r="B1280" s="93"/>
      <c r="C1280" s="93"/>
    </row>
    <row r="1281" spans="2:3" hidden="1" x14ac:dyDescent="0.35">
      <c r="B1281" s="93"/>
      <c r="C1281" s="93"/>
    </row>
    <row r="1282" spans="2:3" hidden="1" x14ac:dyDescent="0.35">
      <c r="B1282" s="93"/>
      <c r="C1282" s="93"/>
    </row>
    <row r="1283" spans="2:3" hidden="1" x14ac:dyDescent="0.35">
      <c r="B1283" s="93"/>
      <c r="C1283" s="93"/>
    </row>
    <row r="1284" spans="2:3" hidden="1" x14ac:dyDescent="0.35">
      <c r="B1284" s="93"/>
      <c r="C1284" s="93"/>
    </row>
    <row r="1285" spans="2:3" hidden="1" x14ac:dyDescent="0.35">
      <c r="B1285" s="93"/>
      <c r="C1285" s="93"/>
    </row>
    <row r="1286" spans="2:3" hidden="1" x14ac:dyDescent="0.35">
      <c r="B1286" s="93"/>
      <c r="C1286" s="93"/>
    </row>
    <row r="1287" spans="2:3" hidden="1" x14ac:dyDescent="0.35">
      <c r="B1287" s="93"/>
      <c r="C1287" s="93"/>
    </row>
    <row r="1288" spans="2:3" hidden="1" x14ac:dyDescent="0.35">
      <c r="B1288" s="93"/>
      <c r="C1288" s="93"/>
    </row>
    <row r="1289" spans="2:3" hidden="1" x14ac:dyDescent="0.35">
      <c r="B1289" s="93"/>
      <c r="C1289" s="93"/>
    </row>
    <row r="1290" spans="2:3" hidden="1" x14ac:dyDescent="0.35">
      <c r="B1290" s="93"/>
      <c r="C1290" s="93"/>
    </row>
    <row r="1291" spans="2:3" hidden="1" x14ac:dyDescent="0.35">
      <c r="B1291" s="93"/>
      <c r="C1291" s="93"/>
    </row>
    <row r="1292" spans="2:3" hidden="1" x14ac:dyDescent="0.35">
      <c r="B1292" s="93"/>
      <c r="C1292" s="93"/>
    </row>
    <row r="1293" spans="2:3" hidden="1" x14ac:dyDescent="0.35">
      <c r="B1293" s="93"/>
      <c r="C1293" s="93"/>
    </row>
    <row r="1294" spans="2:3" hidden="1" x14ac:dyDescent="0.35">
      <c r="B1294" s="93"/>
      <c r="C1294" s="93"/>
    </row>
    <row r="1295" spans="2:3" hidden="1" x14ac:dyDescent="0.35">
      <c r="B1295" s="93"/>
      <c r="C1295" s="93"/>
    </row>
    <row r="1296" spans="2:3" hidden="1" x14ac:dyDescent="0.35">
      <c r="B1296" s="93"/>
      <c r="C1296" s="93"/>
    </row>
    <row r="1297" spans="2:3" hidden="1" x14ac:dyDescent="0.35">
      <c r="B1297" s="93"/>
      <c r="C1297" s="93"/>
    </row>
    <row r="1298" spans="2:3" hidden="1" x14ac:dyDescent="0.35">
      <c r="B1298" s="93"/>
      <c r="C1298" s="93"/>
    </row>
    <row r="1299" spans="2:3" hidden="1" x14ac:dyDescent="0.35">
      <c r="B1299" s="93"/>
      <c r="C1299" s="93"/>
    </row>
    <row r="1300" spans="2:3" hidden="1" x14ac:dyDescent="0.35">
      <c r="B1300" s="93"/>
      <c r="C1300" s="93"/>
    </row>
    <row r="1301" spans="2:3" hidden="1" x14ac:dyDescent="0.35">
      <c r="B1301" s="93"/>
      <c r="C1301" s="93"/>
    </row>
    <row r="1302" spans="2:3" hidden="1" x14ac:dyDescent="0.35">
      <c r="B1302" s="93"/>
      <c r="C1302" s="93"/>
    </row>
    <row r="1303" spans="2:3" hidden="1" x14ac:dyDescent="0.35">
      <c r="B1303" s="93"/>
      <c r="C1303" s="93"/>
    </row>
    <row r="1304" spans="2:3" hidden="1" x14ac:dyDescent="0.35">
      <c r="B1304" s="93"/>
      <c r="C1304" s="93"/>
    </row>
    <row r="1305" spans="2:3" hidden="1" x14ac:dyDescent="0.35">
      <c r="B1305" s="93"/>
      <c r="C1305" s="93"/>
    </row>
    <row r="1306" spans="2:3" hidden="1" x14ac:dyDescent="0.35">
      <c r="B1306" s="93"/>
      <c r="C1306" s="93"/>
    </row>
    <row r="1307" spans="2:3" hidden="1" x14ac:dyDescent="0.35">
      <c r="B1307" s="93"/>
      <c r="C1307" s="93"/>
    </row>
    <row r="1308" spans="2:3" hidden="1" x14ac:dyDescent="0.35">
      <c r="B1308" s="93"/>
      <c r="C1308" s="93"/>
    </row>
    <row r="1309" spans="2:3" hidden="1" x14ac:dyDescent="0.35">
      <c r="B1309" s="93"/>
      <c r="C1309" s="93"/>
    </row>
    <row r="1310" spans="2:3" hidden="1" x14ac:dyDescent="0.35">
      <c r="B1310" s="93"/>
      <c r="C1310" s="93"/>
    </row>
    <row r="1311" spans="2:3" hidden="1" x14ac:dyDescent="0.35">
      <c r="B1311" s="93"/>
      <c r="C1311" s="93"/>
    </row>
    <row r="1312" spans="2:3" hidden="1" x14ac:dyDescent="0.35">
      <c r="B1312" s="93"/>
      <c r="C1312" s="93"/>
    </row>
    <row r="1313" spans="2:3" hidden="1" x14ac:dyDescent="0.35">
      <c r="B1313" s="93"/>
      <c r="C1313" s="93"/>
    </row>
    <row r="1314" spans="2:3" hidden="1" x14ac:dyDescent="0.35">
      <c r="B1314" s="93"/>
      <c r="C1314" s="93"/>
    </row>
    <row r="1315" spans="2:3" hidden="1" x14ac:dyDescent="0.35">
      <c r="B1315" s="93"/>
      <c r="C1315" s="93"/>
    </row>
    <row r="1316" spans="2:3" hidden="1" x14ac:dyDescent="0.35">
      <c r="B1316" s="93"/>
      <c r="C1316" s="93"/>
    </row>
    <row r="1317" spans="2:3" hidden="1" x14ac:dyDescent="0.35">
      <c r="B1317" s="93"/>
      <c r="C1317" s="93"/>
    </row>
    <row r="1318" spans="2:3" hidden="1" x14ac:dyDescent="0.35">
      <c r="B1318" s="93"/>
      <c r="C1318" s="93"/>
    </row>
    <row r="1319" spans="2:3" hidden="1" x14ac:dyDescent="0.35">
      <c r="B1319" s="93"/>
      <c r="C1319" s="93"/>
    </row>
    <row r="1320" spans="2:3" hidden="1" x14ac:dyDescent="0.35">
      <c r="B1320" s="93"/>
      <c r="C1320" s="93"/>
    </row>
    <row r="1321" spans="2:3" hidden="1" x14ac:dyDescent="0.35">
      <c r="B1321" s="93"/>
      <c r="C1321" s="93"/>
    </row>
    <row r="1322" spans="2:3" hidden="1" x14ac:dyDescent="0.35">
      <c r="B1322" s="93"/>
      <c r="C1322" s="93"/>
    </row>
    <row r="1323" spans="2:3" hidden="1" x14ac:dyDescent="0.35">
      <c r="B1323" s="93"/>
      <c r="C1323" s="93"/>
    </row>
    <row r="1324" spans="2:3" hidden="1" x14ac:dyDescent="0.35">
      <c r="B1324" s="93"/>
      <c r="C1324" s="93"/>
    </row>
    <row r="1325" spans="2:3" hidden="1" x14ac:dyDescent="0.35">
      <c r="B1325" s="93"/>
      <c r="C1325" s="93"/>
    </row>
    <row r="1326" spans="2:3" hidden="1" x14ac:dyDescent="0.35">
      <c r="B1326" s="93"/>
      <c r="C1326" s="93"/>
    </row>
    <row r="1327" spans="2:3" hidden="1" x14ac:dyDescent="0.35">
      <c r="B1327" s="93"/>
      <c r="C1327" s="93"/>
    </row>
    <row r="1328" spans="2:3" hidden="1" x14ac:dyDescent="0.35">
      <c r="B1328" s="93"/>
      <c r="C1328" s="93"/>
    </row>
    <row r="1329" spans="2:3" hidden="1" x14ac:dyDescent="0.35">
      <c r="B1329" s="93"/>
      <c r="C1329" s="93"/>
    </row>
    <row r="1330" spans="2:3" hidden="1" x14ac:dyDescent="0.35">
      <c r="B1330" s="93"/>
      <c r="C1330" s="93"/>
    </row>
    <row r="1331" spans="2:3" hidden="1" x14ac:dyDescent="0.35">
      <c r="B1331" s="93"/>
      <c r="C1331" s="93"/>
    </row>
    <row r="1332" spans="2:3" hidden="1" x14ac:dyDescent="0.35">
      <c r="B1332" s="93"/>
      <c r="C1332" s="93"/>
    </row>
    <row r="1333" spans="2:3" hidden="1" x14ac:dyDescent="0.35">
      <c r="B1333" s="93"/>
      <c r="C1333" s="93"/>
    </row>
    <row r="1334" spans="2:3" hidden="1" x14ac:dyDescent="0.35">
      <c r="B1334" s="93"/>
      <c r="C1334" s="93"/>
    </row>
    <row r="1335" spans="2:3" hidden="1" x14ac:dyDescent="0.35">
      <c r="B1335" s="93"/>
      <c r="C1335" s="93"/>
    </row>
    <row r="1336" spans="2:3" hidden="1" x14ac:dyDescent="0.35">
      <c r="B1336" s="93"/>
      <c r="C1336" s="93"/>
    </row>
    <row r="1337" spans="2:3" hidden="1" x14ac:dyDescent="0.35">
      <c r="B1337" s="93"/>
      <c r="C1337" s="93"/>
    </row>
    <row r="1338" spans="2:3" hidden="1" x14ac:dyDescent="0.35">
      <c r="B1338" s="93"/>
      <c r="C1338" s="93"/>
    </row>
    <row r="1339" spans="2:3" hidden="1" x14ac:dyDescent="0.35">
      <c r="B1339" s="93"/>
      <c r="C1339" s="93"/>
    </row>
    <row r="1340" spans="2:3" hidden="1" x14ac:dyDescent="0.35">
      <c r="B1340" s="93"/>
      <c r="C1340" s="93"/>
    </row>
    <row r="1341" spans="2:3" hidden="1" x14ac:dyDescent="0.35">
      <c r="B1341" s="93"/>
      <c r="C1341" s="93"/>
    </row>
    <row r="1342" spans="2:3" hidden="1" x14ac:dyDescent="0.35">
      <c r="B1342" s="93"/>
      <c r="C1342" s="93"/>
    </row>
    <row r="1343" spans="2:3" hidden="1" x14ac:dyDescent="0.35">
      <c r="B1343" s="93"/>
      <c r="C1343" s="93"/>
    </row>
    <row r="1344" spans="2:3" hidden="1" x14ac:dyDescent="0.35">
      <c r="B1344" s="93"/>
      <c r="C1344" s="93"/>
    </row>
    <row r="1345" spans="2:3" hidden="1" x14ac:dyDescent="0.35">
      <c r="B1345" s="93"/>
      <c r="C1345" s="93"/>
    </row>
    <row r="1346" spans="2:3" hidden="1" x14ac:dyDescent="0.35">
      <c r="B1346" s="93"/>
      <c r="C1346" s="93"/>
    </row>
    <row r="1347" spans="2:3" hidden="1" x14ac:dyDescent="0.35">
      <c r="B1347" s="93"/>
      <c r="C1347" s="93"/>
    </row>
    <row r="1348" spans="2:3" hidden="1" x14ac:dyDescent="0.35">
      <c r="B1348" s="93"/>
      <c r="C1348" s="93"/>
    </row>
    <row r="1349" spans="2:3" hidden="1" x14ac:dyDescent="0.35">
      <c r="B1349" s="93"/>
      <c r="C1349" s="93"/>
    </row>
    <row r="1350" spans="2:3" hidden="1" x14ac:dyDescent="0.35">
      <c r="B1350" s="93"/>
      <c r="C1350" s="93"/>
    </row>
    <row r="1351" spans="2:3" hidden="1" x14ac:dyDescent="0.35">
      <c r="B1351" s="93"/>
      <c r="C1351" s="93"/>
    </row>
    <row r="1352" spans="2:3" hidden="1" x14ac:dyDescent="0.35">
      <c r="B1352" s="93"/>
      <c r="C1352" s="93"/>
    </row>
    <row r="1353" spans="2:3" hidden="1" x14ac:dyDescent="0.35">
      <c r="B1353" s="93"/>
      <c r="C1353" s="93"/>
    </row>
    <row r="1354" spans="2:3" hidden="1" x14ac:dyDescent="0.35">
      <c r="B1354" s="93"/>
      <c r="C1354" s="93"/>
    </row>
    <row r="1355" spans="2:3" hidden="1" x14ac:dyDescent="0.35">
      <c r="B1355" s="93"/>
      <c r="C1355" s="93"/>
    </row>
    <row r="1356" spans="2:3" hidden="1" x14ac:dyDescent="0.35">
      <c r="B1356" s="93"/>
      <c r="C1356" s="93"/>
    </row>
    <row r="1357" spans="2:3" hidden="1" x14ac:dyDescent="0.35">
      <c r="B1357" s="93"/>
      <c r="C1357" s="93"/>
    </row>
    <row r="1358" spans="2:3" hidden="1" x14ac:dyDescent="0.35">
      <c r="B1358" s="93"/>
      <c r="C1358" s="93"/>
    </row>
    <row r="1359" spans="2:3" hidden="1" x14ac:dyDescent="0.35">
      <c r="B1359" s="93"/>
      <c r="C1359" s="93"/>
    </row>
    <row r="1360" spans="2:3" hidden="1" x14ac:dyDescent="0.35">
      <c r="B1360" s="93"/>
      <c r="C1360" s="93"/>
    </row>
    <row r="1361" spans="2:3" hidden="1" x14ac:dyDescent="0.35">
      <c r="B1361" s="93"/>
      <c r="C1361" s="93"/>
    </row>
    <row r="1362" spans="2:3" hidden="1" x14ac:dyDescent="0.35">
      <c r="B1362" s="93"/>
      <c r="C1362" s="93"/>
    </row>
    <row r="1363" spans="2:3" hidden="1" x14ac:dyDescent="0.35">
      <c r="B1363" s="93"/>
      <c r="C1363" s="93"/>
    </row>
    <row r="1364" spans="2:3" hidden="1" x14ac:dyDescent="0.35">
      <c r="B1364" s="93"/>
      <c r="C1364" s="93"/>
    </row>
    <row r="1365" spans="2:3" hidden="1" x14ac:dyDescent="0.35">
      <c r="B1365" s="93"/>
      <c r="C1365" s="93"/>
    </row>
    <row r="1366" spans="2:3" hidden="1" x14ac:dyDescent="0.35">
      <c r="B1366" s="93"/>
      <c r="C1366" s="93"/>
    </row>
    <row r="1367" spans="2:3" hidden="1" x14ac:dyDescent="0.35">
      <c r="B1367" s="93"/>
      <c r="C1367" s="93"/>
    </row>
    <row r="1368" spans="2:3" hidden="1" x14ac:dyDescent="0.35">
      <c r="B1368" s="93"/>
      <c r="C1368" s="93"/>
    </row>
    <row r="1369" spans="2:3" hidden="1" x14ac:dyDescent="0.35">
      <c r="B1369" s="93"/>
      <c r="C1369" s="93"/>
    </row>
    <row r="1370" spans="2:3" hidden="1" x14ac:dyDescent="0.35">
      <c r="B1370" s="93"/>
      <c r="C1370" s="93"/>
    </row>
    <row r="1371" spans="2:3" hidden="1" x14ac:dyDescent="0.35">
      <c r="B1371" s="93"/>
      <c r="C1371" s="93"/>
    </row>
    <row r="1372" spans="2:3" hidden="1" x14ac:dyDescent="0.35">
      <c r="B1372" s="93"/>
      <c r="C1372" s="93"/>
    </row>
    <row r="1373" spans="2:3" hidden="1" x14ac:dyDescent="0.35">
      <c r="B1373" s="93"/>
      <c r="C1373" s="93"/>
    </row>
    <row r="1374" spans="2:3" hidden="1" x14ac:dyDescent="0.35">
      <c r="B1374" s="93"/>
      <c r="C1374" s="93"/>
    </row>
    <row r="1375" spans="2:3" hidden="1" x14ac:dyDescent="0.35">
      <c r="B1375" s="93"/>
      <c r="C1375" s="93"/>
    </row>
    <row r="1376" spans="2:3" hidden="1" x14ac:dyDescent="0.35">
      <c r="B1376" s="93"/>
      <c r="C1376" s="93"/>
    </row>
    <row r="1377" spans="2:3" hidden="1" x14ac:dyDescent="0.35">
      <c r="B1377" s="93"/>
      <c r="C1377" s="93"/>
    </row>
    <row r="1378" spans="2:3" hidden="1" x14ac:dyDescent="0.35">
      <c r="B1378" s="93"/>
      <c r="C1378" s="93"/>
    </row>
    <row r="1379" spans="2:3" hidden="1" x14ac:dyDescent="0.35">
      <c r="B1379" s="93"/>
      <c r="C1379" s="93"/>
    </row>
    <row r="1380" spans="2:3" hidden="1" x14ac:dyDescent="0.35">
      <c r="B1380" s="93"/>
      <c r="C1380" s="93"/>
    </row>
    <row r="1381" spans="2:3" hidden="1" x14ac:dyDescent="0.35">
      <c r="B1381" s="93"/>
      <c r="C1381" s="93"/>
    </row>
    <row r="1382" spans="2:3" hidden="1" x14ac:dyDescent="0.35">
      <c r="B1382" s="93"/>
      <c r="C1382" s="93"/>
    </row>
    <row r="1383" spans="2:3" hidden="1" x14ac:dyDescent="0.35">
      <c r="B1383" s="93"/>
      <c r="C1383" s="93"/>
    </row>
    <row r="1384" spans="2:3" hidden="1" x14ac:dyDescent="0.35">
      <c r="B1384" s="93"/>
      <c r="C1384" s="93"/>
    </row>
    <row r="1385" spans="2:3" hidden="1" x14ac:dyDescent="0.35">
      <c r="B1385" s="93"/>
      <c r="C1385" s="93"/>
    </row>
    <row r="1386" spans="2:3" hidden="1" x14ac:dyDescent="0.35">
      <c r="B1386" s="93"/>
      <c r="C1386" s="93"/>
    </row>
    <row r="1387" spans="2:3" hidden="1" x14ac:dyDescent="0.35">
      <c r="B1387" s="93"/>
      <c r="C1387" s="93"/>
    </row>
    <row r="1388" spans="2:3" hidden="1" x14ac:dyDescent="0.35">
      <c r="B1388" s="93"/>
      <c r="C1388" s="93"/>
    </row>
    <row r="1389" spans="2:3" hidden="1" x14ac:dyDescent="0.35">
      <c r="B1389" s="93"/>
      <c r="C1389" s="93"/>
    </row>
    <row r="1390" spans="2:3" hidden="1" x14ac:dyDescent="0.35">
      <c r="B1390" s="93"/>
      <c r="C1390" s="93"/>
    </row>
    <row r="1391" spans="2:3" hidden="1" x14ac:dyDescent="0.35">
      <c r="B1391" s="93"/>
      <c r="C1391" s="93"/>
    </row>
    <row r="1392" spans="2:3" hidden="1" x14ac:dyDescent="0.35">
      <c r="B1392" s="93"/>
      <c r="C1392" s="93"/>
    </row>
    <row r="1393" spans="2:3" hidden="1" x14ac:dyDescent="0.35">
      <c r="B1393" s="93"/>
      <c r="C1393" s="93"/>
    </row>
    <row r="1394" spans="2:3" hidden="1" x14ac:dyDescent="0.35">
      <c r="B1394" s="93"/>
      <c r="C1394" s="93"/>
    </row>
    <row r="1395" spans="2:3" hidden="1" x14ac:dyDescent="0.35">
      <c r="B1395" s="93"/>
      <c r="C1395" s="93"/>
    </row>
    <row r="1396" spans="2:3" hidden="1" x14ac:dyDescent="0.35">
      <c r="B1396" s="93"/>
      <c r="C1396" s="93"/>
    </row>
    <row r="1397" spans="2:3" hidden="1" x14ac:dyDescent="0.35">
      <c r="B1397" s="93"/>
      <c r="C1397" s="93"/>
    </row>
    <row r="1398" spans="2:3" hidden="1" x14ac:dyDescent="0.35">
      <c r="B1398" s="93"/>
      <c r="C1398" s="93"/>
    </row>
    <row r="1399" spans="2:3" hidden="1" x14ac:dyDescent="0.35">
      <c r="B1399" s="93"/>
      <c r="C1399" s="93"/>
    </row>
    <row r="1400" spans="2:3" hidden="1" x14ac:dyDescent="0.35">
      <c r="B1400" s="93"/>
      <c r="C1400" s="93"/>
    </row>
    <row r="1401" spans="2:3" hidden="1" x14ac:dyDescent="0.35">
      <c r="B1401" s="93"/>
      <c r="C1401" s="93"/>
    </row>
    <row r="1402" spans="2:3" hidden="1" x14ac:dyDescent="0.35">
      <c r="B1402" s="93"/>
      <c r="C1402" s="93"/>
    </row>
    <row r="1403" spans="2:3" hidden="1" x14ac:dyDescent="0.35">
      <c r="B1403" s="93"/>
      <c r="C1403" s="93"/>
    </row>
    <row r="1404" spans="2:3" hidden="1" x14ac:dyDescent="0.35">
      <c r="B1404" s="93"/>
      <c r="C1404" s="93"/>
    </row>
    <row r="1405" spans="2:3" hidden="1" x14ac:dyDescent="0.35">
      <c r="B1405" s="93"/>
      <c r="C1405" s="93"/>
    </row>
    <row r="1406" spans="2:3" hidden="1" x14ac:dyDescent="0.35">
      <c r="B1406" s="93"/>
      <c r="C1406" s="93"/>
    </row>
    <row r="1407" spans="2:3" hidden="1" x14ac:dyDescent="0.35">
      <c r="B1407" s="93"/>
      <c r="C1407" s="93"/>
    </row>
    <row r="1408" spans="2:3" hidden="1" x14ac:dyDescent="0.35">
      <c r="B1408" s="93"/>
      <c r="C1408" s="93"/>
    </row>
    <row r="1409" spans="2:3" hidden="1" x14ac:dyDescent="0.35">
      <c r="B1409" s="93"/>
      <c r="C1409" s="93"/>
    </row>
    <row r="1410" spans="2:3" hidden="1" x14ac:dyDescent="0.35">
      <c r="B1410" s="93"/>
      <c r="C1410" s="93"/>
    </row>
    <row r="1411" spans="2:3" hidden="1" x14ac:dyDescent="0.35">
      <c r="B1411" s="93"/>
      <c r="C1411" s="93"/>
    </row>
    <row r="1412" spans="2:3" hidden="1" x14ac:dyDescent="0.35">
      <c r="B1412" s="93"/>
      <c r="C1412" s="93"/>
    </row>
    <row r="1413" spans="2:3" hidden="1" x14ac:dyDescent="0.35">
      <c r="B1413" s="93"/>
      <c r="C1413" s="93"/>
    </row>
    <row r="1414" spans="2:3" hidden="1" x14ac:dyDescent="0.35">
      <c r="B1414" s="93"/>
      <c r="C1414" s="93"/>
    </row>
    <row r="1415" spans="2:3" hidden="1" x14ac:dyDescent="0.35">
      <c r="B1415" s="93"/>
      <c r="C1415" s="93"/>
    </row>
    <row r="1416" spans="2:3" hidden="1" x14ac:dyDescent="0.35">
      <c r="B1416" s="93"/>
      <c r="C1416" s="93"/>
    </row>
    <row r="1417" spans="2:3" hidden="1" x14ac:dyDescent="0.35">
      <c r="B1417" s="93"/>
      <c r="C1417" s="93"/>
    </row>
    <row r="1418" spans="2:3" hidden="1" x14ac:dyDescent="0.35">
      <c r="B1418" s="93"/>
      <c r="C1418" s="93"/>
    </row>
    <row r="1419" spans="2:3" hidden="1" x14ac:dyDescent="0.35">
      <c r="B1419" s="93"/>
      <c r="C1419" s="93"/>
    </row>
    <row r="1420" spans="2:3" hidden="1" x14ac:dyDescent="0.35">
      <c r="B1420" s="93"/>
      <c r="C1420" s="93"/>
    </row>
    <row r="1421" spans="2:3" hidden="1" x14ac:dyDescent="0.35">
      <c r="B1421" s="93"/>
      <c r="C1421" s="93"/>
    </row>
    <row r="1422" spans="2:3" hidden="1" x14ac:dyDescent="0.35">
      <c r="B1422" s="93"/>
      <c r="C1422" s="93"/>
    </row>
    <row r="1423" spans="2:3" hidden="1" x14ac:dyDescent="0.35">
      <c r="B1423" s="93"/>
      <c r="C1423" s="93"/>
    </row>
    <row r="1424" spans="2:3" hidden="1" x14ac:dyDescent="0.35">
      <c r="B1424" s="93"/>
      <c r="C1424" s="93"/>
    </row>
    <row r="1425" spans="2:3" hidden="1" x14ac:dyDescent="0.35">
      <c r="B1425" s="93"/>
      <c r="C1425" s="93"/>
    </row>
    <row r="1426" spans="2:3" hidden="1" x14ac:dyDescent="0.35">
      <c r="B1426" s="93"/>
      <c r="C1426" s="93"/>
    </row>
    <row r="1427" spans="2:3" hidden="1" x14ac:dyDescent="0.35">
      <c r="B1427" s="93"/>
      <c r="C1427" s="93"/>
    </row>
    <row r="1428" spans="2:3" hidden="1" x14ac:dyDescent="0.35">
      <c r="B1428" s="93"/>
      <c r="C1428" s="93"/>
    </row>
    <row r="1429" spans="2:3" hidden="1" x14ac:dyDescent="0.35">
      <c r="B1429" s="93"/>
      <c r="C1429" s="93"/>
    </row>
    <row r="1430" spans="2:3" hidden="1" x14ac:dyDescent="0.35">
      <c r="B1430" s="93"/>
      <c r="C1430" s="93"/>
    </row>
    <row r="1431" spans="2:3" hidden="1" x14ac:dyDescent="0.35">
      <c r="B1431" s="93"/>
      <c r="C1431" s="93"/>
    </row>
    <row r="1432" spans="2:3" hidden="1" x14ac:dyDescent="0.35">
      <c r="B1432" s="93"/>
      <c r="C1432" s="93"/>
    </row>
    <row r="1433" spans="2:3" hidden="1" x14ac:dyDescent="0.35">
      <c r="B1433" s="93"/>
      <c r="C1433" s="93"/>
    </row>
    <row r="1434" spans="2:3" hidden="1" x14ac:dyDescent="0.35">
      <c r="B1434" s="93"/>
      <c r="C1434" s="93"/>
    </row>
    <row r="1435" spans="2:3" hidden="1" x14ac:dyDescent="0.35">
      <c r="B1435" s="93"/>
      <c r="C1435" s="93"/>
    </row>
    <row r="1436" spans="2:3" hidden="1" x14ac:dyDescent="0.35">
      <c r="B1436" s="93"/>
      <c r="C1436" s="93"/>
    </row>
    <row r="1437" spans="2:3" hidden="1" x14ac:dyDescent="0.35">
      <c r="B1437" s="93"/>
      <c r="C1437" s="93"/>
    </row>
    <row r="1438" spans="2:3" hidden="1" x14ac:dyDescent="0.35">
      <c r="B1438" s="93"/>
      <c r="C1438" s="93"/>
    </row>
    <row r="1439" spans="2:3" hidden="1" x14ac:dyDescent="0.35">
      <c r="B1439" s="93"/>
      <c r="C1439" s="93"/>
    </row>
    <row r="1440" spans="2:3" hidden="1" x14ac:dyDescent="0.35">
      <c r="B1440" s="93"/>
      <c r="C1440" s="93"/>
    </row>
    <row r="1441" spans="2:3" hidden="1" x14ac:dyDescent="0.35">
      <c r="B1441" s="93"/>
      <c r="C1441" s="93"/>
    </row>
    <row r="1442" spans="2:3" hidden="1" x14ac:dyDescent="0.35">
      <c r="B1442" s="93"/>
      <c r="C1442" s="93"/>
    </row>
    <row r="1443" spans="2:3" hidden="1" x14ac:dyDescent="0.35">
      <c r="B1443" s="93"/>
      <c r="C1443" s="93"/>
    </row>
    <row r="1444" spans="2:3" hidden="1" x14ac:dyDescent="0.35">
      <c r="B1444" s="93"/>
      <c r="C1444" s="93"/>
    </row>
    <row r="1445" spans="2:3" hidden="1" x14ac:dyDescent="0.35">
      <c r="B1445" s="93"/>
      <c r="C1445" s="93"/>
    </row>
    <row r="1446" spans="2:3" hidden="1" x14ac:dyDescent="0.35">
      <c r="B1446" s="93"/>
      <c r="C1446" s="93"/>
    </row>
    <row r="1447" spans="2:3" hidden="1" x14ac:dyDescent="0.35">
      <c r="B1447" s="93"/>
      <c r="C1447" s="93"/>
    </row>
    <row r="1448" spans="2:3" hidden="1" x14ac:dyDescent="0.35">
      <c r="B1448" s="93"/>
      <c r="C1448" s="93"/>
    </row>
    <row r="1449" spans="2:3" hidden="1" x14ac:dyDescent="0.35">
      <c r="B1449" s="93"/>
      <c r="C1449" s="93"/>
    </row>
    <row r="1450" spans="2:3" hidden="1" x14ac:dyDescent="0.35">
      <c r="B1450" s="93"/>
      <c r="C1450" s="93"/>
    </row>
    <row r="1451" spans="2:3" hidden="1" x14ac:dyDescent="0.35">
      <c r="B1451" s="93"/>
      <c r="C1451" s="93"/>
    </row>
    <row r="1452" spans="2:3" hidden="1" x14ac:dyDescent="0.35">
      <c r="B1452" s="93"/>
      <c r="C1452" s="93"/>
    </row>
    <row r="1453" spans="2:3" hidden="1" x14ac:dyDescent="0.35">
      <c r="B1453" s="93"/>
      <c r="C1453" s="93"/>
    </row>
    <row r="1454" spans="2:3" hidden="1" x14ac:dyDescent="0.35">
      <c r="B1454" s="93"/>
      <c r="C1454" s="93"/>
    </row>
    <row r="1455" spans="2:3" hidden="1" x14ac:dyDescent="0.35">
      <c r="B1455" s="93"/>
      <c r="C1455" s="93"/>
    </row>
    <row r="1456" spans="2:3" hidden="1" x14ac:dyDescent="0.35">
      <c r="B1456" s="93"/>
      <c r="C1456" s="93"/>
    </row>
    <row r="1457" spans="2:3" hidden="1" x14ac:dyDescent="0.35">
      <c r="B1457" s="93"/>
      <c r="C1457" s="93"/>
    </row>
    <row r="1458" spans="2:3" hidden="1" x14ac:dyDescent="0.35">
      <c r="B1458" s="93"/>
      <c r="C1458" s="93"/>
    </row>
    <row r="1459" spans="2:3" hidden="1" x14ac:dyDescent="0.35">
      <c r="B1459" s="93"/>
      <c r="C1459" s="93"/>
    </row>
    <row r="1460" spans="2:3" hidden="1" x14ac:dyDescent="0.35">
      <c r="B1460" s="93"/>
      <c r="C1460" s="93"/>
    </row>
    <row r="1461" spans="2:3" hidden="1" x14ac:dyDescent="0.35">
      <c r="B1461" s="93"/>
      <c r="C1461" s="93"/>
    </row>
    <row r="1462" spans="2:3" hidden="1" x14ac:dyDescent="0.35">
      <c r="B1462" s="93"/>
      <c r="C1462" s="93"/>
    </row>
    <row r="1463" spans="2:3" hidden="1" x14ac:dyDescent="0.35">
      <c r="B1463" s="93"/>
      <c r="C1463" s="93"/>
    </row>
    <row r="1464" spans="2:3" hidden="1" x14ac:dyDescent="0.35">
      <c r="B1464" s="93"/>
      <c r="C1464" s="93"/>
    </row>
    <row r="1465" spans="2:3" hidden="1" x14ac:dyDescent="0.35">
      <c r="B1465" s="93"/>
      <c r="C1465" s="93"/>
    </row>
    <row r="1466" spans="2:3" hidden="1" x14ac:dyDescent="0.35">
      <c r="B1466" s="93"/>
      <c r="C1466" s="93"/>
    </row>
    <row r="1467" spans="2:3" hidden="1" x14ac:dyDescent="0.35">
      <c r="B1467" s="93"/>
      <c r="C1467" s="93"/>
    </row>
    <row r="1468" spans="2:3" hidden="1" x14ac:dyDescent="0.35">
      <c r="B1468" s="93"/>
      <c r="C1468" s="93"/>
    </row>
    <row r="1469" spans="2:3" hidden="1" x14ac:dyDescent="0.35">
      <c r="B1469" s="93"/>
      <c r="C1469" s="93"/>
    </row>
    <row r="1470" spans="2:3" hidden="1" x14ac:dyDescent="0.35">
      <c r="B1470" s="93"/>
      <c r="C1470" s="93"/>
    </row>
    <row r="1471" spans="2:3" hidden="1" x14ac:dyDescent="0.35">
      <c r="B1471" s="93"/>
      <c r="C1471" s="93"/>
    </row>
    <row r="1472" spans="2:3" hidden="1" x14ac:dyDescent="0.35">
      <c r="B1472" s="93"/>
      <c r="C1472" s="93"/>
    </row>
    <row r="1473" spans="2:3" hidden="1" x14ac:dyDescent="0.35">
      <c r="B1473" s="93"/>
      <c r="C1473" s="93"/>
    </row>
    <row r="1474" spans="2:3" hidden="1" x14ac:dyDescent="0.35">
      <c r="B1474" s="93"/>
      <c r="C1474" s="93"/>
    </row>
    <row r="1475" spans="2:3" hidden="1" x14ac:dyDescent="0.35">
      <c r="B1475" s="93"/>
      <c r="C1475" s="93"/>
    </row>
    <row r="1476" spans="2:3" hidden="1" x14ac:dyDescent="0.35">
      <c r="B1476" s="93"/>
      <c r="C1476" s="93"/>
    </row>
    <row r="1477" spans="2:3" hidden="1" x14ac:dyDescent="0.35">
      <c r="B1477" s="93"/>
      <c r="C1477" s="93"/>
    </row>
    <row r="1478" spans="2:3" hidden="1" x14ac:dyDescent="0.35">
      <c r="B1478" s="93"/>
      <c r="C1478" s="93"/>
    </row>
    <row r="1479" spans="2:3" hidden="1" x14ac:dyDescent="0.35">
      <c r="B1479" s="93"/>
      <c r="C1479" s="93"/>
    </row>
    <row r="1480" spans="2:3" hidden="1" x14ac:dyDescent="0.35">
      <c r="B1480" s="93"/>
      <c r="C1480" s="93"/>
    </row>
    <row r="1481" spans="2:3" hidden="1" x14ac:dyDescent="0.35">
      <c r="B1481" s="93"/>
      <c r="C1481" s="93"/>
    </row>
    <row r="1482" spans="2:3" hidden="1" x14ac:dyDescent="0.35">
      <c r="B1482" s="93"/>
      <c r="C1482" s="93"/>
    </row>
    <row r="1483" spans="2:3" hidden="1" x14ac:dyDescent="0.35">
      <c r="B1483" s="93"/>
      <c r="C1483" s="93"/>
    </row>
    <row r="1484" spans="2:3" hidden="1" x14ac:dyDescent="0.35">
      <c r="B1484" s="93"/>
      <c r="C1484" s="93"/>
    </row>
    <row r="1485" spans="2:3" hidden="1" x14ac:dyDescent="0.35">
      <c r="B1485" s="93"/>
      <c r="C1485" s="93"/>
    </row>
    <row r="1486" spans="2:3" hidden="1" x14ac:dyDescent="0.35">
      <c r="B1486" s="93"/>
      <c r="C1486" s="93"/>
    </row>
    <row r="1487" spans="2:3" hidden="1" x14ac:dyDescent="0.35">
      <c r="B1487" s="93"/>
      <c r="C1487" s="93"/>
    </row>
    <row r="1488" spans="2:3" hidden="1" x14ac:dyDescent="0.35">
      <c r="B1488" s="93"/>
      <c r="C1488" s="93"/>
    </row>
    <row r="1489" spans="2:3" hidden="1" x14ac:dyDescent="0.35">
      <c r="B1489" s="93"/>
      <c r="C1489" s="93"/>
    </row>
    <row r="1490" spans="2:3" hidden="1" x14ac:dyDescent="0.35">
      <c r="B1490" s="93"/>
      <c r="C1490" s="93"/>
    </row>
    <row r="1491" spans="2:3" hidden="1" x14ac:dyDescent="0.35">
      <c r="B1491" s="93"/>
      <c r="C1491" s="93"/>
    </row>
    <row r="1492" spans="2:3" hidden="1" x14ac:dyDescent="0.35">
      <c r="B1492" s="93"/>
      <c r="C1492" s="93"/>
    </row>
    <row r="1493" spans="2:3" hidden="1" x14ac:dyDescent="0.35">
      <c r="B1493" s="93"/>
      <c r="C1493" s="93"/>
    </row>
    <row r="1494" spans="2:3" hidden="1" x14ac:dyDescent="0.35">
      <c r="B1494" s="93"/>
      <c r="C1494" s="93"/>
    </row>
    <row r="1495" spans="2:3" hidden="1" x14ac:dyDescent="0.35">
      <c r="B1495" s="93"/>
      <c r="C1495" s="93"/>
    </row>
    <row r="1496" spans="2:3" hidden="1" x14ac:dyDescent="0.35">
      <c r="B1496" s="93"/>
      <c r="C1496" s="93"/>
    </row>
    <row r="1497" spans="2:3" hidden="1" x14ac:dyDescent="0.35">
      <c r="B1497" s="93"/>
      <c r="C1497" s="93"/>
    </row>
    <row r="1498" spans="2:3" hidden="1" x14ac:dyDescent="0.35">
      <c r="B1498" s="93"/>
      <c r="C1498" s="93"/>
    </row>
    <row r="1499" spans="2:3" hidden="1" x14ac:dyDescent="0.35">
      <c r="B1499" s="93"/>
      <c r="C1499" s="93"/>
    </row>
    <row r="1500" spans="2:3" hidden="1" x14ac:dyDescent="0.35">
      <c r="B1500" s="93"/>
      <c r="C1500" s="93"/>
    </row>
    <row r="1501" spans="2:3" hidden="1" x14ac:dyDescent="0.35">
      <c r="B1501" s="93"/>
      <c r="C1501" s="93"/>
    </row>
    <row r="1502" spans="2:3" hidden="1" x14ac:dyDescent="0.35">
      <c r="B1502" s="93"/>
      <c r="C1502" s="93"/>
    </row>
    <row r="1503" spans="2:3" hidden="1" x14ac:dyDescent="0.35">
      <c r="B1503" s="93"/>
      <c r="C1503" s="93"/>
    </row>
    <row r="1504" spans="2:3" hidden="1" x14ac:dyDescent="0.35">
      <c r="B1504" s="93"/>
      <c r="C1504" s="93"/>
    </row>
    <row r="1505" spans="2:3" hidden="1" x14ac:dyDescent="0.35">
      <c r="B1505" s="93"/>
      <c r="C1505" s="93"/>
    </row>
    <row r="1506" spans="2:3" hidden="1" x14ac:dyDescent="0.35">
      <c r="B1506" s="93"/>
      <c r="C1506" s="93"/>
    </row>
    <row r="1507" spans="2:3" hidden="1" x14ac:dyDescent="0.35">
      <c r="B1507" s="93"/>
      <c r="C1507" s="93"/>
    </row>
    <row r="1508" spans="2:3" hidden="1" x14ac:dyDescent="0.35">
      <c r="B1508" s="93"/>
      <c r="C1508" s="93"/>
    </row>
  </sheetData>
  <sheetProtection algorithmName="SHA-512" hashValue="V3kjlcodQk3IXiig6Lfd26c+wU5Um1etV6sspj+UX/NYhngupNOzmrn0egpilCtaxr21RfFHa/L1ojD0U05XIw==" saltValue="VRpzwsmxKWp2UaaZKOPqdg==" spinCount="100000" sheet="1" objects="1" scenarios="1" sort="0" autoFilter="0"/>
  <dataValidations count="2">
    <dataValidation type="list" allowBlank="1" showInputMessage="1" showErrorMessage="1" sqref="B24:B500" xr:uid="{040449A3-4E5C-4954-95A6-4E3B26C3695A}">
      <formula1>CompanyRecord</formula1>
    </dataValidation>
    <dataValidation type="decimal" allowBlank="1" showInputMessage="1" showErrorMessage="1" sqref="D24:D500" xr:uid="{45A3989B-F3F0-48DC-BC2A-030980C45DD3}">
      <formula1>0</formula1>
      <formula2>8760</formula2>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2D36F-E01C-409F-ADC4-28599E0994F2}">
  <sheetPr>
    <tabColor rgb="FF92D050"/>
  </sheetPr>
  <dimension ref="A1:XFB1508"/>
  <sheetViews>
    <sheetView showGridLines="0" topLeftCell="B7" workbookViewId="0">
      <selection activeCell="F25" sqref="F25"/>
    </sheetView>
  </sheetViews>
  <sheetFormatPr defaultColWidth="0" defaultRowHeight="14.5" zeroHeight="1" x14ac:dyDescent="0.35"/>
  <cols>
    <col min="1" max="1" width="8.453125" hidden="1" customWidth="1"/>
    <col min="2" max="2" width="16" customWidth="1"/>
    <col min="3" max="3" width="33.1796875" customWidth="1"/>
    <col min="4" max="4" width="54.1796875" style="75" customWidth="1"/>
    <col min="5" max="5" width="21.1796875" style="75" customWidth="1"/>
    <col min="6" max="6" width="38.453125" style="75" customWidth="1"/>
    <col min="7" max="16382" width="9.1796875" hidden="1"/>
    <col min="16383" max="16384" width="1.1796875" hidden="1"/>
  </cols>
  <sheetData>
    <row r="1" spans="2:6" s="3" customFormat="1" ht="24.75" hidden="1" customHeight="1" x14ac:dyDescent="0.3">
      <c r="B1" s="1" t="s">
        <v>0</v>
      </c>
      <c r="C1" s="1"/>
      <c r="D1" s="1"/>
      <c r="E1" s="1"/>
      <c r="F1" s="1"/>
    </row>
    <row r="2" spans="2:6" s="3" customFormat="1" ht="13" hidden="1" x14ac:dyDescent="0.3">
      <c r="B2" s="4" t="s">
        <v>1</v>
      </c>
      <c r="C2" s="20" t="str">
        <f>Welcome!B2</f>
        <v>§63.8818(e) Compliance Report Spreadsheet Template</v>
      </c>
      <c r="D2" s="20"/>
      <c r="E2" s="20"/>
      <c r="F2" s="20"/>
    </row>
    <row r="3" spans="2:6" s="3" customFormat="1" ht="13" hidden="1" x14ac:dyDescent="0.3">
      <c r="B3" s="6" t="s">
        <v>2</v>
      </c>
      <c r="C3" s="20" t="str">
        <f>Welcome!B3</f>
        <v xml:space="preserve">63.8818(e) </v>
      </c>
      <c r="D3" s="21"/>
      <c r="E3" s="21"/>
      <c r="F3" s="21"/>
    </row>
    <row r="4" spans="2:6" s="3" customFormat="1" ht="13" hidden="1" x14ac:dyDescent="0.3">
      <c r="B4" s="6" t="s">
        <v>3</v>
      </c>
      <c r="C4" s="20" t="str">
        <f>Welcome!B4</f>
        <v>v2.01</v>
      </c>
      <c r="D4" s="22"/>
      <c r="E4" s="22"/>
      <c r="F4" s="22"/>
    </row>
    <row r="5" spans="2:6" s="3" customFormat="1" ht="13" hidden="1" x14ac:dyDescent="0.3">
      <c r="B5" s="6" t="s">
        <v>4</v>
      </c>
      <c r="C5" s="134">
        <f>Welcome!B5</f>
        <v>45405</v>
      </c>
      <c r="D5" s="10"/>
      <c r="E5" s="10"/>
      <c r="F5" s="10"/>
    </row>
    <row r="6" spans="2:6" hidden="1" x14ac:dyDescent="0.35">
      <c r="D6"/>
      <c r="E6"/>
      <c r="F6"/>
    </row>
    <row r="7" spans="2:6" x14ac:dyDescent="0.35">
      <c r="B7" s="24" t="s">
        <v>333</v>
      </c>
      <c r="C7" s="13"/>
      <c r="D7" s="74"/>
      <c r="E7" s="74"/>
      <c r="F7" s="74"/>
    </row>
    <row r="8" spans="2:6" ht="20.149999999999999" customHeight="1" x14ac:dyDescent="0.35">
      <c r="B8" s="96" t="s">
        <v>332</v>
      </c>
      <c r="C8" s="27"/>
      <c r="D8" s="27"/>
      <c r="E8" s="27"/>
      <c r="F8" s="27"/>
    </row>
    <row r="9" spans="2:6" ht="17.25" customHeight="1" x14ac:dyDescent="0.35">
      <c r="B9" s="25" t="s">
        <v>334</v>
      </c>
      <c r="C9" s="29"/>
      <c r="D9" s="29"/>
      <c r="E9" s="29"/>
      <c r="F9" s="29"/>
    </row>
    <row r="10" spans="2:6" hidden="1" x14ac:dyDescent="0.35">
      <c r="D10"/>
      <c r="E10"/>
      <c r="F10"/>
    </row>
    <row r="11" spans="2:6" hidden="1" x14ac:dyDescent="0.35">
      <c r="B11" s="29"/>
      <c r="C11" s="76"/>
      <c r="D11" s="76"/>
      <c r="E11" s="76"/>
      <c r="F11" s="76"/>
    </row>
    <row r="12" spans="2:6" s="37" customFormat="1" ht="58.5" thickBot="1" x14ac:dyDescent="0.4">
      <c r="B12" s="150" t="s">
        <v>107</v>
      </c>
      <c r="C12" s="150" t="s">
        <v>268</v>
      </c>
      <c r="D12" s="150" t="s">
        <v>108</v>
      </c>
      <c r="E12" s="150" t="s">
        <v>109</v>
      </c>
      <c r="F12" s="150" t="s">
        <v>110</v>
      </c>
    </row>
    <row r="13" spans="2:6" x14ac:dyDescent="0.35">
      <c r="B13" s="81" t="s">
        <v>15</v>
      </c>
      <c r="C13" s="81" t="s">
        <v>40</v>
      </c>
      <c r="D13" s="82" t="s">
        <v>41</v>
      </c>
      <c r="E13" s="82" t="s">
        <v>78</v>
      </c>
      <c r="F13" s="82" t="s">
        <v>80</v>
      </c>
    </row>
    <row r="14" spans="2:6" x14ac:dyDescent="0.35">
      <c r="B14" s="85" t="s">
        <v>28</v>
      </c>
      <c r="C14" s="85" t="s">
        <v>50</v>
      </c>
      <c r="D14" s="86" t="s">
        <v>51</v>
      </c>
      <c r="E14" s="86" t="s">
        <v>79</v>
      </c>
      <c r="F14" s="86" t="s">
        <v>81</v>
      </c>
    </row>
    <row r="15" spans="2:6" hidden="1" x14ac:dyDescent="0.35">
      <c r="B15" s="42" t="s">
        <v>106</v>
      </c>
      <c r="C15" s="42" t="s">
        <v>106</v>
      </c>
      <c r="D15" s="86" t="s">
        <v>106</v>
      </c>
      <c r="E15" s="86" t="s">
        <v>106</v>
      </c>
      <c r="F15" s="86" t="s">
        <v>106</v>
      </c>
    </row>
    <row r="16" spans="2:6" hidden="1" x14ac:dyDescent="0.35">
      <c r="B16" s="42" t="s">
        <v>106</v>
      </c>
      <c r="C16" s="42" t="s">
        <v>106</v>
      </c>
      <c r="D16" s="86" t="s">
        <v>106</v>
      </c>
      <c r="E16" s="86" t="s">
        <v>106</v>
      </c>
      <c r="F16" s="86" t="s">
        <v>106</v>
      </c>
    </row>
    <row r="17" spans="2:6" hidden="1" x14ac:dyDescent="0.35">
      <c r="B17" s="42" t="s">
        <v>106</v>
      </c>
      <c r="C17" s="42" t="s">
        <v>106</v>
      </c>
      <c r="D17" s="86" t="s">
        <v>106</v>
      </c>
      <c r="E17" s="86" t="s">
        <v>106</v>
      </c>
      <c r="F17" s="86" t="s">
        <v>106</v>
      </c>
    </row>
    <row r="18" spans="2:6" hidden="1" x14ac:dyDescent="0.35">
      <c r="B18" s="42" t="s">
        <v>106</v>
      </c>
      <c r="C18" s="42" t="s">
        <v>106</v>
      </c>
      <c r="D18" s="86" t="s">
        <v>106</v>
      </c>
      <c r="E18" s="86" t="s">
        <v>106</v>
      </c>
      <c r="F18" s="86" t="s">
        <v>106</v>
      </c>
    </row>
    <row r="19" spans="2:6" hidden="1" x14ac:dyDescent="0.35">
      <c r="B19" s="42" t="s">
        <v>106</v>
      </c>
      <c r="C19" s="42" t="s">
        <v>106</v>
      </c>
      <c r="D19" s="86" t="s">
        <v>106</v>
      </c>
      <c r="E19" s="86" t="s">
        <v>106</v>
      </c>
      <c r="F19" s="86" t="s">
        <v>106</v>
      </c>
    </row>
    <row r="20" spans="2:6" hidden="1" x14ac:dyDescent="0.35">
      <c r="B20" s="42" t="s">
        <v>106</v>
      </c>
      <c r="C20" s="42" t="s">
        <v>106</v>
      </c>
      <c r="D20" s="86" t="s">
        <v>106</v>
      </c>
      <c r="E20" s="86" t="s">
        <v>106</v>
      </c>
      <c r="F20" s="86" t="s">
        <v>106</v>
      </c>
    </row>
    <row r="21" spans="2:6" hidden="1" x14ac:dyDescent="0.35">
      <c r="B21" s="42" t="s">
        <v>106</v>
      </c>
      <c r="C21" s="42" t="s">
        <v>106</v>
      </c>
      <c r="D21" s="86" t="s">
        <v>106</v>
      </c>
      <c r="E21" s="86" t="s">
        <v>106</v>
      </c>
      <c r="F21" s="86" t="s">
        <v>106</v>
      </c>
    </row>
    <row r="22" spans="2:6" hidden="1" x14ac:dyDescent="0.35">
      <c r="B22" s="42" t="s">
        <v>106</v>
      </c>
      <c r="C22" s="42" t="s">
        <v>106</v>
      </c>
      <c r="D22" s="86" t="s">
        <v>106</v>
      </c>
      <c r="E22" s="86" t="s">
        <v>106</v>
      </c>
      <c r="F22" s="86" t="s">
        <v>106</v>
      </c>
    </row>
    <row r="23" spans="2:6" hidden="1" x14ac:dyDescent="0.35">
      <c r="B23" s="42" t="s">
        <v>106</v>
      </c>
      <c r="C23" s="42" t="s">
        <v>106</v>
      </c>
      <c r="D23" s="86" t="s">
        <v>106</v>
      </c>
      <c r="E23" s="86" t="s">
        <v>106</v>
      </c>
      <c r="F23" s="86" t="s">
        <v>106</v>
      </c>
    </row>
    <row r="24" spans="2:6" s="231" customFormat="1" x14ac:dyDescent="0.35">
      <c r="B24" s="222"/>
      <c r="C24" s="222"/>
      <c r="D24" s="222"/>
      <c r="E24" s="232"/>
      <c r="F24" s="222"/>
    </row>
    <row r="25" spans="2:6" s="231" customFormat="1" x14ac:dyDescent="0.35">
      <c r="B25" s="222"/>
      <c r="C25" s="222"/>
      <c r="D25" s="222"/>
      <c r="E25" s="232"/>
      <c r="F25" s="222"/>
    </row>
    <row r="26" spans="2:6" s="231" customFormat="1" x14ac:dyDescent="0.35">
      <c r="B26" s="222"/>
      <c r="C26" s="222"/>
      <c r="D26" s="222"/>
      <c r="E26" s="232"/>
      <c r="F26" s="222"/>
    </row>
    <row r="27" spans="2:6" s="231" customFormat="1" x14ac:dyDescent="0.35">
      <c r="B27" s="222"/>
      <c r="C27" s="222"/>
      <c r="D27" s="222"/>
      <c r="E27" s="232"/>
      <c r="F27" s="222"/>
    </row>
    <row r="28" spans="2:6" s="231" customFormat="1" x14ac:dyDescent="0.35">
      <c r="B28" s="222"/>
      <c r="C28" s="222"/>
      <c r="D28" s="222"/>
      <c r="E28" s="232"/>
      <c r="F28" s="222"/>
    </row>
    <row r="29" spans="2:6" s="231" customFormat="1" x14ac:dyDescent="0.35">
      <c r="B29" s="222"/>
      <c r="C29" s="222"/>
      <c r="D29" s="222"/>
      <c r="E29" s="232"/>
      <c r="F29" s="222"/>
    </row>
    <row r="30" spans="2:6" s="231" customFormat="1" x14ac:dyDescent="0.35">
      <c r="B30" s="222"/>
      <c r="C30" s="222"/>
      <c r="D30" s="222"/>
      <c r="E30" s="232"/>
      <c r="F30" s="222"/>
    </row>
    <row r="31" spans="2:6" s="231" customFormat="1" x14ac:dyDescent="0.35">
      <c r="B31" s="222"/>
      <c r="C31" s="222"/>
      <c r="D31" s="222"/>
      <c r="E31" s="232"/>
      <c r="F31" s="222"/>
    </row>
    <row r="32" spans="2:6" s="231" customFormat="1" x14ac:dyDescent="0.35">
      <c r="B32" s="222"/>
      <c r="C32" s="222"/>
      <c r="D32" s="222"/>
      <c r="E32" s="232"/>
      <c r="F32" s="222"/>
    </row>
    <row r="33" spans="2:6" s="231" customFormat="1" x14ac:dyDescent="0.35">
      <c r="B33" s="222"/>
      <c r="C33" s="222"/>
      <c r="D33" s="222"/>
      <c r="E33" s="232"/>
      <c r="F33" s="222"/>
    </row>
    <row r="34" spans="2:6" s="231" customFormat="1" x14ac:dyDescent="0.35">
      <c r="B34" s="222"/>
      <c r="C34" s="222"/>
      <c r="D34" s="222"/>
      <c r="E34" s="232"/>
      <c r="F34" s="222"/>
    </row>
    <row r="35" spans="2:6" s="231" customFormat="1" x14ac:dyDescent="0.35">
      <c r="B35" s="222"/>
      <c r="C35" s="222"/>
      <c r="D35" s="222"/>
      <c r="E35" s="232"/>
      <c r="F35" s="222"/>
    </row>
    <row r="36" spans="2:6" s="231" customFormat="1" x14ac:dyDescent="0.35">
      <c r="B36" s="222"/>
      <c r="C36" s="222"/>
      <c r="D36" s="222"/>
      <c r="E36" s="232"/>
      <c r="F36" s="222"/>
    </row>
    <row r="37" spans="2:6" s="231" customFormat="1" x14ac:dyDescent="0.35">
      <c r="B37" s="222"/>
      <c r="C37" s="222"/>
      <c r="D37" s="222"/>
      <c r="E37" s="232"/>
      <c r="F37" s="222"/>
    </row>
    <row r="38" spans="2:6" s="231" customFormat="1" x14ac:dyDescent="0.35">
      <c r="B38" s="222"/>
      <c r="C38" s="222"/>
      <c r="D38" s="222"/>
      <c r="E38" s="232"/>
      <c r="F38" s="222"/>
    </row>
    <row r="39" spans="2:6" s="231" customFormat="1" x14ac:dyDescent="0.35">
      <c r="B39" s="222"/>
      <c r="C39" s="222"/>
      <c r="D39" s="222"/>
      <c r="E39" s="232"/>
      <c r="F39" s="222"/>
    </row>
    <row r="40" spans="2:6" s="231" customFormat="1" x14ac:dyDescent="0.35">
      <c r="B40" s="222"/>
      <c r="C40" s="222"/>
      <c r="D40" s="222"/>
      <c r="E40" s="232"/>
      <c r="F40" s="222"/>
    </row>
    <row r="41" spans="2:6" s="231" customFormat="1" x14ac:dyDescent="0.35">
      <c r="B41" s="222"/>
      <c r="C41" s="222"/>
      <c r="D41" s="222"/>
      <c r="E41" s="232"/>
      <c r="F41" s="222"/>
    </row>
    <row r="42" spans="2:6" s="231" customFormat="1" x14ac:dyDescent="0.35">
      <c r="B42" s="222"/>
      <c r="C42" s="222"/>
      <c r="D42" s="222"/>
      <c r="E42" s="232"/>
      <c r="F42" s="222"/>
    </row>
    <row r="43" spans="2:6" s="231" customFormat="1" x14ac:dyDescent="0.35">
      <c r="B43" s="222"/>
      <c r="C43" s="222"/>
      <c r="D43" s="222"/>
      <c r="E43" s="232"/>
      <c r="F43" s="222"/>
    </row>
    <row r="44" spans="2:6" s="231" customFormat="1" x14ac:dyDescent="0.35">
      <c r="B44" s="222"/>
      <c r="C44" s="222"/>
      <c r="D44" s="222"/>
      <c r="E44" s="232"/>
      <c r="F44" s="222"/>
    </row>
    <row r="45" spans="2:6" s="231" customFormat="1" x14ac:dyDescent="0.35">
      <c r="B45" s="222"/>
      <c r="C45" s="222"/>
      <c r="D45" s="222"/>
      <c r="E45" s="232"/>
      <c r="F45" s="222"/>
    </row>
    <row r="46" spans="2:6" s="231" customFormat="1" x14ac:dyDescent="0.35">
      <c r="B46" s="222"/>
      <c r="C46" s="222"/>
      <c r="D46" s="222"/>
      <c r="E46" s="232"/>
      <c r="F46" s="222"/>
    </row>
    <row r="47" spans="2:6" s="231" customFormat="1" x14ac:dyDescent="0.35">
      <c r="B47" s="222"/>
      <c r="C47" s="222"/>
      <c r="D47" s="222"/>
      <c r="E47" s="232"/>
      <c r="F47" s="222"/>
    </row>
    <row r="48" spans="2:6" s="231" customFormat="1" x14ac:dyDescent="0.35">
      <c r="B48" s="222"/>
      <c r="C48" s="222"/>
      <c r="D48" s="222"/>
      <c r="E48" s="232"/>
      <c r="F48" s="222"/>
    </row>
    <row r="49" spans="2:6" s="231" customFormat="1" x14ac:dyDescent="0.35">
      <c r="B49" s="222"/>
      <c r="C49" s="222"/>
      <c r="D49" s="222"/>
      <c r="E49" s="232"/>
      <c r="F49" s="222"/>
    </row>
    <row r="50" spans="2:6" s="231" customFormat="1" x14ac:dyDescent="0.35">
      <c r="B50" s="222"/>
      <c r="C50" s="222"/>
      <c r="D50" s="222"/>
      <c r="E50" s="232"/>
      <c r="F50" s="222"/>
    </row>
    <row r="51" spans="2:6" s="231" customFormat="1" x14ac:dyDescent="0.35">
      <c r="B51" s="222"/>
      <c r="C51" s="222"/>
      <c r="D51" s="222"/>
      <c r="E51" s="232"/>
      <c r="F51" s="222"/>
    </row>
    <row r="52" spans="2:6" s="231" customFormat="1" x14ac:dyDescent="0.35">
      <c r="B52" s="222"/>
      <c r="C52" s="222"/>
      <c r="D52" s="222"/>
      <c r="E52" s="232"/>
      <c r="F52" s="222"/>
    </row>
    <row r="53" spans="2:6" s="231" customFormat="1" x14ac:dyDescent="0.35">
      <c r="B53" s="222"/>
      <c r="C53" s="222"/>
      <c r="D53" s="222"/>
      <c r="E53" s="232"/>
      <c r="F53" s="222"/>
    </row>
    <row r="54" spans="2:6" s="231" customFormat="1" x14ac:dyDescent="0.35">
      <c r="B54" s="222"/>
      <c r="C54" s="222"/>
      <c r="D54" s="222"/>
      <c r="E54" s="232"/>
      <c r="F54" s="222"/>
    </row>
    <row r="55" spans="2:6" s="231" customFormat="1" x14ac:dyDescent="0.35">
      <c r="B55" s="222"/>
      <c r="C55" s="222"/>
      <c r="D55" s="222"/>
      <c r="E55" s="232"/>
      <c r="F55" s="222"/>
    </row>
    <row r="56" spans="2:6" s="231" customFormat="1" x14ac:dyDescent="0.35">
      <c r="B56" s="222"/>
      <c r="C56" s="222"/>
      <c r="D56" s="222"/>
      <c r="E56" s="232"/>
      <c r="F56" s="222"/>
    </row>
    <row r="57" spans="2:6" s="231" customFormat="1" x14ac:dyDescent="0.35">
      <c r="B57" s="222"/>
      <c r="C57" s="222"/>
      <c r="D57" s="222"/>
      <c r="E57" s="232"/>
      <c r="F57" s="222"/>
    </row>
    <row r="58" spans="2:6" s="231" customFormat="1" x14ac:dyDescent="0.35">
      <c r="B58" s="222"/>
      <c r="C58" s="222"/>
      <c r="D58" s="222"/>
      <c r="E58" s="232"/>
      <c r="F58" s="222"/>
    </row>
    <row r="59" spans="2:6" s="231" customFormat="1" x14ac:dyDescent="0.35">
      <c r="B59" s="222"/>
      <c r="C59" s="222"/>
      <c r="D59" s="222"/>
      <c r="E59" s="232"/>
      <c r="F59" s="222"/>
    </row>
    <row r="60" spans="2:6" s="231" customFormat="1" x14ac:dyDescent="0.35">
      <c r="B60" s="222"/>
      <c r="C60" s="222"/>
      <c r="D60" s="222"/>
      <c r="E60" s="232"/>
      <c r="F60" s="222"/>
    </row>
    <row r="61" spans="2:6" s="231" customFormat="1" x14ac:dyDescent="0.35">
      <c r="B61" s="222"/>
      <c r="C61" s="222"/>
      <c r="D61" s="222"/>
      <c r="E61" s="232"/>
      <c r="F61" s="222"/>
    </row>
    <row r="62" spans="2:6" s="231" customFormat="1" x14ac:dyDescent="0.35">
      <c r="B62" s="222"/>
      <c r="C62" s="222"/>
      <c r="D62" s="222"/>
      <c r="E62" s="232"/>
      <c r="F62" s="222"/>
    </row>
    <row r="63" spans="2:6" s="231" customFormat="1" x14ac:dyDescent="0.35">
      <c r="B63" s="222"/>
      <c r="C63" s="222"/>
      <c r="D63" s="222"/>
      <c r="E63" s="232"/>
      <c r="F63" s="222"/>
    </row>
    <row r="64" spans="2:6" s="231" customFormat="1" x14ac:dyDescent="0.35">
      <c r="B64" s="222"/>
      <c r="C64" s="222"/>
      <c r="D64" s="222"/>
      <c r="E64" s="232"/>
      <c r="F64" s="222"/>
    </row>
    <row r="65" spans="2:6" s="231" customFormat="1" x14ac:dyDescent="0.35">
      <c r="B65" s="222"/>
      <c r="C65" s="222"/>
      <c r="D65" s="222"/>
      <c r="E65" s="232"/>
      <c r="F65" s="222"/>
    </row>
    <row r="66" spans="2:6" s="231" customFormat="1" x14ac:dyDescent="0.35">
      <c r="B66" s="222"/>
      <c r="C66" s="222"/>
      <c r="D66" s="222"/>
      <c r="E66" s="232"/>
      <c r="F66" s="222"/>
    </row>
    <row r="67" spans="2:6" s="231" customFormat="1" x14ac:dyDescent="0.35">
      <c r="B67" s="222"/>
      <c r="C67" s="222"/>
      <c r="D67" s="222"/>
      <c r="E67" s="232"/>
      <c r="F67" s="222"/>
    </row>
    <row r="68" spans="2:6" s="231" customFormat="1" x14ac:dyDescent="0.35">
      <c r="B68" s="222"/>
      <c r="C68" s="222"/>
      <c r="D68" s="222"/>
      <c r="E68" s="232"/>
      <c r="F68" s="222"/>
    </row>
    <row r="69" spans="2:6" s="231" customFormat="1" x14ac:dyDescent="0.35">
      <c r="B69" s="222"/>
      <c r="C69" s="222"/>
      <c r="D69" s="222"/>
      <c r="E69" s="232"/>
      <c r="F69" s="222"/>
    </row>
    <row r="70" spans="2:6" s="231" customFormat="1" x14ac:dyDescent="0.35">
      <c r="B70" s="222"/>
      <c r="C70" s="222"/>
      <c r="D70" s="222"/>
      <c r="E70" s="232"/>
      <c r="F70" s="222"/>
    </row>
    <row r="71" spans="2:6" s="231" customFormat="1" x14ac:dyDescent="0.35">
      <c r="B71" s="222"/>
      <c r="C71" s="222"/>
      <c r="D71" s="222"/>
      <c r="E71" s="232"/>
      <c r="F71" s="222"/>
    </row>
    <row r="72" spans="2:6" s="231" customFormat="1" x14ac:dyDescent="0.35">
      <c r="B72" s="222"/>
      <c r="C72" s="222"/>
      <c r="D72" s="222"/>
      <c r="E72" s="232"/>
      <c r="F72" s="222"/>
    </row>
    <row r="73" spans="2:6" s="231" customFormat="1" x14ac:dyDescent="0.35">
      <c r="B73" s="222"/>
      <c r="C73" s="222"/>
      <c r="D73" s="222"/>
      <c r="E73" s="232"/>
      <c r="F73" s="222"/>
    </row>
    <row r="74" spans="2:6" s="231" customFormat="1" x14ac:dyDescent="0.35">
      <c r="B74" s="222"/>
      <c r="C74" s="222"/>
      <c r="D74" s="222"/>
      <c r="E74" s="232"/>
      <c r="F74" s="222"/>
    </row>
    <row r="75" spans="2:6" s="231" customFormat="1" x14ac:dyDescent="0.35">
      <c r="B75" s="222"/>
      <c r="C75" s="222"/>
      <c r="D75" s="222"/>
      <c r="E75" s="232"/>
      <c r="F75" s="222"/>
    </row>
    <row r="76" spans="2:6" s="231" customFormat="1" x14ac:dyDescent="0.35">
      <c r="B76" s="222"/>
      <c r="C76" s="222"/>
      <c r="D76" s="222"/>
      <c r="E76" s="232"/>
      <c r="F76" s="222"/>
    </row>
    <row r="77" spans="2:6" s="231" customFormat="1" x14ac:dyDescent="0.35">
      <c r="B77" s="222"/>
      <c r="C77" s="222"/>
      <c r="D77" s="222"/>
      <c r="E77" s="232"/>
      <c r="F77" s="222"/>
    </row>
    <row r="78" spans="2:6" s="231" customFormat="1" x14ac:dyDescent="0.35">
      <c r="B78" s="222"/>
      <c r="C78" s="222"/>
      <c r="D78" s="222"/>
      <c r="E78" s="232"/>
      <c r="F78" s="222"/>
    </row>
    <row r="79" spans="2:6" s="231" customFormat="1" x14ac:dyDescent="0.35">
      <c r="B79" s="222"/>
      <c r="C79" s="222"/>
      <c r="D79" s="222"/>
      <c r="E79" s="232"/>
      <c r="F79" s="222"/>
    </row>
    <row r="80" spans="2:6" s="231" customFormat="1" x14ac:dyDescent="0.35">
      <c r="B80" s="222"/>
      <c r="C80" s="222"/>
      <c r="D80" s="222"/>
      <c r="E80" s="232"/>
      <c r="F80" s="222"/>
    </row>
    <row r="81" spans="2:6" s="231" customFormat="1" x14ac:dyDescent="0.35">
      <c r="B81" s="222"/>
      <c r="C81" s="222"/>
      <c r="D81" s="222"/>
      <c r="E81" s="232"/>
      <c r="F81" s="222"/>
    </row>
    <row r="82" spans="2:6" s="231" customFormat="1" x14ac:dyDescent="0.35">
      <c r="B82" s="222"/>
      <c r="C82" s="222"/>
      <c r="D82" s="222"/>
      <c r="E82" s="232"/>
      <c r="F82" s="222"/>
    </row>
    <row r="83" spans="2:6" s="231" customFormat="1" x14ac:dyDescent="0.35">
      <c r="B83" s="222"/>
      <c r="C83" s="222"/>
      <c r="D83" s="222"/>
      <c r="E83" s="232"/>
      <c r="F83" s="222"/>
    </row>
    <row r="84" spans="2:6" s="231" customFormat="1" x14ac:dyDescent="0.35">
      <c r="B84" s="222"/>
      <c r="C84" s="222"/>
      <c r="D84" s="222"/>
      <c r="E84" s="232"/>
      <c r="F84" s="222"/>
    </row>
    <row r="85" spans="2:6" s="231" customFormat="1" x14ac:dyDescent="0.35">
      <c r="B85" s="222"/>
      <c r="C85" s="222"/>
      <c r="D85" s="222"/>
      <c r="E85" s="232"/>
      <c r="F85" s="222"/>
    </row>
    <row r="86" spans="2:6" s="231" customFormat="1" x14ac:dyDescent="0.35">
      <c r="B86" s="222"/>
      <c r="C86" s="222"/>
      <c r="D86" s="222"/>
      <c r="E86" s="232"/>
      <c r="F86" s="222"/>
    </row>
    <row r="87" spans="2:6" s="231" customFormat="1" x14ac:dyDescent="0.35">
      <c r="B87" s="222"/>
      <c r="C87" s="222"/>
      <c r="D87" s="222"/>
      <c r="E87" s="232"/>
      <c r="F87" s="222"/>
    </row>
    <row r="88" spans="2:6" s="231" customFormat="1" x14ac:dyDescent="0.35">
      <c r="B88" s="222"/>
      <c r="C88" s="222"/>
      <c r="D88" s="222"/>
      <c r="E88" s="232"/>
      <c r="F88" s="222"/>
    </row>
    <row r="89" spans="2:6" s="231" customFormat="1" x14ac:dyDescent="0.35">
      <c r="B89" s="222"/>
      <c r="C89" s="222"/>
      <c r="D89" s="222"/>
      <c r="E89" s="232"/>
      <c r="F89" s="222"/>
    </row>
    <row r="90" spans="2:6" s="231" customFormat="1" x14ac:dyDescent="0.35">
      <c r="B90" s="222"/>
      <c r="C90" s="222"/>
      <c r="D90" s="222"/>
      <c r="E90" s="232"/>
      <c r="F90" s="222"/>
    </row>
    <row r="91" spans="2:6" s="231" customFormat="1" x14ac:dyDescent="0.35">
      <c r="B91" s="222"/>
      <c r="C91" s="222"/>
      <c r="D91" s="222"/>
      <c r="E91" s="232"/>
      <c r="F91" s="222"/>
    </row>
    <row r="92" spans="2:6" s="231" customFormat="1" x14ac:dyDescent="0.35">
      <c r="B92" s="222"/>
      <c r="C92" s="222"/>
      <c r="D92" s="222"/>
      <c r="E92" s="232"/>
      <c r="F92" s="222"/>
    </row>
    <row r="93" spans="2:6" s="231" customFormat="1" x14ac:dyDescent="0.35">
      <c r="B93" s="222"/>
      <c r="C93" s="222"/>
      <c r="D93" s="222"/>
      <c r="E93" s="232"/>
      <c r="F93" s="222"/>
    </row>
    <row r="94" spans="2:6" s="231" customFormat="1" x14ac:dyDescent="0.35">
      <c r="B94" s="222"/>
      <c r="C94" s="222"/>
      <c r="D94" s="222"/>
      <c r="E94" s="232"/>
      <c r="F94" s="222"/>
    </row>
    <row r="95" spans="2:6" s="231" customFormat="1" x14ac:dyDescent="0.35">
      <c r="B95" s="222"/>
      <c r="C95" s="222"/>
      <c r="D95" s="222"/>
      <c r="E95" s="232"/>
      <c r="F95" s="222"/>
    </row>
    <row r="96" spans="2:6" s="231" customFormat="1" x14ac:dyDescent="0.35">
      <c r="B96" s="222"/>
      <c r="C96" s="222"/>
      <c r="D96" s="222"/>
      <c r="E96" s="232"/>
      <c r="F96" s="222"/>
    </row>
    <row r="97" spans="2:6" s="231" customFormat="1" x14ac:dyDescent="0.35">
      <c r="B97" s="222"/>
      <c r="C97" s="222"/>
      <c r="D97" s="222"/>
      <c r="E97" s="232"/>
      <c r="F97" s="222"/>
    </row>
    <row r="98" spans="2:6" s="231" customFormat="1" x14ac:dyDescent="0.35">
      <c r="B98" s="222"/>
      <c r="C98" s="222"/>
      <c r="D98" s="222"/>
      <c r="E98" s="232"/>
      <c r="F98" s="222"/>
    </row>
    <row r="99" spans="2:6" s="231" customFormat="1" x14ac:dyDescent="0.35">
      <c r="B99" s="222"/>
      <c r="C99" s="222"/>
      <c r="D99" s="222"/>
      <c r="E99" s="232"/>
      <c r="F99" s="222"/>
    </row>
    <row r="100" spans="2:6" s="231" customFormat="1" x14ac:dyDescent="0.35">
      <c r="B100" s="224"/>
      <c r="C100" s="224"/>
      <c r="D100" s="224"/>
      <c r="E100" s="233"/>
      <c r="F100" s="224"/>
    </row>
    <row r="101" spans="2:6" s="231" customFormat="1" x14ac:dyDescent="0.35">
      <c r="B101" s="222"/>
      <c r="C101" s="222"/>
      <c r="D101" s="222"/>
      <c r="E101" s="232"/>
      <c r="F101" s="222"/>
    </row>
    <row r="102" spans="2:6" s="231" customFormat="1" x14ac:dyDescent="0.35">
      <c r="B102" s="222"/>
      <c r="C102" s="222"/>
      <c r="D102" s="222"/>
      <c r="E102" s="232"/>
      <c r="F102" s="222"/>
    </row>
    <row r="103" spans="2:6" s="231" customFormat="1" x14ac:dyDescent="0.35">
      <c r="B103" s="222"/>
      <c r="C103" s="222"/>
      <c r="D103" s="222"/>
      <c r="E103" s="232"/>
      <c r="F103" s="222"/>
    </row>
    <row r="104" spans="2:6" s="231" customFormat="1" x14ac:dyDescent="0.35">
      <c r="B104" s="222"/>
      <c r="C104" s="222"/>
      <c r="D104" s="222"/>
      <c r="E104" s="232"/>
      <c r="F104" s="222"/>
    </row>
    <row r="105" spans="2:6" s="231" customFormat="1" x14ac:dyDescent="0.35">
      <c r="B105" s="222"/>
      <c r="C105" s="222"/>
      <c r="D105" s="222"/>
      <c r="E105" s="232"/>
      <c r="F105" s="222"/>
    </row>
    <row r="106" spans="2:6" s="231" customFormat="1" x14ac:dyDescent="0.35">
      <c r="B106" s="222"/>
      <c r="C106" s="222"/>
      <c r="D106" s="222"/>
      <c r="E106" s="232"/>
      <c r="F106" s="222"/>
    </row>
    <row r="107" spans="2:6" s="231" customFormat="1" x14ac:dyDescent="0.35">
      <c r="B107" s="222"/>
      <c r="C107" s="222"/>
      <c r="D107" s="222"/>
      <c r="E107" s="232"/>
      <c r="F107" s="222"/>
    </row>
    <row r="108" spans="2:6" s="231" customFormat="1" x14ac:dyDescent="0.35">
      <c r="B108" s="222"/>
      <c r="C108" s="222"/>
      <c r="D108" s="222"/>
      <c r="E108" s="232"/>
      <c r="F108" s="222"/>
    </row>
    <row r="109" spans="2:6" s="231" customFormat="1" x14ac:dyDescent="0.35">
      <c r="B109" s="222"/>
      <c r="C109" s="222"/>
      <c r="D109" s="222"/>
      <c r="E109" s="232"/>
      <c r="F109" s="222"/>
    </row>
    <row r="110" spans="2:6" s="231" customFormat="1" x14ac:dyDescent="0.35">
      <c r="B110" s="222"/>
      <c r="C110" s="222"/>
      <c r="D110" s="222"/>
      <c r="E110" s="232"/>
      <c r="F110" s="222"/>
    </row>
    <row r="111" spans="2:6" s="231" customFormat="1" x14ac:dyDescent="0.35">
      <c r="B111" s="222"/>
      <c r="C111" s="222"/>
      <c r="D111" s="222"/>
      <c r="E111" s="232"/>
      <c r="F111" s="222"/>
    </row>
    <row r="112" spans="2:6" s="231" customFormat="1" x14ac:dyDescent="0.35">
      <c r="B112" s="222"/>
      <c r="C112" s="222"/>
      <c r="D112" s="222"/>
      <c r="E112" s="232"/>
      <c r="F112" s="222"/>
    </row>
    <row r="113" spans="2:6" s="231" customFormat="1" x14ac:dyDescent="0.35">
      <c r="B113" s="222"/>
      <c r="C113" s="222"/>
      <c r="D113" s="222"/>
      <c r="E113" s="232"/>
      <c r="F113" s="222"/>
    </row>
    <row r="114" spans="2:6" s="231" customFormat="1" x14ac:dyDescent="0.35">
      <c r="B114" s="222"/>
      <c r="C114" s="222"/>
      <c r="D114" s="222"/>
      <c r="E114" s="232"/>
      <c r="F114" s="222"/>
    </row>
    <row r="115" spans="2:6" s="231" customFormat="1" x14ac:dyDescent="0.35">
      <c r="B115" s="222"/>
      <c r="C115" s="222"/>
      <c r="D115" s="222"/>
      <c r="E115" s="232"/>
      <c r="F115" s="222"/>
    </row>
    <row r="116" spans="2:6" s="231" customFormat="1" x14ac:dyDescent="0.35">
      <c r="B116" s="222"/>
      <c r="C116" s="222"/>
      <c r="D116" s="222"/>
      <c r="E116" s="232"/>
      <c r="F116" s="222"/>
    </row>
    <row r="117" spans="2:6" s="231" customFormat="1" x14ac:dyDescent="0.35">
      <c r="B117" s="222"/>
      <c r="C117" s="222"/>
      <c r="D117" s="222"/>
      <c r="E117" s="232"/>
      <c r="F117" s="222"/>
    </row>
    <row r="118" spans="2:6" s="231" customFormat="1" x14ac:dyDescent="0.35">
      <c r="B118" s="222"/>
      <c r="C118" s="222"/>
      <c r="D118" s="222"/>
      <c r="E118" s="232"/>
      <c r="F118" s="222"/>
    </row>
    <row r="119" spans="2:6" s="231" customFormat="1" x14ac:dyDescent="0.35">
      <c r="B119" s="222"/>
      <c r="C119" s="222"/>
      <c r="D119" s="222"/>
      <c r="E119" s="232"/>
      <c r="F119" s="222"/>
    </row>
    <row r="120" spans="2:6" s="231" customFormat="1" x14ac:dyDescent="0.35">
      <c r="B120" s="222"/>
      <c r="C120" s="222"/>
      <c r="D120" s="222"/>
      <c r="E120" s="232"/>
      <c r="F120" s="222"/>
    </row>
    <row r="121" spans="2:6" s="231" customFormat="1" x14ac:dyDescent="0.35">
      <c r="B121" s="222"/>
      <c r="C121" s="222"/>
      <c r="D121" s="222"/>
      <c r="E121" s="232"/>
      <c r="F121" s="222"/>
    </row>
    <row r="122" spans="2:6" s="231" customFormat="1" x14ac:dyDescent="0.35">
      <c r="B122" s="222"/>
      <c r="C122" s="222"/>
      <c r="D122" s="222"/>
      <c r="E122" s="232"/>
      <c r="F122" s="222"/>
    </row>
    <row r="123" spans="2:6" s="231" customFormat="1" x14ac:dyDescent="0.35">
      <c r="B123" s="222"/>
      <c r="C123" s="222"/>
      <c r="D123" s="222"/>
      <c r="E123" s="232"/>
      <c r="F123" s="222"/>
    </row>
    <row r="124" spans="2:6" s="231" customFormat="1" x14ac:dyDescent="0.35">
      <c r="B124" s="222"/>
      <c r="C124" s="222"/>
      <c r="D124" s="222"/>
      <c r="E124" s="232"/>
      <c r="F124" s="222"/>
    </row>
    <row r="125" spans="2:6" s="231" customFormat="1" x14ac:dyDescent="0.35">
      <c r="B125" s="222"/>
      <c r="C125" s="222"/>
      <c r="D125" s="222"/>
      <c r="E125" s="232"/>
      <c r="F125" s="222"/>
    </row>
    <row r="126" spans="2:6" s="231" customFormat="1" x14ac:dyDescent="0.35">
      <c r="B126" s="222"/>
      <c r="C126" s="222"/>
      <c r="D126" s="222"/>
      <c r="E126" s="232"/>
      <c r="F126" s="222"/>
    </row>
    <row r="127" spans="2:6" s="231" customFormat="1" x14ac:dyDescent="0.35">
      <c r="B127" s="222"/>
      <c r="C127" s="222"/>
      <c r="D127" s="222"/>
      <c r="E127" s="232"/>
      <c r="F127" s="222"/>
    </row>
    <row r="128" spans="2:6" s="231" customFormat="1" x14ac:dyDescent="0.35">
      <c r="B128" s="222"/>
      <c r="C128" s="222"/>
      <c r="D128" s="222"/>
      <c r="E128" s="232"/>
      <c r="F128" s="222"/>
    </row>
    <row r="129" spans="2:6" s="231" customFormat="1" x14ac:dyDescent="0.35">
      <c r="B129" s="222"/>
      <c r="C129" s="222"/>
      <c r="D129" s="222"/>
      <c r="E129" s="232"/>
      <c r="F129" s="222"/>
    </row>
    <row r="130" spans="2:6" s="231" customFormat="1" x14ac:dyDescent="0.35">
      <c r="B130" s="222"/>
      <c r="C130" s="222"/>
      <c r="D130" s="222"/>
      <c r="E130" s="232"/>
      <c r="F130" s="222"/>
    </row>
    <row r="131" spans="2:6" s="231" customFormat="1" x14ac:dyDescent="0.35">
      <c r="B131" s="222"/>
      <c r="C131" s="222"/>
      <c r="D131" s="222"/>
      <c r="E131" s="232"/>
      <c r="F131" s="222"/>
    </row>
    <row r="132" spans="2:6" s="231" customFormat="1" x14ac:dyDescent="0.35">
      <c r="B132" s="222"/>
      <c r="C132" s="222"/>
      <c r="D132" s="222"/>
      <c r="E132" s="232"/>
      <c r="F132" s="222"/>
    </row>
    <row r="133" spans="2:6" s="231" customFormat="1" x14ac:dyDescent="0.35">
      <c r="B133" s="222"/>
      <c r="C133" s="222"/>
      <c r="D133" s="222"/>
      <c r="E133" s="232"/>
      <c r="F133" s="222"/>
    </row>
    <row r="134" spans="2:6" s="231" customFormat="1" x14ac:dyDescent="0.35">
      <c r="B134" s="222"/>
      <c r="C134" s="222"/>
      <c r="D134" s="222"/>
      <c r="E134" s="232"/>
      <c r="F134" s="222"/>
    </row>
    <row r="135" spans="2:6" s="231" customFormat="1" x14ac:dyDescent="0.35">
      <c r="B135" s="222"/>
      <c r="C135" s="222"/>
      <c r="D135" s="222"/>
      <c r="E135" s="232"/>
      <c r="F135" s="222"/>
    </row>
    <row r="136" spans="2:6" s="231" customFormat="1" x14ac:dyDescent="0.35">
      <c r="B136" s="222"/>
      <c r="C136" s="222"/>
      <c r="D136" s="222"/>
      <c r="E136" s="232"/>
      <c r="F136" s="222"/>
    </row>
    <row r="137" spans="2:6" s="231" customFormat="1" x14ac:dyDescent="0.35">
      <c r="B137" s="222"/>
      <c r="C137" s="222"/>
      <c r="D137" s="222"/>
      <c r="E137" s="232"/>
      <c r="F137" s="222"/>
    </row>
    <row r="138" spans="2:6" s="231" customFormat="1" x14ac:dyDescent="0.35">
      <c r="B138" s="222"/>
      <c r="C138" s="222"/>
      <c r="D138" s="222"/>
      <c r="E138" s="232"/>
      <c r="F138" s="222"/>
    </row>
    <row r="139" spans="2:6" s="231" customFormat="1" x14ac:dyDescent="0.35">
      <c r="B139" s="222"/>
      <c r="C139" s="222"/>
      <c r="D139" s="222"/>
      <c r="E139" s="232"/>
      <c r="F139" s="222"/>
    </row>
    <row r="140" spans="2:6" s="231" customFormat="1" x14ac:dyDescent="0.35">
      <c r="B140" s="222"/>
      <c r="C140" s="222"/>
      <c r="D140" s="222"/>
      <c r="E140" s="232"/>
      <c r="F140" s="222"/>
    </row>
    <row r="141" spans="2:6" s="231" customFormat="1" x14ac:dyDescent="0.35">
      <c r="B141" s="222"/>
      <c r="C141" s="222"/>
      <c r="D141" s="222"/>
      <c r="E141" s="232"/>
      <c r="F141" s="222"/>
    </row>
    <row r="142" spans="2:6" s="231" customFormat="1" x14ac:dyDescent="0.35">
      <c r="B142" s="222"/>
      <c r="C142" s="222"/>
      <c r="D142" s="222"/>
      <c r="E142" s="232"/>
      <c r="F142" s="222"/>
    </row>
    <row r="143" spans="2:6" s="231" customFormat="1" x14ac:dyDescent="0.35">
      <c r="B143" s="222"/>
      <c r="C143" s="222"/>
      <c r="D143" s="222"/>
      <c r="E143" s="232"/>
      <c r="F143" s="222"/>
    </row>
    <row r="144" spans="2:6" s="231" customFormat="1" x14ac:dyDescent="0.35">
      <c r="B144" s="222"/>
      <c r="C144" s="222"/>
      <c r="D144" s="222"/>
      <c r="E144" s="232"/>
      <c r="F144" s="222"/>
    </row>
    <row r="145" spans="2:6" s="231" customFormat="1" x14ac:dyDescent="0.35">
      <c r="B145" s="222"/>
      <c r="C145" s="222"/>
      <c r="D145" s="222"/>
      <c r="E145" s="232"/>
      <c r="F145" s="222"/>
    </row>
    <row r="146" spans="2:6" s="231" customFormat="1" x14ac:dyDescent="0.35">
      <c r="B146" s="222"/>
      <c r="C146" s="222"/>
      <c r="D146" s="222"/>
      <c r="E146" s="232"/>
      <c r="F146" s="222"/>
    </row>
    <row r="147" spans="2:6" s="231" customFormat="1" x14ac:dyDescent="0.35">
      <c r="B147" s="222"/>
      <c r="C147" s="222"/>
      <c r="D147" s="222"/>
      <c r="E147" s="232"/>
      <c r="F147" s="222"/>
    </row>
    <row r="148" spans="2:6" s="231" customFormat="1" x14ac:dyDescent="0.35">
      <c r="B148" s="222"/>
      <c r="C148" s="222"/>
      <c r="D148" s="222"/>
      <c r="E148" s="232"/>
      <c r="F148" s="222"/>
    </row>
    <row r="149" spans="2:6" s="231" customFormat="1" x14ac:dyDescent="0.35">
      <c r="B149" s="222"/>
      <c r="C149" s="222"/>
      <c r="D149" s="222"/>
      <c r="E149" s="232"/>
      <c r="F149" s="222"/>
    </row>
    <row r="150" spans="2:6" s="231" customFormat="1" x14ac:dyDescent="0.35">
      <c r="B150" s="222"/>
      <c r="C150" s="222"/>
      <c r="D150" s="222"/>
      <c r="E150" s="232"/>
      <c r="F150" s="222"/>
    </row>
    <row r="151" spans="2:6" s="231" customFormat="1" x14ac:dyDescent="0.35">
      <c r="B151" s="222"/>
      <c r="C151" s="222"/>
      <c r="D151" s="222"/>
      <c r="E151" s="232"/>
      <c r="F151" s="222"/>
    </row>
    <row r="152" spans="2:6" s="231" customFormat="1" x14ac:dyDescent="0.35">
      <c r="B152" s="222"/>
      <c r="C152" s="222"/>
      <c r="D152" s="222"/>
      <c r="E152" s="232"/>
      <c r="F152" s="222"/>
    </row>
    <row r="153" spans="2:6" s="231" customFormat="1" x14ac:dyDescent="0.35">
      <c r="B153" s="222"/>
      <c r="C153" s="222"/>
      <c r="D153" s="222"/>
      <c r="E153" s="232"/>
      <c r="F153" s="222"/>
    </row>
    <row r="154" spans="2:6" s="231" customFormat="1" x14ac:dyDescent="0.35">
      <c r="B154" s="222"/>
      <c r="C154" s="222"/>
      <c r="D154" s="222"/>
      <c r="E154" s="232"/>
      <c r="F154" s="222"/>
    </row>
    <row r="155" spans="2:6" s="231" customFormat="1" x14ac:dyDescent="0.35">
      <c r="B155" s="222"/>
      <c r="C155" s="222"/>
      <c r="D155" s="222"/>
      <c r="E155" s="232"/>
      <c r="F155" s="222"/>
    </row>
    <row r="156" spans="2:6" s="231" customFormat="1" x14ac:dyDescent="0.35">
      <c r="B156" s="222"/>
      <c r="C156" s="222"/>
      <c r="D156" s="222"/>
      <c r="E156" s="232"/>
      <c r="F156" s="222"/>
    </row>
    <row r="157" spans="2:6" s="231" customFormat="1" x14ac:dyDescent="0.35">
      <c r="B157" s="222"/>
      <c r="C157" s="222"/>
      <c r="D157" s="222"/>
      <c r="E157" s="232"/>
      <c r="F157" s="222"/>
    </row>
    <row r="158" spans="2:6" s="231" customFormat="1" x14ac:dyDescent="0.35">
      <c r="B158" s="222"/>
      <c r="C158" s="222"/>
      <c r="D158" s="222"/>
      <c r="E158" s="232"/>
      <c r="F158" s="222"/>
    </row>
    <row r="159" spans="2:6" s="231" customFormat="1" x14ac:dyDescent="0.35">
      <c r="B159" s="222"/>
      <c r="C159" s="222"/>
      <c r="D159" s="222"/>
      <c r="E159" s="232"/>
      <c r="F159" s="222"/>
    </row>
    <row r="160" spans="2:6" s="231" customFormat="1" x14ac:dyDescent="0.35">
      <c r="B160" s="222"/>
      <c r="C160" s="222"/>
      <c r="D160" s="222"/>
      <c r="E160" s="232"/>
      <c r="F160" s="222"/>
    </row>
    <row r="161" spans="2:6" s="231" customFormat="1" x14ac:dyDescent="0.35">
      <c r="B161" s="222"/>
      <c r="C161" s="222"/>
      <c r="D161" s="222"/>
      <c r="E161" s="232"/>
      <c r="F161" s="222"/>
    </row>
    <row r="162" spans="2:6" s="231" customFormat="1" x14ac:dyDescent="0.35">
      <c r="B162" s="222"/>
      <c r="C162" s="222"/>
      <c r="D162" s="222"/>
      <c r="E162" s="232"/>
      <c r="F162" s="222"/>
    </row>
    <row r="163" spans="2:6" s="231" customFormat="1" x14ac:dyDescent="0.35">
      <c r="B163" s="222"/>
      <c r="C163" s="222"/>
      <c r="D163" s="222"/>
      <c r="E163" s="232"/>
      <c r="F163" s="222"/>
    </row>
    <row r="164" spans="2:6" s="231" customFormat="1" x14ac:dyDescent="0.35">
      <c r="B164" s="222"/>
      <c r="C164" s="222"/>
      <c r="D164" s="222"/>
      <c r="E164" s="232"/>
      <c r="F164" s="222"/>
    </row>
    <row r="165" spans="2:6" s="231" customFormat="1" x14ac:dyDescent="0.35">
      <c r="B165" s="222"/>
      <c r="C165" s="222"/>
      <c r="D165" s="222"/>
      <c r="E165" s="232"/>
      <c r="F165" s="222"/>
    </row>
    <row r="166" spans="2:6" s="231" customFormat="1" x14ac:dyDescent="0.35">
      <c r="B166" s="222"/>
      <c r="C166" s="222"/>
      <c r="D166" s="222"/>
      <c r="E166" s="232"/>
      <c r="F166" s="222"/>
    </row>
    <row r="167" spans="2:6" s="231" customFormat="1" x14ac:dyDescent="0.35">
      <c r="B167" s="222"/>
      <c r="C167" s="222"/>
      <c r="D167" s="222"/>
      <c r="E167" s="232"/>
      <c r="F167" s="222"/>
    </row>
    <row r="168" spans="2:6" s="231" customFormat="1" x14ac:dyDescent="0.35">
      <c r="B168" s="222"/>
      <c r="C168" s="222"/>
      <c r="D168" s="222"/>
      <c r="E168" s="232"/>
      <c r="F168" s="222"/>
    </row>
    <row r="169" spans="2:6" s="231" customFormat="1" x14ac:dyDescent="0.35">
      <c r="B169" s="222"/>
      <c r="C169" s="222"/>
      <c r="D169" s="222"/>
      <c r="E169" s="232"/>
      <c r="F169" s="222"/>
    </row>
    <row r="170" spans="2:6" s="231" customFormat="1" x14ac:dyDescent="0.35">
      <c r="B170" s="222"/>
      <c r="C170" s="222"/>
      <c r="D170" s="222"/>
      <c r="E170" s="232"/>
      <c r="F170" s="222"/>
    </row>
    <row r="171" spans="2:6" s="231" customFormat="1" x14ac:dyDescent="0.35">
      <c r="B171" s="222"/>
      <c r="C171" s="222"/>
      <c r="D171" s="222"/>
      <c r="E171" s="232"/>
      <c r="F171" s="222"/>
    </row>
    <row r="172" spans="2:6" s="231" customFormat="1" x14ac:dyDescent="0.35">
      <c r="B172" s="222"/>
      <c r="C172" s="222"/>
      <c r="D172" s="222"/>
      <c r="E172" s="232"/>
      <c r="F172" s="222"/>
    </row>
    <row r="173" spans="2:6" s="231" customFormat="1" x14ac:dyDescent="0.35">
      <c r="B173" s="222"/>
      <c r="C173" s="222"/>
      <c r="D173" s="222"/>
      <c r="E173" s="232"/>
      <c r="F173" s="222"/>
    </row>
    <row r="174" spans="2:6" s="231" customFormat="1" x14ac:dyDescent="0.35">
      <c r="B174" s="222"/>
      <c r="C174" s="222"/>
      <c r="D174" s="222"/>
      <c r="E174" s="232"/>
      <c r="F174" s="222"/>
    </row>
    <row r="175" spans="2:6" s="231" customFormat="1" x14ac:dyDescent="0.35">
      <c r="B175" s="222"/>
      <c r="C175" s="222"/>
      <c r="D175" s="222"/>
      <c r="E175" s="232"/>
      <c r="F175" s="222"/>
    </row>
    <row r="176" spans="2:6" s="231" customFormat="1" x14ac:dyDescent="0.35">
      <c r="B176" s="222"/>
      <c r="C176" s="222"/>
      <c r="D176" s="222"/>
      <c r="E176" s="232"/>
      <c r="F176" s="222"/>
    </row>
    <row r="177" spans="2:6" s="231" customFormat="1" x14ac:dyDescent="0.35">
      <c r="B177" s="222"/>
      <c r="C177" s="222"/>
      <c r="D177" s="222"/>
      <c r="E177" s="232"/>
      <c r="F177" s="222"/>
    </row>
    <row r="178" spans="2:6" s="231" customFormat="1" x14ac:dyDescent="0.35">
      <c r="B178" s="222"/>
      <c r="C178" s="222"/>
      <c r="D178" s="222"/>
      <c r="E178" s="232"/>
      <c r="F178" s="222"/>
    </row>
    <row r="179" spans="2:6" s="231" customFormat="1" x14ac:dyDescent="0.35">
      <c r="B179" s="222"/>
      <c r="C179" s="222"/>
      <c r="D179" s="222"/>
      <c r="E179" s="232"/>
      <c r="F179" s="222"/>
    </row>
    <row r="180" spans="2:6" s="231" customFormat="1" x14ac:dyDescent="0.35">
      <c r="B180" s="222"/>
      <c r="C180" s="222"/>
      <c r="D180" s="222"/>
      <c r="E180" s="232"/>
      <c r="F180" s="222"/>
    </row>
    <row r="181" spans="2:6" s="231" customFormat="1" x14ac:dyDescent="0.35">
      <c r="B181" s="222"/>
      <c r="C181" s="222"/>
      <c r="D181" s="222"/>
      <c r="E181" s="232"/>
      <c r="F181" s="222"/>
    </row>
    <row r="182" spans="2:6" s="231" customFormat="1" x14ac:dyDescent="0.35">
      <c r="B182" s="222"/>
      <c r="C182" s="222"/>
      <c r="D182" s="222"/>
      <c r="E182" s="232"/>
      <c r="F182" s="222"/>
    </row>
    <row r="183" spans="2:6" s="231" customFormat="1" x14ac:dyDescent="0.35">
      <c r="B183" s="222"/>
      <c r="C183" s="222"/>
      <c r="D183" s="222"/>
      <c r="E183" s="232"/>
      <c r="F183" s="222"/>
    </row>
    <row r="184" spans="2:6" s="231" customFormat="1" x14ac:dyDescent="0.35">
      <c r="B184" s="222"/>
      <c r="C184" s="222"/>
      <c r="D184" s="222"/>
      <c r="E184" s="232"/>
      <c r="F184" s="222"/>
    </row>
    <row r="185" spans="2:6" s="231" customFormat="1" x14ac:dyDescent="0.35">
      <c r="B185" s="222"/>
      <c r="C185" s="222"/>
      <c r="D185" s="222"/>
      <c r="E185" s="232"/>
      <c r="F185" s="222"/>
    </row>
    <row r="186" spans="2:6" s="231" customFormat="1" x14ac:dyDescent="0.35">
      <c r="B186" s="222"/>
      <c r="C186" s="222"/>
      <c r="D186" s="222"/>
      <c r="E186" s="232"/>
      <c r="F186" s="222"/>
    </row>
    <row r="187" spans="2:6" s="231" customFormat="1" x14ac:dyDescent="0.35">
      <c r="B187" s="222"/>
      <c r="C187" s="222"/>
      <c r="D187" s="222"/>
      <c r="E187" s="232"/>
      <c r="F187" s="222"/>
    </row>
    <row r="188" spans="2:6" s="231" customFormat="1" x14ac:dyDescent="0.35">
      <c r="B188" s="222"/>
      <c r="C188" s="222"/>
      <c r="D188" s="222"/>
      <c r="E188" s="232"/>
      <c r="F188" s="222"/>
    </row>
    <row r="189" spans="2:6" s="231" customFormat="1" x14ac:dyDescent="0.35">
      <c r="B189" s="222"/>
      <c r="C189" s="222"/>
      <c r="D189" s="222"/>
      <c r="E189" s="232"/>
      <c r="F189" s="222"/>
    </row>
    <row r="190" spans="2:6" s="231" customFormat="1" x14ac:dyDescent="0.35">
      <c r="B190" s="222"/>
      <c r="C190" s="222"/>
      <c r="D190" s="222"/>
      <c r="E190" s="232"/>
      <c r="F190" s="222"/>
    </row>
    <row r="191" spans="2:6" s="231" customFormat="1" x14ac:dyDescent="0.35">
      <c r="B191" s="222"/>
      <c r="C191" s="222"/>
      <c r="D191" s="222"/>
      <c r="E191" s="232"/>
      <c r="F191" s="222"/>
    </row>
    <row r="192" spans="2:6" s="231" customFormat="1" x14ac:dyDescent="0.35">
      <c r="B192" s="222"/>
      <c r="C192" s="222"/>
      <c r="D192" s="222"/>
      <c r="E192" s="232"/>
      <c r="F192" s="222"/>
    </row>
    <row r="193" spans="2:6" s="231" customFormat="1" x14ac:dyDescent="0.35">
      <c r="B193" s="222"/>
      <c r="C193" s="222"/>
      <c r="D193" s="222"/>
      <c r="E193" s="232"/>
      <c r="F193" s="222"/>
    </row>
    <row r="194" spans="2:6" s="231" customFormat="1" x14ac:dyDescent="0.35">
      <c r="B194" s="222"/>
      <c r="C194" s="222"/>
      <c r="D194" s="222"/>
      <c r="E194" s="232"/>
      <c r="F194" s="222"/>
    </row>
    <row r="195" spans="2:6" s="231" customFormat="1" x14ac:dyDescent="0.35">
      <c r="B195" s="222"/>
      <c r="C195" s="222"/>
      <c r="D195" s="222"/>
      <c r="E195" s="232"/>
      <c r="F195" s="222"/>
    </row>
    <row r="196" spans="2:6" s="231" customFormat="1" x14ac:dyDescent="0.35">
      <c r="B196" s="222"/>
      <c r="C196" s="222"/>
      <c r="D196" s="222"/>
      <c r="E196" s="232"/>
      <c r="F196" s="222"/>
    </row>
    <row r="197" spans="2:6" s="231" customFormat="1" x14ac:dyDescent="0.35">
      <c r="B197" s="222"/>
      <c r="C197" s="222"/>
      <c r="D197" s="222"/>
      <c r="E197" s="232"/>
      <c r="F197" s="222"/>
    </row>
    <row r="198" spans="2:6" s="231" customFormat="1" x14ac:dyDescent="0.35">
      <c r="B198" s="222"/>
      <c r="C198" s="222"/>
      <c r="D198" s="222"/>
      <c r="E198" s="232"/>
      <c r="F198" s="222"/>
    </row>
    <row r="199" spans="2:6" s="231" customFormat="1" x14ac:dyDescent="0.35">
      <c r="B199" s="222"/>
      <c r="C199" s="222"/>
      <c r="D199" s="222"/>
      <c r="E199" s="232"/>
      <c r="F199" s="222"/>
    </row>
    <row r="200" spans="2:6" s="231" customFormat="1" x14ac:dyDescent="0.35">
      <c r="B200" s="222"/>
      <c r="C200" s="222"/>
      <c r="D200" s="222"/>
      <c r="E200" s="232"/>
      <c r="F200" s="222"/>
    </row>
    <row r="201" spans="2:6" s="231" customFormat="1" x14ac:dyDescent="0.35">
      <c r="B201" s="222"/>
      <c r="C201" s="222"/>
      <c r="D201" s="222"/>
      <c r="E201" s="232"/>
      <c r="F201" s="222"/>
    </row>
    <row r="202" spans="2:6" s="231" customFormat="1" x14ac:dyDescent="0.35">
      <c r="B202" s="222"/>
      <c r="C202" s="222"/>
      <c r="D202" s="222"/>
      <c r="E202" s="232"/>
      <c r="F202" s="222"/>
    </row>
    <row r="203" spans="2:6" s="231" customFormat="1" x14ac:dyDescent="0.35">
      <c r="B203" s="222"/>
      <c r="C203" s="222"/>
      <c r="D203" s="222"/>
      <c r="E203" s="232"/>
      <c r="F203" s="222"/>
    </row>
    <row r="204" spans="2:6" s="231" customFormat="1" x14ac:dyDescent="0.35">
      <c r="B204" s="222"/>
      <c r="C204" s="222"/>
      <c r="D204" s="222"/>
      <c r="E204" s="232"/>
      <c r="F204" s="222"/>
    </row>
    <row r="205" spans="2:6" s="231" customFormat="1" x14ac:dyDescent="0.35">
      <c r="B205" s="222"/>
      <c r="C205" s="222"/>
      <c r="D205" s="222"/>
      <c r="E205" s="232"/>
      <c r="F205" s="222"/>
    </row>
    <row r="206" spans="2:6" s="231" customFormat="1" x14ac:dyDescent="0.35">
      <c r="B206" s="222"/>
      <c r="C206" s="222"/>
      <c r="D206" s="222"/>
      <c r="E206" s="232"/>
      <c r="F206" s="222"/>
    </row>
    <row r="207" spans="2:6" s="231" customFormat="1" x14ac:dyDescent="0.35">
      <c r="B207" s="222"/>
      <c r="C207" s="222"/>
      <c r="D207" s="222"/>
      <c r="E207" s="232"/>
      <c r="F207" s="222"/>
    </row>
    <row r="208" spans="2:6" s="231" customFormat="1" x14ac:dyDescent="0.35">
      <c r="B208" s="222"/>
      <c r="C208" s="222"/>
      <c r="D208" s="222"/>
      <c r="E208" s="232"/>
      <c r="F208" s="222"/>
    </row>
    <row r="209" spans="2:6" s="231" customFormat="1" x14ac:dyDescent="0.35">
      <c r="B209" s="222"/>
      <c r="C209" s="222"/>
      <c r="D209" s="222"/>
      <c r="E209" s="232"/>
      <c r="F209" s="222"/>
    </row>
    <row r="210" spans="2:6" s="231" customFormat="1" x14ac:dyDescent="0.35">
      <c r="B210" s="222"/>
      <c r="C210" s="222"/>
      <c r="D210" s="222"/>
      <c r="E210" s="232"/>
      <c r="F210" s="222"/>
    </row>
    <row r="211" spans="2:6" s="231" customFormat="1" x14ac:dyDescent="0.35">
      <c r="B211" s="222"/>
      <c r="C211" s="222"/>
      <c r="D211" s="222"/>
      <c r="E211" s="232"/>
      <c r="F211" s="222"/>
    </row>
    <row r="212" spans="2:6" s="231" customFormat="1" x14ac:dyDescent="0.35">
      <c r="B212" s="222"/>
      <c r="C212" s="222"/>
      <c r="D212" s="222"/>
      <c r="E212" s="232"/>
      <c r="F212" s="222"/>
    </row>
    <row r="213" spans="2:6" s="231" customFormat="1" x14ac:dyDescent="0.35">
      <c r="B213" s="222"/>
      <c r="C213" s="222"/>
      <c r="D213" s="222"/>
      <c r="E213" s="232"/>
      <c r="F213" s="222"/>
    </row>
    <row r="214" spans="2:6" s="231" customFormat="1" x14ac:dyDescent="0.35">
      <c r="B214" s="222"/>
      <c r="C214" s="222"/>
      <c r="D214" s="222"/>
      <c r="E214" s="232"/>
      <c r="F214" s="222"/>
    </row>
    <row r="215" spans="2:6" s="231" customFormat="1" x14ac:dyDescent="0.35">
      <c r="B215" s="222"/>
      <c r="C215" s="222"/>
      <c r="D215" s="222"/>
      <c r="E215" s="232"/>
      <c r="F215" s="222"/>
    </row>
    <row r="216" spans="2:6" s="231" customFormat="1" x14ac:dyDescent="0.35">
      <c r="B216" s="222"/>
      <c r="C216" s="222"/>
      <c r="D216" s="222"/>
      <c r="E216" s="232"/>
      <c r="F216" s="222"/>
    </row>
    <row r="217" spans="2:6" s="231" customFormat="1" x14ac:dyDescent="0.35">
      <c r="B217" s="222"/>
      <c r="C217" s="222"/>
      <c r="D217" s="222"/>
      <c r="E217" s="232"/>
      <c r="F217" s="222"/>
    </row>
    <row r="218" spans="2:6" s="231" customFormat="1" x14ac:dyDescent="0.35">
      <c r="B218" s="222"/>
      <c r="C218" s="222"/>
      <c r="D218" s="222"/>
      <c r="E218" s="232"/>
      <c r="F218" s="222"/>
    </row>
    <row r="219" spans="2:6" s="231" customFormat="1" x14ac:dyDescent="0.35">
      <c r="B219" s="222"/>
      <c r="C219" s="222"/>
      <c r="D219" s="222"/>
      <c r="E219" s="232"/>
      <c r="F219" s="222"/>
    </row>
    <row r="220" spans="2:6" s="231" customFormat="1" x14ac:dyDescent="0.35">
      <c r="B220" s="222"/>
      <c r="C220" s="222"/>
      <c r="D220" s="222"/>
      <c r="E220" s="232"/>
      <c r="F220" s="222"/>
    </row>
    <row r="221" spans="2:6" s="231" customFormat="1" x14ac:dyDescent="0.35">
      <c r="B221" s="222"/>
      <c r="C221" s="222"/>
      <c r="D221" s="222"/>
      <c r="E221" s="232"/>
      <c r="F221" s="222"/>
    </row>
    <row r="222" spans="2:6" s="231" customFormat="1" x14ac:dyDescent="0.35">
      <c r="B222" s="222"/>
      <c r="C222" s="222"/>
      <c r="D222" s="222"/>
      <c r="E222" s="232"/>
      <c r="F222" s="222"/>
    </row>
    <row r="223" spans="2:6" s="231" customFormat="1" x14ac:dyDescent="0.35">
      <c r="B223" s="222"/>
      <c r="C223" s="222"/>
      <c r="D223" s="222"/>
      <c r="E223" s="232"/>
      <c r="F223" s="222"/>
    </row>
    <row r="224" spans="2:6" s="231" customFormat="1" x14ac:dyDescent="0.35">
      <c r="B224" s="222"/>
      <c r="C224" s="222"/>
      <c r="D224" s="222"/>
      <c r="E224" s="232"/>
      <c r="F224" s="222"/>
    </row>
    <row r="225" spans="2:6" s="231" customFormat="1" x14ac:dyDescent="0.35">
      <c r="B225" s="222"/>
      <c r="C225" s="222"/>
      <c r="D225" s="222"/>
      <c r="E225" s="232"/>
      <c r="F225" s="222"/>
    </row>
    <row r="226" spans="2:6" s="231" customFormat="1" x14ac:dyDescent="0.35">
      <c r="B226" s="222"/>
      <c r="C226" s="222"/>
      <c r="D226" s="222"/>
      <c r="E226" s="232"/>
      <c r="F226" s="222"/>
    </row>
    <row r="227" spans="2:6" s="231" customFormat="1" x14ac:dyDescent="0.35">
      <c r="B227" s="222"/>
      <c r="C227" s="222"/>
      <c r="D227" s="222"/>
      <c r="E227" s="232"/>
      <c r="F227" s="222"/>
    </row>
    <row r="228" spans="2:6" s="231" customFormat="1" x14ac:dyDescent="0.35">
      <c r="B228" s="222"/>
      <c r="C228" s="222"/>
      <c r="D228" s="222"/>
      <c r="E228" s="232"/>
      <c r="F228" s="222"/>
    </row>
    <row r="229" spans="2:6" s="231" customFormat="1" x14ac:dyDescent="0.35">
      <c r="B229" s="222"/>
      <c r="C229" s="222"/>
      <c r="D229" s="222"/>
      <c r="E229" s="232"/>
      <c r="F229" s="222"/>
    </row>
    <row r="230" spans="2:6" s="231" customFormat="1" x14ac:dyDescent="0.35">
      <c r="B230" s="222"/>
      <c r="C230" s="222"/>
      <c r="D230" s="222"/>
      <c r="E230" s="232"/>
      <c r="F230" s="222"/>
    </row>
    <row r="231" spans="2:6" s="231" customFormat="1" x14ac:dyDescent="0.35">
      <c r="B231" s="222"/>
      <c r="C231" s="222"/>
      <c r="D231" s="222"/>
      <c r="E231" s="232"/>
      <c r="F231" s="222"/>
    </row>
    <row r="232" spans="2:6" s="231" customFormat="1" x14ac:dyDescent="0.35">
      <c r="B232" s="222"/>
      <c r="C232" s="222"/>
      <c r="D232" s="222"/>
      <c r="E232" s="232"/>
      <c r="F232" s="222"/>
    </row>
    <row r="233" spans="2:6" s="231" customFormat="1" x14ac:dyDescent="0.35">
      <c r="B233" s="222"/>
      <c r="C233" s="222"/>
      <c r="D233" s="222"/>
      <c r="E233" s="232"/>
      <c r="F233" s="222"/>
    </row>
    <row r="234" spans="2:6" s="231" customFormat="1" x14ac:dyDescent="0.35">
      <c r="B234" s="222"/>
      <c r="C234" s="222"/>
      <c r="D234" s="222"/>
      <c r="E234" s="232"/>
      <c r="F234" s="222"/>
    </row>
    <row r="235" spans="2:6" s="231" customFormat="1" x14ac:dyDescent="0.35">
      <c r="B235" s="222"/>
      <c r="C235" s="222"/>
      <c r="D235" s="222"/>
      <c r="E235" s="232"/>
      <c r="F235" s="222"/>
    </row>
    <row r="236" spans="2:6" s="231" customFormat="1" x14ac:dyDescent="0.35">
      <c r="B236" s="222"/>
      <c r="C236" s="222"/>
      <c r="D236" s="222"/>
      <c r="E236" s="232"/>
      <c r="F236" s="222"/>
    </row>
    <row r="237" spans="2:6" s="231" customFormat="1" x14ac:dyDescent="0.35">
      <c r="B237" s="222"/>
      <c r="C237" s="222"/>
      <c r="D237" s="222"/>
      <c r="E237" s="232"/>
      <c r="F237" s="222"/>
    </row>
    <row r="238" spans="2:6" s="231" customFormat="1" x14ac:dyDescent="0.35">
      <c r="B238" s="222"/>
      <c r="C238" s="222"/>
      <c r="D238" s="222"/>
      <c r="E238" s="232"/>
      <c r="F238" s="222"/>
    </row>
    <row r="239" spans="2:6" s="231" customFormat="1" x14ac:dyDescent="0.35">
      <c r="B239" s="222"/>
      <c r="C239" s="222"/>
      <c r="D239" s="222"/>
      <c r="E239" s="232"/>
      <c r="F239" s="222"/>
    </row>
    <row r="240" spans="2:6" s="231" customFormat="1" x14ac:dyDescent="0.35">
      <c r="B240" s="222"/>
      <c r="C240" s="222"/>
      <c r="D240" s="222"/>
      <c r="E240" s="232"/>
      <c r="F240" s="222"/>
    </row>
    <row r="241" spans="2:6" s="231" customFormat="1" x14ac:dyDescent="0.35">
      <c r="B241" s="222"/>
      <c r="C241" s="222"/>
      <c r="D241" s="222"/>
      <c r="E241" s="232"/>
      <c r="F241" s="222"/>
    </row>
    <row r="242" spans="2:6" s="231" customFormat="1" x14ac:dyDescent="0.35">
      <c r="B242" s="222"/>
      <c r="C242" s="222"/>
      <c r="D242" s="222"/>
      <c r="E242" s="232"/>
      <c r="F242" s="222"/>
    </row>
    <row r="243" spans="2:6" s="231" customFormat="1" x14ac:dyDescent="0.35">
      <c r="B243" s="222"/>
      <c r="C243" s="222"/>
      <c r="D243" s="222"/>
      <c r="E243" s="232"/>
      <c r="F243" s="222"/>
    </row>
    <row r="244" spans="2:6" s="231" customFormat="1" x14ac:dyDescent="0.35">
      <c r="B244" s="222"/>
      <c r="C244" s="222"/>
      <c r="D244" s="222"/>
      <c r="E244" s="232"/>
      <c r="F244" s="222"/>
    </row>
    <row r="245" spans="2:6" s="231" customFormat="1" x14ac:dyDescent="0.35">
      <c r="B245" s="222"/>
      <c r="C245" s="222"/>
      <c r="D245" s="222"/>
      <c r="E245" s="232"/>
      <c r="F245" s="222"/>
    </row>
    <row r="246" spans="2:6" s="231" customFormat="1" x14ac:dyDescent="0.35">
      <c r="B246" s="222"/>
      <c r="C246" s="222"/>
      <c r="D246" s="222"/>
      <c r="E246" s="232"/>
      <c r="F246" s="222"/>
    </row>
    <row r="247" spans="2:6" s="231" customFormat="1" x14ac:dyDescent="0.35">
      <c r="B247" s="222"/>
      <c r="C247" s="222"/>
      <c r="D247" s="222"/>
      <c r="E247" s="232"/>
      <c r="F247" s="222"/>
    </row>
    <row r="248" spans="2:6" s="231" customFormat="1" x14ac:dyDescent="0.35">
      <c r="B248" s="222"/>
      <c r="C248" s="222"/>
      <c r="D248" s="222"/>
      <c r="E248" s="232"/>
      <c r="F248" s="222"/>
    </row>
    <row r="249" spans="2:6" s="231" customFormat="1" x14ac:dyDescent="0.35">
      <c r="B249" s="222"/>
      <c r="C249" s="222"/>
      <c r="D249" s="222"/>
      <c r="E249" s="232"/>
      <c r="F249" s="222"/>
    </row>
    <row r="250" spans="2:6" s="231" customFormat="1" x14ac:dyDescent="0.35">
      <c r="B250" s="222"/>
      <c r="C250" s="222"/>
      <c r="D250" s="222"/>
      <c r="E250" s="232"/>
      <c r="F250" s="222"/>
    </row>
    <row r="251" spans="2:6" s="231" customFormat="1" x14ac:dyDescent="0.35">
      <c r="B251" s="222"/>
      <c r="C251" s="222"/>
      <c r="D251" s="222"/>
      <c r="E251" s="232"/>
      <c r="F251" s="222"/>
    </row>
    <row r="252" spans="2:6" s="231" customFormat="1" x14ac:dyDescent="0.35">
      <c r="B252" s="222"/>
      <c r="C252" s="222"/>
      <c r="D252" s="222"/>
      <c r="E252" s="232"/>
      <c r="F252" s="222"/>
    </row>
    <row r="253" spans="2:6" s="231" customFormat="1" x14ac:dyDescent="0.35">
      <c r="B253" s="222"/>
      <c r="C253" s="222"/>
      <c r="D253" s="222"/>
      <c r="E253" s="232"/>
      <c r="F253" s="222"/>
    </row>
    <row r="254" spans="2:6" s="231" customFormat="1" x14ac:dyDescent="0.35">
      <c r="B254" s="222"/>
      <c r="C254" s="222"/>
      <c r="D254" s="222"/>
      <c r="E254" s="232"/>
      <c r="F254" s="222"/>
    </row>
    <row r="255" spans="2:6" s="231" customFormat="1" x14ac:dyDescent="0.35">
      <c r="B255" s="222"/>
      <c r="C255" s="222"/>
      <c r="D255" s="222"/>
      <c r="E255" s="232"/>
      <c r="F255" s="222"/>
    </row>
    <row r="256" spans="2:6" s="231" customFormat="1" x14ac:dyDescent="0.35">
      <c r="B256" s="222"/>
      <c r="C256" s="222"/>
      <c r="D256" s="222"/>
      <c r="E256" s="232"/>
      <c r="F256" s="222"/>
    </row>
    <row r="257" spans="2:6" s="231" customFormat="1" x14ac:dyDescent="0.35">
      <c r="B257" s="222"/>
      <c r="C257" s="222"/>
      <c r="D257" s="222"/>
      <c r="E257" s="232"/>
      <c r="F257" s="222"/>
    </row>
    <row r="258" spans="2:6" s="231" customFormat="1" x14ac:dyDescent="0.35">
      <c r="B258" s="222"/>
      <c r="C258" s="222"/>
      <c r="D258" s="222"/>
      <c r="E258" s="232"/>
      <c r="F258" s="222"/>
    </row>
    <row r="259" spans="2:6" s="231" customFormat="1" x14ac:dyDescent="0.35">
      <c r="B259" s="222"/>
      <c r="C259" s="222"/>
      <c r="D259" s="222"/>
      <c r="E259" s="232"/>
      <c r="F259" s="222"/>
    </row>
    <row r="260" spans="2:6" s="231" customFormat="1" x14ac:dyDescent="0.35">
      <c r="B260" s="222"/>
      <c r="C260" s="222"/>
      <c r="D260" s="222"/>
      <c r="E260" s="232"/>
      <c r="F260" s="222"/>
    </row>
    <row r="261" spans="2:6" s="231" customFormat="1" x14ac:dyDescent="0.35">
      <c r="B261" s="222"/>
      <c r="C261" s="222"/>
      <c r="D261" s="222"/>
      <c r="E261" s="232"/>
      <c r="F261" s="222"/>
    </row>
    <row r="262" spans="2:6" s="231" customFormat="1" x14ac:dyDescent="0.35">
      <c r="B262" s="222"/>
      <c r="C262" s="222"/>
      <c r="D262" s="222"/>
      <c r="E262" s="232"/>
      <c r="F262" s="222"/>
    </row>
    <row r="263" spans="2:6" s="231" customFormat="1" x14ac:dyDescent="0.35">
      <c r="B263" s="222"/>
      <c r="C263" s="222"/>
      <c r="D263" s="222"/>
      <c r="E263" s="232"/>
      <c r="F263" s="222"/>
    </row>
    <row r="264" spans="2:6" s="231" customFormat="1" x14ac:dyDescent="0.35">
      <c r="B264" s="222"/>
      <c r="C264" s="222"/>
      <c r="D264" s="222"/>
      <c r="E264" s="232"/>
      <c r="F264" s="222"/>
    </row>
    <row r="265" spans="2:6" s="231" customFormat="1" x14ac:dyDescent="0.35">
      <c r="B265" s="222"/>
      <c r="C265" s="222"/>
      <c r="D265" s="222"/>
      <c r="E265" s="232"/>
      <c r="F265" s="222"/>
    </row>
    <row r="266" spans="2:6" s="231" customFormat="1" x14ac:dyDescent="0.35">
      <c r="B266" s="222"/>
      <c r="C266" s="222"/>
      <c r="D266" s="222"/>
      <c r="E266" s="232"/>
      <c r="F266" s="222"/>
    </row>
    <row r="267" spans="2:6" s="231" customFormat="1" x14ac:dyDescent="0.35">
      <c r="B267" s="222"/>
      <c r="C267" s="222"/>
      <c r="D267" s="222"/>
      <c r="E267" s="232"/>
      <c r="F267" s="222"/>
    </row>
    <row r="268" spans="2:6" s="231" customFormat="1" x14ac:dyDescent="0.35">
      <c r="B268" s="222"/>
      <c r="C268" s="222"/>
      <c r="D268" s="222"/>
      <c r="E268" s="232"/>
      <c r="F268" s="222"/>
    </row>
    <row r="269" spans="2:6" s="231" customFormat="1" x14ac:dyDescent="0.35">
      <c r="B269" s="222"/>
      <c r="C269" s="222"/>
      <c r="D269" s="222"/>
      <c r="E269" s="232"/>
      <c r="F269" s="222"/>
    </row>
    <row r="270" spans="2:6" s="231" customFormat="1" x14ac:dyDescent="0.35">
      <c r="B270" s="222"/>
      <c r="C270" s="222"/>
      <c r="D270" s="222"/>
      <c r="E270" s="232"/>
      <c r="F270" s="222"/>
    </row>
    <row r="271" spans="2:6" s="231" customFormat="1" x14ac:dyDescent="0.35">
      <c r="B271" s="222"/>
      <c r="C271" s="222"/>
      <c r="D271" s="222"/>
      <c r="E271" s="232"/>
      <c r="F271" s="222"/>
    </row>
    <row r="272" spans="2:6" s="231" customFormat="1" x14ac:dyDescent="0.35">
      <c r="B272" s="222"/>
      <c r="C272" s="222"/>
      <c r="D272" s="222"/>
      <c r="E272" s="232"/>
      <c r="F272" s="222"/>
    </row>
    <row r="273" spans="2:6" s="231" customFormat="1" x14ac:dyDescent="0.35">
      <c r="B273" s="222"/>
      <c r="C273" s="222"/>
      <c r="D273" s="222"/>
      <c r="E273" s="232"/>
      <c r="F273" s="222"/>
    </row>
    <row r="274" spans="2:6" s="231" customFormat="1" x14ac:dyDescent="0.35">
      <c r="B274" s="222"/>
      <c r="C274" s="222"/>
      <c r="D274" s="222"/>
      <c r="E274" s="232"/>
      <c r="F274" s="222"/>
    </row>
    <row r="275" spans="2:6" s="231" customFormat="1" x14ac:dyDescent="0.35">
      <c r="B275" s="222"/>
      <c r="C275" s="222"/>
      <c r="D275" s="222"/>
      <c r="E275" s="232"/>
      <c r="F275" s="222"/>
    </row>
    <row r="276" spans="2:6" s="231" customFormat="1" x14ac:dyDescent="0.35">
      <c r="B276" s="222"/>
      <c r="C276" s="222"/>
      <c r="D276" s="222"/>
      <c r="E276" s="232"/>
      <c r="F276" s="222"/>
    </row>
    <row r="277" spans="2:6" s="231" customFormat="1" x14ac:dyDescent="0.35">
      <c r="B277" s="222"/>
      <c r="C277" s="222"/>
      <c r="D277" s="222"/>
      <c r="E277" s="232"/>
      <c r="F277" s="222"/>
    </row>
    <row r="278" spans="2:6" s="231" customFormat="1" x14ac:dyDescent="0.35">
      <c r="B278" s="222"/>
      <c r="C278" s="222"/>
      <c r="D278" s="222"/>
      <c r="E278" s="232"/>
      <c r="F278" s="222"/>
    </row>
    <row r="279" spans="2:6" s="231" customFormat="1" x14ac:dyDescent="0.35">
      <c r="B279" s="222"/>
      <c r="C279" s="222"/>
      <c r="D279" s="222"/>
      <c r="E279" s="232"/>
      <c r="F279" s="222"/>
    </row>
    <row r="280" spans="2:6" s="231" customFormat="1" x14ac:dyDescent="0.35">
      <c r="B280" s="222"/>
      <c r="C280" s="222"/>
      <c r="D280" s="222"/>
      <c r="E280" s="232"/>
      <c r="F280" s="222"/>
    </row>
    <row r="281" spans="2:6" s="231" customFormat="1" x14ac:dyDescent="0.35">
      <c r="B281" s="222"/>
      <c r="C281" s="222"/>
      <c r="D281" s="222"/>
      <c r="E281" s="232"/>
      <c r="F281" s="222"/>
    </row>
    <row r="282" spans="2:6" s="231" customFormat="1" x14ac:dyDescent="0.35">
      <c r="B282" s="222"/>
      <c r="C282" s="222"/>
      <c r="D282" s="222"/>
      <c r="E282" s="232"/>
      <c r="F282" s="222"/>
    </row>
    <row r="283" spans="2:6" s="231" customFormat="1" x14ac:dyDescent="0.35">
      <c r="B283" s="222"/>
      <c r="C283" s="222"/>
      <c r="D283" s="222"/>
      <c r="E283" s="232"/>
      <c r="F283" s="222"/>
    </row>
    <row r="284" spans="2:6" s="231" customFormat="1" x14ac:dyDescent="0.35">
      <c r="B284" s="222"/>
      <c r="C284" s="222"/>
      <c r="D284" s="222"/>
      <c r="E284" s="232"/>
      <c r="F284" s="222"/>
    </row>
    <row r="285" spans="2:6" s="231" customFormat="1" x14ac:dyDescent="0.35">
      <c r="B285" s="222"/>
      <c r="C285" s="222"/>
      <c r="D285" s="222"/>
      <c r="E285" s="232"/>
      <c r="F285" s="222"/>
    </row>
    <row r="286" spans="2:6" s="231" customFormat="1" x14ac:dyDescent="0.35">
      <c r="B286" s="222"/>
      <c r="C286" s="222"/>
      <c r="D286" s="222"/>
      <c r="E286" s="232"/>
      <c r="F286" s="222"/>
    </row>
    <row r="287" spans="2:6" s="231" customFormat="1" x14ac:dyDescent="0.35">
      <c r="B287" s="222"/>
      <c r="C287" s="222"/>
      <c r="D287" s="222"/>
      <c r="E287" s="232"/>
      <c r="F287" s="222"/>
    </row>
    <row r="288" spans="2:6" s="231" customFormat="1" x14ac:dyDescent="0.35">
      <c r="B288" s="222"/>
      <c r="C288" s="222"/>
      <c r="D288" s="222"/>
      <c r="E288" s="232"/>
      <c r="F288" s="222"/>
    </row>
    <row r="289" spans="2:6" s="231" customFormat="1" x14ac:dyDescent="0.35">
      <c r="B289" s="222"/>
      <c r="C289" s="222"/>
      <c r="D289" s="222"/>
      <c r="E289" s="232"/>
      <c r="F289" s="222"/>
    </row>
    <row r="290" spans="2:6" s="231" customFormat="1" x14ac:dyDescent="0.35">
      <c r="B290" s="222"/>
      <c r="C290" s="222"/>
      <c r="D290" s="222"/>
      <c r="E290" s="232"/>
      <c r="F290" s="222"/>
    </row>
    <row r="291" spans="2:6" s="231" customFormat="1" x14ac:dyDescent="0.35">
      <c r="B291" s="222"/>
      <c r="C291" s="222"/>
      <c r="D291" s="222"/>
      <c r="E291" s="232"/>
      <c r="F291" s="222"/>
    </row>
    <row r="292" spans="2:6" s="231" customFormat="1" x14ac:dyDescent="0.35">
      <c r="B292" s="222"/>
      <c r="C292" s="222"/>
      <c r="D292" s="222"/>
      <c r="E292" s="232"/>
      <c r="F292" s="222"/>
    </row>
    <row r="293" spans="2:6" s="231" customFormat="1" x14ac:dyDescent="0.35">
      <c r="B293" s="222"/>
      <c r="C293" s="222"/>
      <c r="D293" s="222"/>
      <c r="E293" s="232"/>
      <c r="F293" s="222"/>
    </row>
    <row r="294" spans="2:6" s="231" customFormat="1" x14ac:dyDescent="0.35">
      <c r="B294" s="222"/>
      <c r="C294" s="222"/>
      <c r="D294" s="222"/>
      <c r="E294" s="232"/>
      <c r="F294" s="222"/>
    </row>
    <row r="295" spans="2:6" s="231" customFormat="1" x14ac:dyDescent="0.35">
      <c r="B295" s="222"/>
      <c r="C295" s="222"/>
      <c r="D295" s="222"/>
      <c r="E295" s="232"/>
      <c r="F295" s="222"/>
    </row>
    <row r="296" spans="2:6" s="231" customFormat="1" x14ac:dyDescent="0.35">
      <c r="B296" s="222"/>
      <c r="C296" s="222"/>
      <c r="D296" s="222"/>
      <c r="E296" s="232"/>
      <c r="F296" s="222"/>
    </row>
    <row r="297" spans="2:6" s="231" customFormat="1" x14ac:dyDescent="0.35">
      <c r="B297" s="222"/>
      <c r="C297" s="222"/>
      <c r="D297" s="222"/>
      <c r="E297" s="232"/>
      <c r="F297" s="222"/>
    </row>
    <row r="298" spans="2:6" s="231" customFormat="1" x14ac:dyDescent="0.35">
      <c r="B298" s="222"/>
      <c r="C298" s="222"/>
      <c r="D298" s="222"/>
      <c r="E298" s="232"/>
      <c r="F298" s="222"/>
    </row>
    <row r="299" spans="2:6" s="231" customFormat="1" x14ac:dyDescent="0.35">
      <c r="B299" s="222"/>
      <c r="C299" s="222"/>
      <c r="D299" s="222"/>
      <c r="E299" s="232"/>
      <c r="F299" s="222"/>
    </row>
    <row r="300" spans="2:6" s="231" customFormat="1" x14ac:dyDescent="0.35">
      <c r="B300" s="222"/>
      <c r="C300" s="222"/>
      <c r="D300" s="222"/>
      <c r="E300" s="232"/>
      <c r="F300" s="222"/>
    </row>
    <row r="301" spans="2:6" s="231" customFormat="1" x14ac:dyDescent="0.35">
      <c r="B301" s="222"/>
      <c r="C301" s="222"/>
      <c r="D301" s="222"/>
      <c r="E301" s="232"/>
      <c r="F301" s="222"/>
    </row>
    <row r="302" spans="2:6" s="231" customFormat="1" x14ac:dyDescent="0.35">
      <c r="B302" s="222"/>
      <c r="C302" s="222"/>
      <c r="D302" s="222"/>
      <c r="E302" s="232"/>
      <c r="F302" s="222"/>
    </row>
    <row r="303" spans="2:6" s="231" customFormat="1" x14ac:dyDescent="0.35">
      <c r="B303" s="222"/>
      <c r="C303" s="222"/>
      <c r="D303" s="222"/>
      <c r="E303" s="232"/>
      <c r="F303" s="222"/>
    </row>
    <row r="304" spans="2:6" s="231" customFormat="1" x14ac:dyDescent="0.35">
      <c r="B304" s="222"/>
      <c r="C304" s="222"/>
      <c r="D304" s="222"/>
      <c r="E304" s="232"/>
      <c r="F304" s="222"/>
    </row>
    <row r="305" spans="2:6" s="231" customFormat="1" x14ac:dyDescent="0.35">
      <c r="B305" s="222"/>
      <c r="C305" s="222"/>
      <c r="D305" s="222"/>
      <c r="E305" s="232"/>
      <c r="F305" s="222"/>
    </row>
    <row r="306" spans="2:6" s="231" customFormat="1" x14ac:dyDescent="0.35">
      <c r="B306" s="222"/>
      <c r="C306" s="222"/>
      <c r="D306" s="222"/>
      <c r="E306" s="232"/>
      <c r="F306" s="222"/>
    </row>
    <row r="307" spans="2:6" s="231" customFormat="1" x14ac:dyDescent="0.35">
      <c r="B307" s="222"/>
      <c r="C307" s="222"/>
      <c r="D307" s="222"/>
      <c r="E307" s="232"/>
      <c r="F307" s="222"/>
    </row>
    <row r="308" spans="2:6" s="231" customFormat="1" x14ac:dyDescent="0.35">
      <c r="B308" s="222"/>
      <c r="C308" s="222"/>
      <c r="D308" s="222"/>
      <c r="E308" s="232"/>
      <c r="F308" s="222"/>
    </row>
    <row r="309" spans="2:6" s="231" customFormat="1" x14ac:dyDescent="0.35">
      <c r="B309" s="222"/>
      <c r="C309" s="222"/>
      <c r="D309" s="222"/>
      <c r="E309" s="232"/>
      <c r="F309" s="222"/>
    </row>
    <row r="310" spans="2:6" s="231" customFormat="1" x14ac:dyDescent="0.35">
      <c r="B310" s="222"/>
      <c r="C310" s="222"/>
      <c r="D310" s="222"/>
      <c r="E310" s="232"/>
      <c r="F310" s="222"/>
    </row>
    <row r="311" spans="2:6" s="231" customFormat="1" x14ac:dyDescent="0.35">
      <c r="B311" s="222"/>
      <c r="C311" s="222"/>
      <c r="D311" s="222"/>
      <c r="E311" s="232"/>
      <c r="F311" s="222"/>
    </row>
    <row r="312" spans="2:6" s="231" customFormat="1" x14ac:dyDescent="0.35">
      <c r="B312" s="222"/>
      <c r="C312" s="222"/>
      <c r="D312" s="222"/>
      <c r="E312" s="232"/>
      <c r="F312" s="222"/>
    </row>
    <row r="313" spans="2:6" s="231" customFormat="1" x14ac:dyDescent="0.35">
      <c r="B313" s="222"/>
      <c r="C313" s="222"/>
      <c r="D313" s="222"/>
      <c r="E313" s="232"/>
      <c r="F313" s="222"/>
    </row>
    <row r="314" spans="2:6" s="231" customFormat="1" x14ac:dyDescent="0.35">
      <c r="B314" s="222"/>
      <c r="C314" s="222"/>
      <c r="D314" s="222"/>
      <c r="E314" s="232"/>
      <c r="F314" s="222"/>
    </row>
    <row r="315" spans="2:6" s="231" customFormat="1" x14ac:dyDescent="0.35">
      <c r="B315" s="222"/>
      <c r="C315" s="222"/>
      <c r="D315" s="222"/>
      <c r="E315" s="232"/>
      <c r="F315" s="222"/>
    </row>
    <row r="316" spans="2:6" s="231" customFormat="1" x14ac:dyDescent="0.35">
      <c r="B316" s="222"/>
      <c r="C316" s="222"/>
      <c r="D316" s="222"/>
      <c r="E316" s="232"/>
      <c r="F316" s="222"/>
    </row>
    <row r="317" spans="2:6" s="231" customFormat="1" x14ac:dyDescent="0.35">
      <c r="B317" s="222"/>
      <c r="C317" s="222"/>
      <c r="D317" s="222"/>
      <c r="E317" s="232"/>
      <c r="F317" s="222"/>
    </row>
    <row r="318" spans="2:6" s="231" customFormat="1" x14ac:dyDescent="0.35">
      <c r="B318" s="222"/>
      <c r="C318" s="222"/>
      <c r="D318" s="222"/>
      <c r="E318" s="232"/>
      <c r="F318" s="222"/>
    </row>
    <row r="319" spans="2:6" s="231" customFormat="1" x14ac:dyDescent="0.35">
      <c r="B319" s="222"/>
      <c r="C319" s="222"/>
      <c r="D319" s="222"/>
      <c r="E319" s="232"/>
      <c r="F319" s="222"/>
    </row>
    <row r="320" spans="2:6" s="231" customFormat="1" x14ac:dyDescent="0.35">
      <c r="B320" s="222"/>
      <c r="C320" s="222"/>
      <c r="D320" s="222"/>
      <c r="E320" s="232"/>
      <c r="F320" s="222"/>
    </row>
    <row r="321" spans="2:6" s="231" customFormat="1" x14ac:dyDescent="0.35">
      <c r="B321" s="222"/>
      <c r="C321" s="222"/>
      <c r="D321" s="222"/>
      <c r="E321" s="232"/>
      <c r="F321" s="222"/>
    </row>
    <row r="322" spans="2:6" s="231" customFormat="1" x14ac:dyDescent="0.35">
      <c r="B322" s="222"/>
      <c r="C322" s="222"/>
      <c r="D322" s="222"/>
      <c r="E322" s="232"/>
      <c r="F322" s="222"/>
    </row>
    <row r="323" spans="2:6" s="231" customFormat="1" x14ac:dyDescent="0.35">
      <c r="B323" s="222"/>
      <c r="C323" s="222"/>
      <c r="D323" s="222"/>
      <c r="E323" s="232"/>
      <c r="F323" s="222"/>
    </row>
    <row r="324" spans="2:6" s="231" customFormat="1" x14ac:dyDescent="0.35">
      <c r="B324" s="222"/>
      <c r="C324" s="222"/>
      <c r="D324" s="222"/>
      <c r="E324" s="232"/>
      <c r="F324" s="222"/>
    </row>
    <row r="325" spans="2:6" s="231" customFormat="1" x14ac:dyDescent="0.35">
      <c r="B325" s="222"/>
      <c r="C325" s="222"/>
      <c r="D325" s="222"/>
      <c r="E325" s="232"/>
      <c r="F325" s="222"/>
    </row>
    <row r="326" spans="2:6" s="231" customFormat="1" x14ac:dyDescent="0.35">
      <c r="B326" s="222"/>
      <c r="C326" s="222"/>
      <c r="D326" s="222"/>
      <c r="E326" s="232"/>
      <c r="F326" s="222"/>
    </row>
    <row r="327" spans="2:6" s="231" customFormat="1" x14ac:dyDescent="0.35">
      <c r="B327" s="222"/>
      <c r="C327" s="222"/>
      <c r="D327" s="222"/>
      <c r="E327" s="232"/>
      <c r="F327" s="222"/>
    </row>
    <row r="328" spans="2:6" s="231" customFormat="1" x14ac:dyDescent="0.35">
      <c r="B328" s="222"/>
      <c r="C328" s="222"/>
      <c r="D328" s="222"/>
      <c r="E328" s="232"/>
      <c r="F328" s="222"/>
    </row>
    <row r="329" spans="2:6" s="231" customFormat="1" x14ac:dyDescent="0.35">
      <c r="B329" s="222"/>
      <c r="C329" s="222"/>
      <c r="D329" s="222"/>
      <c r="E329" s="232"/>
      <c r="F329" s="222"/>
    </row>
    <row r="330" spans="2:6" s="231" customFormat="1" x14ac:dyDescent="0.35">
      <c r="B330" s="222"/>
      <c r="C330" s="222"/>
      <c r="D330" s="222"/>
      <c r="E330" s="232"/>
      <c r="F330" s="222"/>
    </row>
    <row r="331" spans="2:6" s="231" customFormat="1" x14ac:dyDescent="0.35">
      <c r="B331" s="222"/>
      <c r="C331" s="222"/>
      <c r="D331" s="222"/>
      <c r="E331" s="232"/>
      <c r="F331" s="222"/>
    </row>
    <row r="332" spans="2:6" s="231" customFormat="1" x14ac:dyDescent="0.35">
      <c r="B332" s="222"/>
      <c r="C332" s="222"/>
      <c r="D332" s="222"/>
      <c r="E332" s="232"/>
      <c r="F332" s="222"/>
    </row>
    <row r="333" spans="2:6" s="231" customFormat="1" x14ac:dyDescent="0.35">
      <c r="B333" s="222"/>
      <c r="C333" s="222"/>
      <c r="D333" s="222"/>
      <c r="E333" s="232"/>
      <c r="F333" s="222"/>
    </row>
    <row r="334" spans="2:6" s="231" customFormat="1" x14ac:dyDescent="0.35">
      <c r="B334" s="222"/>
      <c r="C334" s="222"/>
      <c r="D334" s="222"/>
      <c r="E334" s="232"/>
      <c r="F334" s="222"/>
    </row>
    <row r="335" spans="2:6" s="231" customFormat="1" x14ac:dyDescent="0.35">
      <c r="B335" s="222"/>
      <c r="C335" s="222"/>
      <c r="D335" s="222"/>
      <c r="E335" s="232"/>
      <c r="F335" s="222"/>
    </row>
    <row r="336" spans="2:6" s="231" customFormat="1" x14ac:dyDescent="0.35">
      <c r="B336" s="222"/>
      <c r="C336" s="222"/>
      <c r="D336" s="222"/>
      <c r="E336" s="232"/>
      <c r="F336" s="222"/>
    </row>
    <row r="337" spans="2:6" s="231" customFormat="1" x14ac:dyDescent="0.35">
      <c r="B337" s="222"/>
      <c r="C337" s="222"/>
      <c r="D337" s="222"/>
      <c r="E337" s="232"/>
      <c r="F337" s="222"/>
    </row>
    <row r="338" spans="2:6" s="231" customFormat="1" x14ac:dyDescent="0.35">
      <c r="B338" s="222"/>
      <c r="C338" s="222"/>
      <c r="D338" s="222"/>
      <c r="E338" s="232"/>
      <c r="F338" s="222"/>
    </row>
    <row r="339" spans="2:6" s="231" customFormat="1" x14ac:dyDescent="0.35">
      <c r="B339" s="222"/>
      <c r="C339" s="222"/>
      <c r="D339" s="222"/>
      <c r="E339" s="232"/>
      <c r="F339" s="222"/>
    </row>
    <row r="340" spans="2:6" s="231" customFormat="1" x14ac:dyDescent="0.35">
      <c r="B340" s="222"/>
      <c r="C340" s="222"/>
      <c r="D340" s="222"/>
      <c r="E340" s="232"/>
      <c r="F340" s="222"/>
    </row>
    <row r="341" spans="2:6" s="231" customFormat="1" x14ac:dyDescent="0.35">
      <c r="B341" s="222"/>
      <c r="C341" s="222"/>
      <c r="D341" s="222"/>
      <c r="E341" s="232"/>
      <c r="F341" s="222"/>
    </row>
    <row r="342" spans="2:6" s="231" customFormat="1" x14ac:dyDescent="0.35">
      <c r="B342" s="222"/>
      <c r="C342" s="222"/>
      <c r="D342" s="222"/>
      <c r="E342" s="232"/>
      <c r="F342" s="222"/>
    </row>
    <row r="343" spans="2:6" s="231" customFormat="1" x14ac:dyDescent="0.35">
      <c r="B343" s="222"/>
      <c r="C343" s="222"/>
      <c r="D343" s="222"/>
      <c r="E343" s="232"/>
      <c r="F343" s="222"/>
    </row>
    <row r="344" spans="2:6" s="231" customFormat="1" x14ac:dyDescent="0.35">
      <c r="B344" s="222"/>
      <c r="C344" s="222"/>
      <c r="D344" s="222"/>
      <c r="E344" s="232"/>
      <c r="F344" s="222"/>
    </row>
    <row r="345" spans="2:6" s="231" customFormat="1" x14ac:dyDescent="0.35">
      <c r="B345" s="222"/>
      <c r="C345" s="222"/>
      <c r="D345" s="222"/>
      <c r="E345" s="232"/>
      <c r="F345" s="222"/>
    </row>
    <row r="346" spans="2:6" s="231" customFormat="1" x14ac:dyDescent="0.35">
      <c r="B346" s="222"/>
      <c r="C346" s="222"/>
      <c r="D346" s="222"/>
      <c r="E346" s="232"/>
      <c r="F346" s="222"/>
    </row>
    <row r="347" spans="2:6" s="231" customFormat="1" x14ac:dyDescent="0.35">
      <c r="B347" s="222"/>
      <c r="C347" s="222"/>
      <c r="D347" s="222"/>
      <c r="E347" s="232"/>
      <c r="F347" s="222"/>
    </row>
    <row r="348" spans="2:6" s="231" customFormat="1" x14ac:dyDescent="0.35">
      <c r="B348" s="222"/>
      <c r="C348" s="222"/>
      <c r="D348" s="222"/>
      <c r="E348" s="232"/>
      <c r="F348" s="222"/>
    </row>
    <row r="349" spans="2:6" s="231" customFormat="1" x14ac:dyDescent="0.35">
      <c r="B349" s="222"/>
      <c r="C349" s="222"/>
      <c r="D349" s="222"/>
      <c r="E349" s="232"/>
      <c r="F349" s="222"/>
    </row>
    <row r="350" spans="2:6" s="231" customFormat="1" x14ac:dyDescent="0.35">
      <c r="B350" s="222"/>
      <c r="C350" s="222"/>
      <c r="D350" s="222"/>
      <c r="E350" s="232"/>
      <c r="F350" s="222"/>
    </row>
    <row r="351" spans="2:6" s="231" customFormat="1" x14ac:dyDescent="0.35">
      <c r="B351" s="222"/>
      <c r="C351" s="222"/>
      <c r="D351" s="222"/>
      <c r="E351" s="232"/>
      <c r="F351" s="222"/>
    </row>
    <row r="352" spans="2:6" s="231" customFormat="1" x14ac:dyDescent="0.35">
      <c r="B352" s="222"/>
      <c r="C352" s="222"/>
      <c r="D352" s="222"/>
      <c r="E352" s="232"/>
      <c r="F352" s="222"/>
    </row>
    <row r="353" spans="2:6" s="231" customFormat="1" x14ac:dyDescent="0.35">
      <c r="B353" s="222"/>
      <c r="C353" s="222"/>
      <c r="D353" s="222"/>
      <c r="E353" s="232"/>
      <c r="F353" s="222"/>
    </row>
    <row r="354" spans="2:6" s="231" customFormat="1" x14ac:dyDescent="0.35">
      <c r="B354" s="222"/>
      <c r="C354" s="222"/>
      <c r="D354" s="222"/>
      <c r="E354" s="232"/>
      <c r="F354" s="222"/>
    </row>
    <row r="355" spans="2:6" s="231" customFormat="1" x14ac:dyDescent="0.35">
      <c r="B355" s="222"/>
      <c r="C355" s="222"/>
      <c r="D355" s="222"/>
      <c r="E355" s="232"/>
      <c r="F355" s="222"/>
    </row>
    <row r="356" spans="2:6" s="231" customFormat="1" x14ac:dyDescent="0.35">
      <c r="B356" s="222"/>
      <c r="C356" s="222"/>
      <c r="D356" s="222"/>
      <c r="E356" s="232"/>
      <c r="F356" s="222"/>
    </row>
    <row r="357" spans="2:6" s="231" customFormat="1" x14ac:dyDescent="0.35">
      <c r="B357" s="222"/>
      <c r="C357" s="222"/>
      <c r="D357" s="222"/>
      <c r="E357" s="232"/>
      <c r="F357" s="222"/>
    </row>
    <row r="358" spans="2:6" s="231" customFormat="1" x14ac:dyDescent="0.35">
      <c r="B358" s="222"/>
      <c r="C358" s="222"/>
      <c r="D358" s="222"/>
      <c r="E358" s="232"/>
      <c r="F358" s="222"/>
    </row>
    <row r="359" spans="2:6" s="231" customFormat="1" x14ac:dyDescent="0.35">
      <c r="B359" s="222"/>
      <c r="C359" s="222"/>
      <c r="D359" s="222"/>
      <c r="E359" s="232"/>
      <c r="F359" s="222"/>
    </row>
    <row r="360" spans="2:6" s="231" customFormat="1" x14ac:dyDescent="0.35">
      <c r="B360" s="222"/>
      <c r="C360" s="222"/>
      <c r="D360" s="222"/>
      <c r="E360" s="232"/>
      <c r="F360" s="222"/>
    </row>
    <row r="361" spans="2:6" s="231" customFormat="1" x14ac:dyDescent="0.35">
      <c r="B361" s="222"/>
      <c r="C361" s="222"/>
      <c r="D361" s="222"/>
      <c r="E361" s="232"/>
      <c r="F361" s="222"/>
    </row>
    <row r="362" spans="2:6" s="231" customFormat="1" x14ac:dyDescent="0.35">
      <c r="B362" s="222"/>
      <c r="C362" s="222"/>
      <c r="D362" s="222"/>
      <c r="E362" s="232"/>
      <c r="F362" s="222"/>
    </row>
    <row r="363" spans="2:6" s="231" customFormat="1" x14ac:dyDescent="0.35">
      <c r="B363" s="222"/>
      <c r="C363" s="222"/>
      <c r="D363" s="222"/>
      <c r="E363" s="232"/>
      <c r="F363" s="222"/>
    </row>
    <row r="364" spans="2:6" s="231" customFormat="1" x14ac:dyDescent="0.35">
      <c r="B364" s="222"/>
      <c r="C364" s="222"/>
      <c r="D364" s="222"/>
      <c r="E364" s="232"/>
      <c r="F364" s="222"/>
    </row>
    <row r="365" spans="2:6" s="231" customFormat="1" x14ac:dyDescent="0.35">
      <c r="B365" s="222"/>
      <c r="C365" s="222"/>
      <c r="D365" s="222"/>
      <c r="E365" s="232"/>
      <c r="F365" s="222"/>
    </row>
    <row r="366" spans="2:6" s="231" customFormat="1" x14ac:dyDescent="0.35">
      <c r="B366" s="222"/>
      <c r="C366" s="222"/>
      <c r="D366" s="222"/>
      <c r="E366" s="232"/>
      <c r="F366" s="222"/>
    </row>
    <row r="367" spans="2:6" s="231" customFormat="1" x14ac:dyDescent="0.35">
      <c r="B367" s="222"/>
      <c r="C367" s="222"/>
      <c r="D367" s="222"/>
      <c r="E367" s="232"/>
      <c r="F367" s="222"/>
    </row>
    <row r="368" spans="2:6" s="231" customFormat="1" x14ac:dyDescent="0.35">
      <c r="B368" s="222"/>
      <c r="C368" s="222"/>
      <c r="D368" s="222"/>
      <c r="E368" s="232"/>
      <c r="F368" s="222"/>
    </row>
    <row r="369" spans="2:6" s="231" customFormat="1" x14ac:dyDescent="0.35">
      <c r="B369" s="222"/>
      <c r="C369" s="222"/>
      <c r="D369" s="222"/>
      <c r="E369" s="232"/>
      <c r="F369" s="222"/>
    </row>
    <row r="370" spans="2:6" s="231" customFormat="1" x14ac:dyDescent="0.35">
      <c r="B370" s="222"/>
      <c r="C370" s="222"/>
      <c r="D370" s="222"/>
      <c r="E370" s="232"/>
      <c r="F370" s="222"/>
    </row>
    <row r="371" spans="2:6" s="231" customFormat="1" x14ac:dyDescent="0.35">
      <c r="B371" s="222"/>
      <c r="C371" s="222"/>
      <c r="D371" s="222"/>
      <c r="E371" s="232"/>
      <c r="F371" s="222"/>
    </row>
    <row r="372" spans="2:6" s="231" customFormat="1" x14ac:dyDescent="0.35">
      <c r="B372" s="222"/>
      <c r="C372" s="222"/>
      <c r="D372" s="222"/>
      <c r="E372" s="232"/>
      <c r="F372" s="222"/>
    </row>
    <row r="373" spans="2:6" s="231" customFormat="1" x14ac:dyDescent="0.35">
      <c r="B373" s="222"/>
      <c r="C373" s="222"/>
      <c r="D373" s="222"/>
      <c r="E373" s="232"/>
      <c r="F373" s="222"/>
    </row>
    <row r="374" spans="2:6" s="231" customFormat="1" x14ac:dyDescent="0.35">
      <c r="B374" s="222"/>
      <c r="C374" s="222"/>
      <c r="D374" s="222"/>
      <c r="E374" s="232"/>
      <c r="F374" s="222"/>
    </row>
    <row r="375" spans="2:6" s="231" customFormat="1" x14ac:dyDescent="0.35">
      <c r="B375" s="222"/>
      <c r="C375" s="222"/>
      <c r="D375" s="222"/>
      <c r="E375" s="232"/>
      <c r="F375" s="222"/>
    </row>
    <row r="376" spans="2:6" s="231" customFormat="1" x14ac:dyDescent="0.35">
      <c r="B376" s="222"/>
      <c r="C376" s="222"/>
      <c r="D376" s="222"/>
      <c r="E376" s="232"/>
      <c r="F376" s="222"/>
    </row>
    <row r="377" spans="2:6" s="231" customFormat="1" x14ac:dyDescent="0.35">
      <c r="B377" s="222"/>
      <c r="C377" s="222"/>
      <c r="D377" s="222"/>
      <c r="E377" s="232"/>
      <c r="F377" s="222"/>
    </row>
    <row r="378" spans="2:6" s="231" customFormat="1" x14ac:dyDescent="0.35">
      <c r="B378" s="222"/>
      <c r="C378" s="222"/>
      <c r="D378" s="222"/>
      <c r="E378" s="232"/>
      <c r="F378" s="222"/>
    </row>
    <row r="379" spans="2:6" s="231" customFormat="1" x14ac:dyDescent="0.35">
      <c r="B379" s="222"/>
      <c r="C379" s="222"/>
      <c r="D379" s="222"/>
      <c r="E379" s="232"/>
      <c r="F379" s="222"/>
    </row>
    <row r="380" spans="2:6" s="231" customFormat="1" x14ac:dyDescent="0.35">
      <c r="B380" s="222"/>
      <c r="C380" s="222"/>
      <c r="D380" s="222"/>
      <c r="E380" s="232"/>
      <c r="F380" s="222"/>
    </row>
    <row r="381" spans="2:6" s="231" customFormat="1" x14ac:dyDescent="0.35">
      <c r="B381" s="222"/>
      <c r="C381" s="222"/>
      <c r="D381" s="222"/>
      <c r="E381" s="232"/>
      <c r="F381" s="222"/>
    </row>
    <row r="382" spans="2:6" s="231" customFormat="1" x14ac:dyDescent="0.35">
      <c r="B382" s="222"/>
      <c r="C382" s="222"/>
      <c r="D382" s="222"/>
      <c r="E382" s="232"/>
      <c r="F382" s="222"/>
    </row>
    <row r="383" spans="2:6" s="231" customFormat="1" x14ac:dyDescent="0.35">
      <c r="B383" s="222"/>
      <c r="C383" s="222"/>
      <c r="D383" s="222"/>
      <c r="E383" s="232"/>
      <c r="F383" s="222"/>
    </row>
    <row r="384" spans="2:6" s="231" customFormat="1" x14ac:dyDescent="0.35">
      <c r="B384" s="222"/>
      <c r="C384" s="222"/>
      <c r="D384" s="222"/>
      <c r="E384" s="232"/>
      <c r="F384" s="222"/>
    </row>
    <row r="385" spans="2:6" s="231" customFormat="1" x14ac:dyDescent="0.35">
      <c r="B385" s="222"/>
      <c r="C385" s="222"/>
      <c r="D385" s="222"/>
      <c r="E385" s="232"/>
      <c r="F385" s="222"/>
    </row>
    <row r="386" spans="2:6" s="231" customFormat="1" x14ac:dyDescent="0.35">
      <c r="B386" s="222"/>
      <c r="C386" s="222"/>
      <c r="D386" s="222"/>
      <c r="E386" s="232"/>
      <c r="F386" s="222"/>
    </row>
    <row r="387" spans="2:6" s="231" customFormat="1" x14ac:dyDescent="0.35">
      <c r="B387" s="222"/>
      <c r="C387" s="222"/>
      <c r="D387" s="222"/>
      <c r="E387" s="232"/>
      <c r="F387" s="222"/>
    </row>
    <row r="388" spans="2:6" s="231" customFormat="1" x14ac:dyDescent="0.35">
      <c r="B388" s="222"/>
      <c r="C388" s="222"/>
      <c r="D388" s="222"/>
      <c r="E388" s="232"/>
      <c r="F388" s="222"/>
    </row>
    <row r="389" spans="2:6" s="231" customFormat="1" x14ac:dyDescent="0.35">
      <c r="B389" s="222"/>
      <c r="C389" s="222"/>
      <c r="D389" s="222"/>
      <c r="E389" s="232"/>
      <c r="F389" s="222"/>
    </row>
    <row r="390" spans="2:6" s="231" customFormat="1" x14ac:dyDescent="0.35">
      <c r="B390" s="222"/>
      <c r="C390" s="222"/>
      <c r="D390" s="222"/>
      <c r="E390" s="232"/>
      <c r="F390" s="222"/>
    </row>
    <row r="391" spans="2:6" s="231" customFormat="1" x14ac:dyDescent="0.35">
      <c r="B391" s="222"/>
      <c r="C391" s="222"/>
      <c r="D391" s="222"/>
      <c r="E391" s="232"/>
      <c r="F391" s="222"/>
    </row>
    <row r="392" spans="2:6" s="231" customFormat="1" x14ac:dyDescent="0.35">
      <c r="B392" s="222"/>
      <c r="C392" s="222"/>
      <c r="D392" s="222"/>
      <c r="E392" s="232"/>
      <c r="F392" s="222"/>
    </row>
    <row r="393" spans="2:6" s="231" customFormat="1" x14ac:dyDescent="0.35">
      <c r="B393" s="222"/>
      <c r="C393" s="222"/>
      <c r="D393" s="222"/>
      <c r="E393" s="232"/>
      <c r="F393" s="222"/>
    </row>
    <row r="394" spans="2:6" s="231" customFormat="1" x14ac:dyDescent="0.35">
      <c r="B394" s="222"/>
      <c r="C394" s="222"/>
      <c r="D394" s="222"/>
      <c r="E394" s="232"/>
      <c r="F394" s="222"/>
    </row>
    <row r="395" spans="2:6" s="231" customFormat="1" x14ac:dyDescent="0.35">
      <c r="B395" s="222"/>
      <c r="C395" s="222"/>
      <c r="D395" s="222"/>
      <c r="E395" s="232"/>
      <c r="F395" s="222"/>
    </row>
    <row r="396" spans="2:6" s="231" customFormat="1" x14ac:dyDescent="0.35">
      <c r="B396" s="222"/>
      <c r="C396" s="222"/>
      <c r="D396" s="222"/>
      <c r="E396" s="232"/>
      <c r="F396" s="222"/>
    </row>
    <row r="397" spans="2:6" s="231" customFormat="1" x14ac:dyDescent="0.35">
      <c r="B397" s="222"/>
      <c r="C397" s="222"/>
      <c r="D397" s="222"/>
      <c r="E397" s="232"/>
      <c r="F397" s="222"/>
    </row>
    <row r="398" spans="2:6" s="231" customFormat="1" x14ac:dyDescent="0.35">
      <c r="B398" s="222"/>
      <c r="C398" s="222"/>
      <c r="D398" s="222"/>
      <c r="E398" s="232"/>
      <c r="F398" s="222"/>
    </row>
    <row r="399" spans="2:6" s="231" customFormat="1" x14ac:dyDescent="0.35">
      <c r="B399" s="222"/>
      <c r="C399" s="222"/>
      <c r="D399" s="222"/>
      <c r="E399" s="232"/>
      <c r="F399" s="222"/>
    </row>
    <row r="400" spans="2:6" s="231" customFormat="1" x14ac:dyDescent="0.35">
      <c r="B400" s="222"/>
      <c r="C400" s="222"/>
      <c r="D400" s="222"/>
      <c r="E400" s="232"/>
      <c r="F400" s="222"/>
    </row>
    <row r="401" spans="2:6" s="231" customFormat="1" x14ac:dyDescent="0.35">
      <c r="B401" s="222"/>
      <c r="C401" s="222"/>
      <c r="D401" s="222"/>
      <c r="E401" s="232"/>
      <c r="F401" s="222"/>
    </row>
    <row r="402" spans="2:6" s="231" customFormat="1" x14ac:dyDescent="0.35">
      <c r="B402" s="222"/>
      <c r="C402" s="222"/>
      <c r="D402" s="222"/>
      <c r="E402" s="232"/>
      <c r="F402" s="222"/>
    </row>
    <row r="403" spans="2:6" s="231" customFormat="1" x14ac:dyDescent="0.35">
      <c r="B403" s="222"/>
      <c r="C403" s="222"/>
      <c r="D403" s="222"/>
      <c r="E403" s="232"/>
      <c r="F403" s="222"/>
    </row>
    <row r="404" spans="2:6" s="231" customFormat="1" x14ac:dyDescent="0.35">
      <c r="B404" s="222"/>
      <c r="C404" s="222"/>
      <c r="D404" s="222"/>
      <c r="E404" s="232"/>
      <c r="F404" s="222"/>
    </row>
    <row r="405" spans="2:6" s="231" customFormat="1" x14ac:dyDescent="0.35">
      <c r="B405" s="222"/>
      <c r="C405" s="222"/>
      <c r="D405" s="222"/>
      <c r="E405" s="232"/>
      <c r="F405" s="222"/>
    </row>
    <row r="406" spans="2:6" s="231" customFormat="1" x14ac:dyDescent="0.35">
      <c r="B406" s="222"/>
      <c r="C406" s="222"/>
      <c r="D406" s="222"/>
      <c r="E406" s="232"/>
      <c r="F406" s="222"/>
    </row>
    <row r="407" spans="2:6" s="231" customFormat="1" x14ac:dyDescent="0.35">
      <c r="B407" s="222"/>
      <c r="C407" s="222"/>
      <c r="D407" s="222"/>
      <c r="E407" s="232"/>
      <c r="F407" s="222"/>
    </row>
    <row r="408" spans="2:6" s="231" customFormat="1" x14ac:dyDescent="0.35">
      <c r="B408" s="222"/>
      <c r="C408" s="222"/>
      <c r="D408" s="222"/>
      <c r="E408" s="232"/>
      <c r="F408" s="222"/>
    </row>
    <row r="409" spans="2:6" s="231" customFormat="1" x14ac:dyDescent="0.35">
      <c r="B409" s="222"/>
      <c r="C409" s="222"/>
      <c r="D409" s="222"/>
      <c r="E409" s="232"/>
      <c r="F409" s="222"/>
    </row>
    <row r="410" spans="2:6" s="231" customFormat="1" x14ac:dyDescent="0.35">
      <c r="B410" s="222"/>
      <c r="C410" s="222"/>
      <c r="D410" s="222"/>
      <c r="E410" s="232"/>
      <c r="F410" s="222"/>
    </row>
    <row r="411" spans="2:6" s="231" customFormat="1" x14ac:dyDescent="0.35">
      <c r="B411" s="222"/>
      <c r="C411" s="222"/>
      <c r="D411" s="222"/>
      <c r="E411" s="232"/>
      <c r="F411" s="222"/>
    </row>
    <row r="412" spans="2:6" s="231" customFormat="1" x14ac:dyDescent="0.35">
      <c r="B412" s="222"/>
      <c r="C412" s="222"/>
      <c r="D412" s="222"/>
      <c r="E412" s="232"/>
      <c r="F412" s="222"/>
    </row>
    <row r="413" spans="2:6" s="231" customFormat="1" x14ac:dyDescent="0.35">
      <c r="B413" s="222"/>
      <c r="C413" s="222"/>
      <c r="D413" s="222"/>
      <c r="E413" s="232"/>
      <c r="F413" s="222"/>
    </row>
    <row r="414" spans="2:6" s="231" customFormat="1" x14ac:dyDescent="0.35">
      <c r="B414" s="222"/>
      <c r="C414" s="222"/>
      <c r="D414" s="222"/>
      <c r="E414" s="232"/>
      <c r="F414" s="222"/>
    </row>
    <row r="415" spans="2:6" s="231" customFormat="1" x14ac:dyDescent="0.35">
      <c r="B415" s="222"/>
      <c r="C415" s="222"/>
      <c r="D415" s="222"/>
      <c r="E415" s="232"/>
      <c r="F415" s="222"/>
    </row>
    <row r="416" spans="2:6" s="231" customFormat="1" x14ac:dyDescent="0.35">
      <c r="B416" s="222"/>
      <c r="C416" s="222"/>
      <c r="D416" s="222"/>
      <c r="E416" s="232"/>
      <c r="F416" s="222"/>
    </row>
    <row r="417" spans="2:6" s="231" customFormat="1" x14ac:dyDescent="0.35">
      <c r="B417" s="222"/>
      <c r="C417" s="222"/>
      <c r="D417" s="222"/>
      <c r="E417" s="232"/>
      <c r="F417" s="222"/>
    </row>
    <row r="418" spans="2:6" s="231" customFormat="1" x14ac:dyDescent="0.35">
      <c r="B418" s="222"/>
      <c r="C418" s="222"/>
      <c r="D418" s="222"/>
      <c r="E418" s="232"/>
      <c r="F418" s="222"/>
    </row>
    <row r="419" spans="2:6" s="231" customFormat="1" x14ac:dyDescent="0.35">
      <c r="B419" s="222"/>
      <c r="C419" s="222"/>
      <c r="D419" s="222"/>
      <c r="E419" s="232"/>
      <c r="F419" s="222"/>
    </row>
    <row r="420" spans="2:6" s="231" customFormat="1" x14ac:dyDescent="0.35">
      <c r="B420" s="222"/>
      <c r="C420" s="222"/>
      <c r="D420" s="222"/>
      <c r="E420" s="232"/>
      <c r="F420" s="222"/>
    </row>
    <row r="421" spans="2:6" s="231" customFormat="1" x14ac:dyDescent="0.35">
      <c r="B421" s="222"/>
      <c r="C421" s="222"/>
      <c r="D421" s="222"/>
      <c r="E421" s="232"/>
      <c r="F421" s="222"/>
    </row>
    <row r="422" spans="2:6" s="231" customFormat="1" x14ac:dyDescent="0.35">
      <c r="B422" s="222"/>
      <c r="C422" s="222"/>
      <c r="D422" s="222"/>
      <c r="E422" s="232"/>
      <c r="F422" s="222"/>
    </row>
    <row r="423" spans="2:6" s="231" customFormat="1" x14ac:dyDescent="0.35">
      <c r="B423" s="222"/>
      <c r="C423" s="222"/>
      <c r="D423" s="222"/>
      <c r="E423" s="232"/>
      <c r="F423" s="222"/>
    </row>
    <row r="424" spans="2:6" s="231" customFormat="1" x14ac:dyDescent="0.35">
      <c r="B424" s="222"/>
      <c r="C424" s="222"/>
      <c r="D424" s="222"/>
      <c r="E424" s="232"/>
      <c r="F424" s="222"/>
    </row>
    <row r="425" spans="2:6" s="231" customFormat="1" x14ac:dyDescent="0.35">
      <c r="B425" s="222"/>
      <c r="C425" s="222"/>
      <c r="D425" s="222"/>
      <c r="E425" s="232"/>
      <c r="F425" s="222"/>
    </row>
    <row r="426" spans="2:6" s="231" customFormat="1" x14ac:dyDescent="0.35">
      <c r="B426" s="222"/>
      <c r="C426" s="222"/>
      <c r="D426" s="222"/>
      <c r="E426" s="232"/>
      <c r="F426" s="222"/>
    </row>
    <row r="427" spans="2:6" s="231" customFormat="1" x14ac:dyDescent="0.35">
      <c r="B427" s="222"/>
      <c r="C427" s="222"/>
      <c r="D427" s="222"/>
      <c r="E427" s="232"/>
      <c r="F427" s="222"/>
    </row>
    <row r="428" spans="2:6" s="231" customFormat="1" x14ac:dyDescent="0.35">
      <c r="B428" s="222"/>
      <c r="C428" s="222"/>
      <c r="D428" s="222"/>
      <c r="E428" s="232"/>
      <c r="F428" s="222"/>
    </row>
    <row r="429" spans="2:6" s="231" customFormat="1" x14ac:dyDescent="0.35">
      <c r="B429" s="222"/>
      <c r="C429" s="222"/>
      <c r="D429" s="222"/>
      <c r="E429" s="232"/>
      <c r="F429" s="222"/>
    </row>
    <row r="430" spans="2:6" s="231" customFormat="1" x14ac:dyDescent="0.35">
      <c r="B430" s="222"/>
      <c r="C430" s="222"/>
      <c r="D430" s="222"/>
      <c r="E430" s="232"/>
      <c r="F430" s="222"/>
    </row>
    <row r="431" spans="2:6" s="231" customFormat="1" x14ac:dyDescent="0.35">
      <c r="B431" s="222"/>
      <c r="C431" s="222"/>
      <c r="D431" s="222"/>
      <c r="E431" s="232"/>
      <c r="F431" s="222"/>
    </row>
    <row r="432" spans="2:6" s="231" customFormat="1" x14ac:dyDescent="0.35">
      <c r="B432" s="222"/>
      <c r="C432" s="222"/>
      <c r="D432" s="222"/>
      <c r="E432" s="232"/>
      <c r="F432" s="222"/>
    </row>
    <row r="433" spans="2:6" s="231" customFormat="1" x14ac:dyDescent="0.35">
      <c r="B433" s="222"/>
      <c r="C433" s="222"/>
      <c r="D433" s="222"/>
      <c r="E433" s="232"/>
      <c r="F433" s="222"/>
    </row>
    <row r="434" spans="2:6" s="231" customFormat="1" x14ac:dyDescent="0.35">
      <c r="B434" s="222"/>
      <c r="C434" s="222"/>
      <c r="D434" s="222"/>
      <c r="E434" s="232"/>
      <c r="F434" s="222"/>
    </row>
    <row r="435" spans="2:6" s="231" customFormat="1" x14ac:dyDescent="0.35">
      <c r="B435" s="222"/>
      <c r="C435" s="222"/>
      <c r="D435" s="222"/>
      <c r="E435" s="232"/>
      <c r="F435" s="222"/>
    </row>
    <row r="436" spans="2:6" s="231" customFormat="1" x14ac:dyDescent="0.35">
      <c r="B436" s="222"/>
      <c r="C436" s="222"/>
      <c r="D436" s="222"/>
      <c r="E436" s="232"/>
      <c r="F436" s="222"/>
    </row>
    <row r="437" spans="2:6" s="231" customFormat="1" x14ac:dyDescent="0.35">
      <c r="B437" s="222"/>
      <c r="C437" s="222"/>
      <c r="D437" s="222"/>
      <c r="E437" s="232"/>
      <c r="F437" s="222"/>
    </row>
    <row r="438" spans="2:6" s="231" customFormat="1" x14ac:dyDescent="0.35">
      <c r="B438" s="222"/>
      <c r="C438" s="222"/>
      <c r="D438" s="222"/>
      <c r="E438" s="232"/>
      <c r="F438" s="222"/>
    </row>
    <row r="439" spans="2:6" s="231" customFormat="1" x14ac:dyDescent="0.35">
      <c r="B439" s="222"/>
      <c r="C439" s="222"/>
      <c r="D439" s="222"/>
      <c r="E439" s="232"/>
      <c r="F439" s="222"/>
    </row>
    <row r="440" spans="2:6" s="231" customFormat="1" x14ac:dyDescent="0.35">
      <c r="B440" s="222"/>
      <c r="C440" s="222"/>
      <c r="D440" s="222"/>
      <c r="E440" s="232"/>
      <c r="F440" s="222"/>
    </row>
    <row r="441" spans="2:6" s="231" customFormat="1" x14ac:dyDescent="0.35">
      <c r="B441" s="222"/>
      <c r="C441" s="222"/>
      <c r="D441" s="222"/>
      <c r="E441" s="232"/>
      <c r="F441" s="222"/>
    </row>
    <row r="442" spans="2:6" s="231" customFormat="1" x14ac:dyDescent="0.35">
      <c r="B442" s="222"/>
      <c r="C442" s="222"/>
      <c r="D442" s="222"/>
      <c r="E442" s="232"/>
      <c r="F442" s="222"/>
    </row>
    <row r="443" spans="2:6" s="231" customFormat="1" x14ac:dyDescent="0.35">
      <c r="B443" s="222"/>
      <c r="C443" s="222"/>
      <c r="D443" s="222"/>
      <c r="E443" s="232"/>
      <c r="F443" s="222"/>
    </row>
    <row r="444" spans="2:6" s="231" customFormat="1" x14ac:dyDescent="0.35">
      <c r="B444" s="222"/>
      <c r="C444" s="222"/>
      <c r="D444" s="222"/>
      <c r="E444" s="232"/>
      <c r="F444" s="222"/>
    </row>
    <row r="445" spans="2:6" s="231" customFormat="1" x14ac:dyDescent="0.35">
      <c r="B445" s="222"/>
      <c r="C445" s="222"/>
      <c r="D445" s="222"/>
      <c r="E445" s="232"/>
      <c r="F445" s="222"/>
    </row>
    <row r="446" spans="2:6" s="231" customFormat="1" x14ac:dyDescent="0.35">
      <c r="B446" s="222"/>
      <c r="C446" s="222"/>
      <c r="D446" s="222"/>
      <c r="E446" s="232"/>
      <c r="F446" s="222"/>
    </row>
    <row r="447" spans="2:6" s="231" customFormat="1" x14ac:dyDescent="0.35">
      <c r="B447" s="222"/>
      <c r="C447" s="222"/>
      <c r="D447" s="222"/>
      <c r="E447" s="232"/>
      <c r="F447" s="222"/>
    </row>
    <row r="448" spans="2:6" s="231" customFormat="1" x14ac:dyDescent="0.35">
      <c r="B448" s="222"/>
      <c r="C448" s="222"/>
      <c r="D448" s="222"/>
      <c r="E448" s="232"/>
      <c r="F448" s="222"/>
    </row>
    <row r="449" spans="2:6" s="231" customFormat="1" x14ac:dyDescent="0.35">
      <c r="B449" s="222"/>
      <c r="C449" s="222"/>
      <c r="D449" s="222"/>
      <c r="E449" s="232"/>
      <c r="F449" s="222"/>
    </row>
    <row r="450" spans="2:6" s="231" customFormat="1" x14ac:dyDescent="0.35">
      <c r="B450" s="222"/>
      <c r="C450" s="222"/>
      <c r="D450" s="222"/>
      <c r="E450" s="232"/>
      <c r="F450" s="222"/>
    </row>
    <row r="451" spans="2:6" s="231" customFormat="1" x14ac:dyDescent="0.35">
      <c r="B451" s="222"/>
      <c r="C451" s="222"/>
      <c r="D451" s="222"/>
      <c r="E451" s="232"/>
      <c r="F451" s="222"/>
    </row>
    <row r="452" spans="2:6" s="231" customFormat="1" x14ac:dyDescent="0.35">
      <c r="B452" s="222"/>
      <c r="C452" s="222"/>
      <c r="D452" s="222"/>
      <c r="E452" s="232"/>
      <c r="F452" s="222"/>
    </row>
    <row r="453" spans="2:6" s="231" customFormat="1" x14ac:dyDescent="0.35">
      <c r="B453" s="222"/>
      <c r="C453" s="222"/>
      <c r="D453" s="222"/>
      <c r="E453" s="232"/>
      <c r="F453" s="222"/>
    </row>
    <row r="454" spans="2:6" s="231" customFormat="1" x14ac:dyDescent="0.35">
      <c r="B454" s="222"/>
      <c r="C454" s="222"/>
      <c r="D454" s="222"/>
      <c r="E454" s="232"/>
      <c r="F454" s="222"/>
    </row>
    <row r="455" spans="2:6" s="231" customFormat="1" x14ac:dyDescent="0.35">
      <c r="B455" s="222"/>
      <c r="C455" s="222"/>
      <c r="D455" s="222"/>
      <c r="E455" s="232"/>
      <c r="F455" s="222"/>
    </row>
    <row r="456" spans="2:6" s="231" customFormat="1" x14ac:dyDescent="0.35">
      <c r="B456" s="222"/>
      <c r="C456" s="222"/>
      <c r="D456" s="222"/>
      <c r="E456" s="232"/>
      <c r="F456" s="222"/>
    </row>
    <row r="457" spans="2:6" s="231" customFormat="1" x14ac:dyDescent="0.35">
      <c r="B457" s="222"/>
      <c r="C457" s="222"/>
      <c r="D457" s="222"/>
      <c r="E457" s="232"/>
      <c r="F457" s="222"/>
    </row>
    <row r="458" spans="2:6" s="231" customFormat="1" x14ac:dyDescent="0.35">
      <c r="B458" s="222"/>
      <c r="C458" s="222"/>
      <c r="D458" s="222"/>
      <c r="E458" s="232"/>
      <c r="F458" s="222"/>
    </row>
    <row r="459" spans="2:6" s="231" customFormat="1" x14ac:dyDescent="0.35">
      <c r="B459" s="222"/>
      <c r="C459" s="222"/>
      <c r="D459" s="222"/>
      <c r="E459" s="232"/>
      <c r="F459" s="222"/>
    </row>
    <row r="460" spans="2:6" s="231" customFormat="1" x14ac:dyDescent="0.35">
      <c r="B460" s="222"/>
      <c r="C460" s="222"/>
      <c r="D460" s="222"/>
      <c r="E460" s="232"/>
      <c r="F460" s="222"/>
    </row>
    <row r="461" spans="2:6" s="231" customFormat="1" x14ac:dyDescent="0.35">
      <c r="B461" s="222"/>
      <c r="C461" s="222"/>
      <c r="D461" s="222"/>
      <c r="E461" s="232"/>
      <c r="F461" s="222"/>
    </row>
    <row r="462" spans="2:6" s="231" customFormat="1" x14ac:dyDescent="0.35">
      <c r="B462" s="222"/>
      <c r="C462" s="222"/>
      <c r="D462" s="222"/>
      <c r="E462" s="232"/>
      <c r="F462" s="222"/>
    </row>
    <row r="463" spans="2:6" s="231" customFormat="1" x14ac:dyDescent="0.35">
      <c r="B463" s="222"/>
      <c r="C463" s="222"/>
      <c r="D463" s="222"/>
      <c r="E463" s="232"/>
      <c r="F463" s="222"/>
    </row>
    <row r="464" spans="2:6" s="231" customFormat="1" x14ac:dyDescent="0.35">
      <c r="B464" s="222"/>
      <c r="C464" s="222"/>
      <c r="D464" s="222"/>
      <c r="E464" s="232"/>
      <c r="F464" s="222"/>
    </row>
    <row r="465" spans="2:6" s="231" customFormat="1" x14ac:dyDescent="0.35">
      <c r="B465" s="222"/>
      <c r="C465" s="222"/>
      <c r="D465" s="222"/>
      <c r="E465" s="232"/>
      <c r="F465" s="222"/>
    </row>
    <row r="466" spans="2:6" s="231" customFormat="1" x14ac:dyDescent="0.35">
      <c r="B466" s="222"/>
      <c r="C466" s="222"/>
      <c r="D466" s="222"/>
      <c r="E466" s="232"/>
      <c r="F466" s="222"/>
    </row>
    <row r="467" spans="2:6" s="231" customFormat="1" x14ac:dyDescent="0.35">
      <c r="B467" s="222"/>
      <c r="C467" s="222"/>
      <c r="D467" s="222"/>
      <c r="E467" s="232"/>
      <c r="F467" s="222"/>
    </row>
    <row r="468" spans="2:6" s="231" customFormat="1" x14ac:dyDescent="0.35">
      <c r="B468" s="222"/>
      <c r="C468" s="222"/>
      <c r="D468" s="222"/>
      <c r="E468" s="232"/>
      <c r="F468" s="222"/>
    </row>
    <row r="469" spans="2:6" s="231" customFormat="1" x14ac:dyDescent="0.35">
      <c r="B469" s="222"/>
      <c r="C469" s="222"/>
      <c r="D469" s="222"/>
      <c r="E469" s="232"/>
      <c r="F469" s="222"/>
    </row>
    <row r="470" spans="2:6" s="231" customFormat="1" x14ac:dyDescent="0.35">
      <c r="B470" s="222"/>
      <c r="C470" s="222"/>
      <c r="D470" s="222"/>
      <c r="E470" s="232"/>
      <c r="F470" s="222"/>
    </row>
    <row r="471" spans="2:6" s="231" customFormat="1" x14ac:dyDescent="0.35">
      <c r="B471" s="222"/>
      <c r="C471" s="222"/>
      <c r="D471" s="222"/>
      <c r="E471" s="232"/>
      <c r="F471" s="222"/>
    </row>
    <row r="472" spans="2:6" s="231" customFormat="1" x14ac:dyDescent="0.35">
      <c r="B472" s="222"/>
      <c r="C472" s="222"/>
      <c r="D472" s="222"/>
      <c r="E472" s="232"/>
      <c r="F472" s="222"/>
    </row>
    <row r="473" spans="2:6" s="231" customFormat="1" x14ac:dyDescent="0.35">
      <c r="B473" s="222"/>
      <c r="C473" s="222"/>
      <c r="D473" s="222"/>
      <c r="E473" s="232"/>
      <c r="F473" s="222"/>
    </row>
    <row r="474" spans="2:6" s="231" customFormat="1" x14ac:dyDescent="0.35">
      <c r="B474" s="222"/>
      <c r="C474" s="222"/>
      <c r="D474" s="222"/>
      <c r="E474" s="232"/>
      <c r="F474" s="222"/>
    </row>
    <row r="475" spans="2:6" s="231" customFormat="1" x14ac:dyDescent="0.35">
      <c r="B475" s="222"/>
      <c r="C475" s="222"/>
      <c r="D475" s="222"/>
      <c r="E475" s="232"/>
      <c r="F475" s="222"/>
    </row>
    <row r="476" spans="2:6" s="231" customFormat="1" x14ac:dyDescent="0.35">
      <c r="B476" s="222"/>
      <c r="C476" s="222"/>
      <c r="D476" s="222"/>
      <c r="E476" s="232"/>
      <c r="F476" s="222"/>
    </row>
    <row r="477" spans="2:6" s="231" customFormat="1" x14ac:dyDescent="0.35">
      <c r="B477" s="222"/>
      <c r="C477" s="222"/>
      <c r="D477" s="222"/>
      <c r="E477" s="232"/>
      <c r="F477" s="222"/>
    </row>
    <row r="478" spans="2:6" s="231" customFormat="1" x14ac:dyDescent="0.35">
      <c r="B478" s="222"/>
      <c r="C478" s="222"/>
      <c r="D478" s="222"/>
      <c r="E478" s="232"/>
      <c r="F478" s="222"/>
    </row>
    <row r="479" spans="2:6" s="231" customFormat="1" x14ac:dyDescent="0.35">
      <c r="B479" s="222"/>
      <c r="C479" s="222"/>
      <c r="D479" s="222"/>
      <c r="E479" s="232"/>
      <c r="F479" s="222"/>
    </row>
    <row r="480" spans="2:6" s="231" customFormat="1" x14ac:dyDescent="0.35">
      <c r="B480" s="222"/>
      <c r="C480" s="222"/>
      <c r="D480" s="222"/>
      <c r="E480" s="232"/>
      <c r="F480" s="222"/>
    </row>
    <row r="481" spans="2:6" s="231" customFormat="1" x14ac:dyDescent="0.35">
      <c r="B481" s="222"/>
      <c r="C481" s="222"/>
      <c r="D481" s="222"/>
      <c r="E481" s="232"/>
      <c r="F481" s="222"/>
    </row>
    <row r="482" spans="2:6" s="231" customFormat="1" x14ac:dyDescent="0.35">
      <c r="B482" s="222"/>
      <c r="C482" s="222"/>
      <c r="D482" s="222"/>
      <c r="E482" s="232"/>
      <c r="F482" s="222"/>
    </row>
    <row r="483" spans="2:6" s="231" customFormat="1" x14ac:dyDescent="0.35">
      <c r="B483" s="222"/>
      <c r="C483" s="222"/>
      <c r="D483" s="222"/>
      <c r="E483" s="232"/>
      <c r="F483" s="222"/>
    </row>
    <row r="484" spans="2:6" s="231" customFormat="1" x14ac:dyDescent="0.35">
      <c r="B484" s="222"/>
      <c r="C484" s="222"/>
      <c r="D484" s="222"/>
      <c r="E484" s="232"/>
      <c r="F484" s="222"/>
    </row>
    <row r="485" spans="2:6" s="231" customFormat="1" x14ac:dyDescent="0.35">
      <c r="B485" s="222"/>
      <c r="C485" s="222"/>
      <c r="D485" s="222"/>
      <c r="E485" s="232"/>
      <c r="F485" s="222"/>
    </row>
    <row r="486" spans="2:6" s="231" customFormat="1" x14ac:dyDescent="0.35">
      <c r="B486" s="222"/>
      <c r="C486" s="222"/>
      <c r="D486" s="222"/>
      <c r="E486" s="232"/>
      <c r="F486" s="222"/>
    </row>
    <row r="487" spans="2:6" s="231" customFormat="1" x14ac:dyDescent="0.35">
      <c r="B487" s="222"/>
      <c r="C487" s="222"/>
      <c r="D487" s="222"/>
      <c r="E487" s="232"/>
      <c r="F487" s="222"/>
    </row>
    <row r="488" spans="2:6" s="231" customFormat="1" x14ac:dyDescent="0.35">
      <c r="B488" s="222"/>
      <c r="C488" s="222"/>
      <c r="D488" s="222"/>
      <c r="E488" s="232"/>
      <c r="F488" s="222"/>
    </row>
    <row r="489" spans="2:6" s="231" customFormat="1" x14ac:dyDescent="0.35">
      <c r="B489" s="222"/>
      <c r="C489" s="222"/>
      <c r="D489" s="222"/>
      <c r="E489" s="232"/>
      <c r="F489" s="222"/>
    </row>
    <row r="490" spans="2:6" s="231" customFormat="1" x14ac:dyDescent="0.35">
      <c r="B490" s="222"/>
      <c r="C490" s="222"/>
      <c r="D490" s="222"/>
      <c r="E490" s="232"/>
      <c r="F490" s="222"/>
    </row>
    <row r="491" spans="2:6" s="231" customFormat="1" x14ac:dyDescent="0.35">
      <c r="B491" s="222"/>
      <c r="C491" s="222"/>
      <c r="D491" s="222"/>
      <c r="E491" s="232"/>
      <c r="F491" s="222"/>
    </row>
    <row r="492" spans="2:6" s="231" customFormat="1" x14ac:dyDescent="0.35">
      <c r="B492" s="222"/>
      <c r="C492" s="222"/>
      <c r="D492" s="222"/>
      <c r="E492" s="232"/>
      <c r="F492" s="222"/>
    </row>
    <row r="493" spans="2:6" s="231" customFormat="1" x14ac:dyDescent="0.35">
      <c r="B493" s="222"/>
      <c r="C493" s="222"/>
      <c r="D493" s="222"/>
      <c r="E493" s="232"/>
      <c r="F493" s="222"/>
    </row>
    <row r="494" spans="2:6" s="231" customFormat="1" x14ac:dyDescent="0.35">
      <c r="B494" s="222"/>
      <c r="C494" s="222"/>
      <c r="D494" s="222"/>
      <c r="E494" s="232"/>
      <c r="F494" s="222"/>
    </row>
    <row r="495" spans="2:6" s="231" customFormat="1" x14ac:dyDescent="0.35">
      <c r="B495" s="222"/>
      <c r="C495" s="222"/>
      <c r="D495" s="222"/>
      <c r="E495" s="232"/>
      <c r="F495" s="222"/>
    </row>
    <row r="496" spans="2:6" s="231" customFormat="1" x14ac:dyDescent="0.35">
      <c r="B496" s="222"/>
      <c r="C496" s="222"/>
      <c r="D496" s="222"/>
      <c r="E496" s="232"/>
      <c r="F496" s="222"/>
    </row>
    <row r="497" spans="2:6" s="231" customFormat="1" x14ac:dyDescent="0.35">
      <c r="B497" s="222"/>
      <c r="C497" s="222"/>
      <c r="D497" s="222"/>
      <c r="E497" s="232"/>
      <c r="F497" s="222"/>
    </row>
    <row r="498" spans="2:6" s="231" customFormat="1" x14ac:dyDescent="0.35">
      <c r="B498" s="222"/>
      <c r="C498" s="222"/>
      <c r="D498" s="222"/>
      <c r="E498" s="232"/>
      <c r="F498" s="222"/>
    </row>
    <row r="499" spans="2:6" s="231" customFormat="1" x14ac:dyDescent="0.35">
      <c r="B499" s="222"/>
      <c r="C499" s="222"/>
      <c r="D499" s="222"/>
      <c r="E499" s="232"/>
      <c r="F499" s="222"/>
    </row>
    <row r="500" spans="2:6" s="231" customFormat="1" x14ac:dyDescent="0.35">
      <c r="B500" s="222"/>
      <c r="C500" s="222"/>
      <c r="D500" s="222"/>
      <c r="E500" s="232"/>
      <c r="F500" s="222"/>
    </row>
    <row r="501" spans="2:6" hidden="1" x14ac:dyDescent="0.35">
      <c r="B501" s="107"/>
      <c r="C501" s="107"/>
      <c r="D501" s="108"/>
      <c r="E501" s="108"/>
      <c r="F501" s="110"/>
    </row>
    <row r="502" spans="2:6" hidden="1" x14ac:dyDescent="0.35">
      <c r="B502" s="109"/>
      <c r="C502" s="109"/>
      <c r="D502" s="108"/>
      <c r="E502" s="108"/>
      <c r="F502" s="108"/>
    </row>
    <row r="503" spans="2:6" hidden="1" x14ac:dyDescent="0.35">
      <c r="B503" s="109"/>
      <c r="C503" s="109"/>
      <c r="D503" s="108"/>
      <c r="E503" s="108"/>
      <c r="F503" s="108"/>
    </row>
    <row r="504" spans="2:6" hidden="1" x14ac:dyDescent="0.35">
      <c r="B504" s="109"/>
      <c r="C504" s="109"/>
      <c r="D504" s="108"/>
      <c r="E504" s="108"/>
      <c r="F504" s="108"/>
    </row>
    <row r="505" spans="2:6" hidden="1" x14ac:dyDescent="0.35">
      <c r="B505" s="109"/>
      <c r="C505" s="109"/>
      <c r="D505" s="108"/>
      <c r="E505" s="108"/>
      <c r="F505" s="108"/>
    </row>
    <row r="506" spans="2:6" hidden="1" x14ac:dyDescent="0.35">
      <c r="B506" s="109"/>
      <c r="C506" s="109"/>
      <c r="D506" s="108"/>
      <c r="E506" s="108"/>
      <c r="F506" s="108"/>
    </row>
    <row r="507" spans="2:6" hidden="1" x14ac:dyDescent="0.35">
      <c r="B507" s="109"/>
      <c r="C507" s="109"/>
      <c r="D507" s="108"/>
      <c r="E507" s="108"/>
      <c r="F507" s="108"/>
    </row>
    <row r="508" spans="2:6" hidden="1" x14ac:dyDescent="0.35">
      <c r="B508" s="109"/>
      <c r="C508" s="109"/>
      <c r="D508" s="108"/>
      <c r="E508" s="108"/>
      <c r="F508" s="108"/>
    </row>
    <row r="509" spans="2:6" hidden="1" x14ac:dyDescent="0.35">
      <c r="B509" s="109"/>
      <c r="C509" s="109"/>
      <c r="D509" s="108"/>
      <c r="E509" s="108"/>
      <c r="F509" s="108"/>
    </row>
    <row r="510" spans="2:6" hidden="1" x14ac:dyDescent="0.35">
      <c r="B510" s="109"/>
      <c r="C510" s="109"/>
      <c r="D510" s="108"/>
      <c r="E510" s="108"/>
      <c r="F510" s="108"/>
    </row>
    <row r="511" spans="2:6" hidden="1" x14ac:dyDescent="0.35">
      <c r="B511" s="109"/>
      <c r="C511" s="109"/>
      <c r="D511" s="108"/>
      <c r="E511" s="108"/>
      <c r="F511" s="108"/>
    </row>
    <row r="512" spans="2:6" hidden="1" x14ac:dyDescent="0.35">
      <c r="B512" s="109"/>
      <c r="C512" s="109"/>
      <c r="D512" s="108"/>
      <c r="E512" s="108"/>
      <c r="F512" s="108"/>
    </row>
    <row r="513" spans="2:6" hidden="1" x14ac:dyDescent="0.35">
      <c r="B513" s="109"/>
      <c r="C513" s="109"/>
      <c r="D513" s="108"/>
      <c r="E513" s="108"/>
      <c r="F513" s="108"/>
    </row>
    <row r="514" spans="2:6" hidden="1" x14ac:dyDescent="0.35">
      <c r="B514" s="109"/>
      <c r="C514" s="109"/>
      <c r="D514" s="108"/>
      <c r="E514" s="108"/>
      <c r="F514" s="108"/>
    </row>
    <row r="515" spans="2:6" hidden="1" x14ac:dyDescent="0.35">
      <c r="B515" s="109"/>
      <c r="C515" s="109"/>
      <c r="D515" s="108"/>
      <c r="E515" s="108"/>
      <c r="F515" s="108"/>
    </row>
    <row r="516" spans="2:6" hidden="1" x14ac:dyDescent="0.35">
      <c r="B516" s="109"/>
      <c r="C516" s="109"/>
      <c r="D516" s="108"/>
      <c r="E516" s="108"/>
      <c r="F516" s="108"/>
    </row>
    <row r="517" spans="2:6" hidden="1" x14ac:dyDescent="0.35">
      <c r="B517" s="109"/>
      <c r="C517" s="109"/>
      <c r="D517" s="108"/>
      <c r="E517" s="108"/>
      <c r="F517" s="108"/>
    </row>
    <row r="518" spans="2:6" hidden="1" x14ac:dyDescent="0.35">
      <c r="B518" s="109"/>
      <c r="C518" s="109"/>
      <c r="D518" s="108"/>
      <c r="E518" s="108"/>
      <c r="F518" s="108"/>
    </row>
    <row r="519" spans="2:6" hidden="1" x14ac:dyDescent="0.35">
      <c r="B519" s="109"/>
      <c r="C519" s="109"/>
      <c r="D519" s="108"/>
      <c r="E519" s="108"/>
      <c r="F519" s="108"/>
    </row>
    <row r="520" spans="2:6" hidden="1" x14ac:dyDescent="0.35">
      <c r="B520" s="109"/>
      <c r="C520" s="109"/>
      <c r="D520" s="108"/>
      <c r="E520" s="108"/>
      <c r="F520" s="108"/>
    </row>
    <row r="521" spans="2:6" hidden="1" x14ac:dyDescent="0.35">
      <c r="B521" s="109"/>
      <c r="C521" s="109"/>
      <c r="D521" s="108"/>
      <c r="E521" s="108"/>
      <c r="F521" s="108"/>
    </row>
    <row r="522" spans="2:6" hidden="1" x14ac:dyDescent="0.35">
      <c r="B522" s="109"/>
      <c r="C522" s="109"/>
      <c r="D522" s="108"/>
      <c r="E522" s="108"/>
      <c r="F522" s="108"/>
    </row>
    <row r="523" spans="2:6" hidden="1" x14ac:dyDescent="0.35">
      <c r="B523" s="109"/>
      <c r="C523" s="109"/>
      <c r="D523" s="108"/>
      <c r="E523" s="108"/>
      <c r="F523" s="108"/>
    </row>
    <row r="524" spans="2:6" hidden="1" x14ac:dyDescent="0.35">
      <c r="B524" s="109"/>
      <c r="C524" s="109"/>
      <c r="D524" s="108"/>
      <c r="E524" s="108"/>
      <c r="F524" s="108"/>
    </row>
    <row r="525" spans="2:6" hidden="1" x14ac:dyDescent="0.35">
      <c r="B525" s="109"/>
      <c r="C525" s="109"/>
      <c r="D525" s="108"/>
      <c r="E525" s="108"/>
      <c r="F525" s="108"/>
    </row>
    <row r="526" spans="2:6" hidden="1" x14ac:dyDescent="0.35">
      <c r="B526" s="109"/>
      <c r="C526" s="109"/>
      <c r="D526" s="108"/>
      <c r="E526" s="108"/>
      <c r="F526" s="108"/>
    </row>
    <row r="527" spans="2:6" hidden="1" x14ac:dyDescent="0.35">
      <c r="B527" s="109"/>
      <c r="C527" s="109"/>
      <c r="D527" s="108"/>
      <c r="E527" s="108"/>
      <c r="F527" s="108"/>
    </row>
    <row r="528" spans="2:6" hidden="1" x14ac:dyDescent="0.35">
      <c r="B528" s="109"/>
      <c r="C528" s="109"/>
      <c r="D528" s="108"/>
      <c r="E528" s="108"/>
      <c r="F528" s="108"/>
    </row>
    <row r="529" spans="2:6" hidden="1" x14ac:dyDescent="0.35">
      <c r="B529" s="109"/>
      <c r="C529" s="109"/>
      <c r="D529" s="108"/>
      <c r="E529" s="108"/>
      <c r="F529" s="108"/>
    </row>
    <row r="530" spans="2:6" hidden="1" x14ac:dyDescent="0.35">
      <c r="B530" s="109"/>
      <c r="C530" s="109"/>
      <c r="D530" s="108"/>
      <c r="E530" s="108"/>
      <c r="F530" s="108"/>
    </row>
    <row r="531" spans="2:6" hidden="1" x14ac:dyDescent="0.35">
      <c r="B531" s="109"/>
      <c r="C531" s="109"/>
      <c r="D531" s="108"/>
      <c r="E531" s="108"/>
      <c r="F531" s="108"/>
    </row>
    <row r="532" spans="2:6" hidden="1" x14ac:dyDescent="0.35">
      <c r="B532" s="109"/>
      <c r="C532" s="109"/>
      <c r="D532" s="108"/>
      <c r="E532" s="108"/>
      <c r="F532" s="108"/>
    </row>
    <row r="533" spans="2:6" hidden="1" x14ac:dyDescent="0.35">
      <c r="B533" s="109"/>
      <c r="C533" s="109"/>
      <c r="D533" s="108"/>
      <c r="E533" s="108"/>
      <c r="F533" s="108"/>
    </row>
    <row r="534" spans="2:6" hidden="1" x14ac:dyDescent="0.35">
      <c r="B534" s="109"/>
      <c r="C534" s="109"/>
      <c r="D534" s="108"/>
      <c r="E534" s="108"/>
      <c r="F534" s="108"/>
    </row>
    <row r="535" spans="2:6" hidden="1" x14ac:dyDescent="0.35">
      <c r="B535" s="109"/>
      <c r="C535" s="109"/>
      <c r="D535" s="108"/>
      <c r="E535" s="108"/>
      <c r="F535" s="108"/>
    </row>
    <row r="536" spans="2:6" hidden="1" x14ac:dyDescent="0.35">
      <c r="B536" s="109"/>
      <c r="C536" s="109"/>
      <c r="D536" s="108"/>
      <c r="E536" s="108"/>
      <c r="F536" s="108"/>
    </row>
    <row r="537" spans="2:6" hidden="1" x14ac:dyDescent="0.35">
      <c r="B537" s="109"/>
      <c r="C537" s="109"/>
      <c r="D537" s="108"/>
      <c r="E537" s="108"/>
      <c r="F537" s="108"/>
    </row>
    <row r="538" spans="2:6" hidden="1" x14ac:dyDescent="0.35">
      <c r="B538" s="109"/>
      <c r="C538" s="109"/>
      <c r="D538" s="108"/>
      <c r="E538" s="108"/>
      <c r="F538" s="108"/>
    </row>
    <row r="539" spans="2:6" hidden="1" x14ac:dyDescent="0.35">
      <c r="B539" s="109"/>
      <c r="C539" s="109"/>
      <c r="D539" s="108"/>
      <c r="E539" s="108"/>
      <c r="F539" s="108"/>
    </row>
    <row r="540" spans="2:6" hidden="1" x14ac:dyDescent="0.35">
      <c r="B540" s="109"/>
      <c r="C540" s="109"/>
      <c r="D540" s="108"/>
      <c r="E540" s="108"/>
      <c r="F540" s="108"/>
    </row>
    <row r="541" spans="2:6" hidden="1" x14ac:dyDescent="0.35">
      <c r="B541" s="109"/>
      <c r="C541" s="109"/>
      <c r="D541" s="108"/>
      <c r="E541" s="108"/>
      <c r="F541" s="108"/>
    </row>
    <row r="542" spans="2:6" hidden="1" x14ac:dyDescent="0.35">
      <c r="B542" s="109"/>
      <c r="C542" s="109"/>
      <c r="D542" s="108"/>
      <c r="E542" s="108"/>
      <c r="F542" s="108"/>
    </row>
    <row r="543" spans="2:6" hidden="1" x14ac:dyDescent="0.35">
      <c r="B543" s="109"/>
      <c r="C543" s="109"/>
      <c r="D543" s="108"/>
      <c r="E543" s="108"/>
      <c r="F543" s="108"/>
    </row>
    <row r="544" spans="2:6" hidden="1" x14ac:dyDescent="0.35">
      <c r="B544" s="109"/>
      <c r="C544" s="109"/>
      <c r="D544" s="108"/>
      <c r="E544" s="108"/>
      <c r="F544" s="108"/>
    </row>
    <row r="545" spans="2:6" hidden="1" x14ac:dyDescent="0.35">
      <c r="B545" s="109"/>
      <c r="C545" s="109"/>
      <c r="D545" s="108"/>
      <c r="E545" s="108"/>
      <c r="F545" s="108"/>
    </row>
    <row r="546" spans="2:6" hidden="1" x14ac:dyDescent="0.35">
      <c r="B546" s="109"/>
      <c r="C546" s="109"/>
      <c r="D546" s="108"/>
      <c r="E546" s="108"/>
      <c r="F546" s="108"/>
    </row>
    <row r="547" spans="2:6" hidden="1" x14ac:dyDescent="0.35">
      <c r="B547" s="109"/>
      <c r="C547" s="109"/>
      <c r="D547" s="108"/>
      <c r="E547" s="108"/>
      <c r="F547" s="108"/>
    </row>
    <row r="548" spans="2:6" hidden="1" x14ac:dyDescent="0.35">
      <c r="B548" s="109"/>
      <c r="C548" s="109"/>
      <c r="D548" s="108"/>
      <c r="E548" s="108"/>
      <c r="F548" s="108"/>
    </row>
    <row r="549" spans="2:6" hidden="1" x14ac:dyDescent="0.35">
      <c r="B549" s="109"/>
      <c r="C549" s="109"/>
      <c r="D549" s="108"/>
      <c r="E549" s="108"/>
      <c r="F549" s="108"/>
    </row>
    <row r="550" spans="2:6" hidden="1" x14ac:dyDescent="0.35">
      <c r="B550" s="109"/>
      <c r="C550" s="109"/>
      <c r="D550" s="108"/>
      <c r="E550" s="108"/>
      <c r="F550" s="108"/>
    </row>
    <row r="551" spans="2:6" hidden="1" x14ac:dyDescent="0.35">
      <c r="B551" s="109"/>
      <c r="C551" s="109"/>
      <c r="D551" s="108"/>
      <c r="E551" s="108"/>
      <c r="F551" s="108"/>
    </row>
    <row r="552" spans="2:6" hidden="1" x14ac:dyDescent="0.35">
      <c r="B552" s="109"/>
      <c r="C552" s="109"/>
      <c r="D552" s="108"/>
      <c r="E552" s="108"/>
      <c r="F552" s="108"/>
    </row>
    <row r="553" spans="2:6" hidden="1" x14ac:dyDescent="0.35">
      <c r="B553" s="109"/>
      <c r="C553" s="109"/>
      <c r="D553" s="108"/>
      <c r="E553" s="108"/>
      <c r="F553" s="108"/>
    </row>
    <row r="554" spans="2:6" hidden="1" x14ac:dyDescent="0.35">
      <c r="B554" s="109"/>
      <c r="C554" s="109"/>
      <c r="D554" s="108"/>
      <c r="E554" s="108"/>
      <c r="F554" s="108"/>
    </row>
    <row r="555" spans="2:6" hidden="1" x14ac:dyDescent="0.35">
      <c r="B555" s="109"/>
      <c r="C555" s="109"/>
      <c r="D555" s="108"/>
      <c r="E555" s="108"/>
      <c r="F555" s="108"/>
    </row>
    <row r="556" spans="2:6" hidden="1" x14ac:dyDescent="0.35">
      <c r="B556" s="109"/>
      <c r="C556" s="109"/>
      <c r="D556" s="108"/>
      <c r="E556" s="108"/>
      <c r="F556" s="108"/>
    </row>
    <row r="557" spans="2:6" hidden="1" x14ac:dyDescent="0.35">
      <c r="B557" s="109"/>
      <c r="C557" s="109"/>
      <c r="D557" s="108"/>
      <c r="E557" s="108"/>
      <c r="F557" s="108"/>
    </row>
    <row r="558" spans="2:6" hidden="1" x14ac:dyDescent="0.35">
      <c r="B558" s="109"/>
      <c r="C558" s="109"/>
      <c r="D558" s="108"/>
      <c r="E558" s="108"/>
      <c r="F558" s="108"/>
    </row>
    <row r="559" spans="2:6" hidden="1" x14ac:dyDescent="0.35">
      <c r="B559" s="109"/>
      <c r="C559" s="109"/>
      <c r="D559" s="108"/>
      <c r="E559" s="108"/>
      <c r="F559" s="108"/>
    </row>
    <row r="560" spans="2:6" hidden="1" x14ac:dyDescent="0.35">
      <c r="B560" s="109"/>
      <c r="C560" s="109"/>
      <c r="D560" s="108"/>
      <c r="E560" s="108"/>
      <c r="F560" s="108"/>
    </row>
    <row r="561" spans="2:6" hidden="1" x14ac:dyDescent="0.35">
      <c r="B561" s="109"/>
      <c r="C561" s="109"/>
      <c r="D561" s="108"/>
      <c r="E561" s="108"/>
      <c r="F561" s="108"/>
    </row>
    <row r="562" spans="2:6" hidden="1" x14ac:dyDescent="0.35">
      <c r="B562" s="109"/>
      <c r="C562" s="109"/>
      <c r="D562" s="108"/>
      <c r="E562" s="108"/>
      <c r="F562" s="108"/>
    </row>
    <row r="563" spans="2:6" hidden="1" x14ac:dyDescent="0.35">
      <c r="B563" s="109"/>
      <c r="C563" s="109"/>
      <c r="D563" s="108"/>
      <c r="E563" s="108"/>
      <c r="F563" s="108"/>
    </row>
    <row r="564" spans="2:6" hidden="1" x14ac:dyDescent="0.35">
      <c r="B564" s="109"/>
      <c r="C564" s="109"/>
      <c r="D564" s="108"/>
      <c r="E564" s="108"/>
      <c r="F564" s="108"/>
    </row>
    <row r="565" spans="2:6" hidden="1" x14ac:dyDescent="0.35">
      <c r="B565" s="109"/>
      <c r="C565" s="109"/>
      <c r="D565" s="108"/>
      <c r="E565" s="108"/>
      <c r="F565" s="108"/>
    </row>
    <row r="566" spans="2:6" hidden="1" x14ac:dyDescent="0.35">
      <c r="B566" s="109"/>
      <c r="C566" s="109"/>
      <c r="D566" s="108"/>
      <c r="E566" s="108"/>
      <c r="F566" s="108"/>
    </row>
    <row r="567" spans="2:6" hidden="1" x14ac:dyDescent="0.35">
      <c r="B567" s="109"/>
      <c r="C567" s="109"/>
      <c r="D567" s="108"/>
      <c r="E567" s="108"/>
      <c r="F567" s="108"/>
    </row>
    <row r="568" spans="2:6" hidden="1" x14ac:dyDescent="0.35">
      <c r="B568" s="109"/>
      <c r="C568" s="109"/>
      <c r="D568" s="108"/>
      <c r="E568" s="108"/>
      <c r="F568" s="108"/>
    </row>
    <row r="569" spans="2:6" hidden="1" x14ac:dyDescent="0.35">
      <c r="B569" s="109"/>
      <c r="C569" s="109"/>
      <c r="D569" s="108"/>
      <c r="E569" s="108"/>
      <c r="F569" s="108"/>
    </row>
    <row r="570" spans="2:6" hidden="1" x14ac:dyDescent="0.35">
      <c r="B570" s="109"/>
      <c r="C570" s="109"/>
      <c r="D570" s="108"/>
      <c r="E570" s="108"/>
      <c r="F570" s="108"/>
    </row>
    <row r="571" spans="2:6" hidden="1" x14ac:dyDescent="0.35">
      <c r="B571" s="109"/>
      <c r="C571" s="109"/>
      <c r="D571" s="108"/>
      <c r="E571" s="108"/>
      <c r="F571" s="108"/>
    </row>
    <row r="572" spans="2:6" hidden="1" x14ac:dyDescent="0.35">
      <c r="B572" s="109"/>
      <c r="C572" s="109"/>
      <c r="D572" s="108"/>
      <c r="E572" s="108"/>
      <c r="F572" s="108"/>
    </row>
    <row r="573" spans="2:6" hidden="1" x14ac:dyDescent="0.35">
      <c r="B573" s="109"/>
      <c r="C573" s="109"/>
      <c r="D573" s="108"/>
      <c r="E573" s="108"/>
      <c r="F573" s="108"/>
    </row>
    <row r="574" spans="2:6" hidden="1" x14ac:dyDescent="0.35">
      <c r="B574" s="109"/>
      <c r="C574" s="109"/>
      <c r="D574" s="108"/>
      <c r="E574" s="108"/>
      <c r="F574" s="108"/>
    </row>
    <row r="575" spans="2:6" hidden="1" x14ac:dyDescent="0.35">
      <c r="B575" s="109"/>
      <c r="C575" s="109"/>
      <c r="D575" s="108"/>
      <c r="E575" s="108"/>
      <c r="F575" s="108"/>
    </row>
    <row r="576" spans="2:6" hidden="1" x14ac:dyDescent="0.35">
      <c r="B576" s="109"/>
      <c r="C576" s="109"/>
      <c r="D576" s="108"/>
      <c r="E576" s="108"/>
      <c r="F576" s="108"/>
    </row>
    <row r="577" spans="2:6" hidden="1" x14ac:dyDescent="0.35">
      <c r="B577" s="109"/>
      <c r="C577" s="109"/>
      <c r="D577" s="108"/>
      <c r="E577" s="108"/>
      <c r="F577" s="108"/>
    </row>
    <row r="578" spans="2:6" hidden="1" x14ac:dyDescent="0.35">
      <c r="B578" s="109"/>
      <c r="C578" s="109"/>
      <c r="D578" s="108"/>
      <c r="E578" s="108"/>
      <c r="F578" s="108"/>
    </row>
    <row r="579" spans="2:6" hidden="1" x14ac:dyDescent="0.35">
      <c r="B579" s="109"/>
      <c r="C579" s="109"/>
      <c r="D579" s="108"/>
      <c r="E579" s="108"/>
      <c r="F579" s="108"/>
    </row>
    <row r="580" spans="2:6" hidden="1" x14ac:dyDescent="0.35">
      <c r="B580" s="109"/>
      <c r="C580" s="109"/>
      <c r="D580" s="108"/>
      <c r="E580" s="108"/>
      <c r="F580" s="108"/>
    </row>
    <row r="581" spans="2:6" hidden="1" x14ac:dyDescent="0.35">
      <c r="B581" s="109"/>
      <c r="C581" s="109"/>
      <c r="D581" s="108"/>
      <c r="E581" s="108"/>
      <c r="F581" s="108"/>
    </row>
    <row r="582" spans="2:6" hidden="1" x14ac:dyDescent="0.35">
      <c r="B582" s="109"/>
      <c r="C582" s="109"/>
      <c r="D582" s="108"/>
      <c r="E582" s="108"/>
      <c r="F582" s="108"/>
    </row>
    <row r="583" spans="2:6" hidden="1" x14ac:dyDescent="0.35">
      <c r="B583" s="109"/>
      <c r="C583" s="109"/>
      <c r="D583" s="108"/>
      <c r="E583" s="108"/>
      <c r="F583" s="108"/>
    </row>
    <row r="584" spans="2:6" hidden="1" x14ac:dyDescent="0.35">
      <c r="B584" s="109"/>
      <c r="C584" s="109"/>
      <c r="D584" s="108"/>
      <c r="E584" s="108"/>
      <c r="F584" s="108"/>
    </row>
    <row r="585" spans="2:6" hidden="1" x14ac:dyDescent="0.35">
      <c r="B585" s="109"/>
      <c r="C585" s="109"/>
      <c r="D585" s="108"/>
      <c r="E585" s="108"/>
      <c r="F585" s="108"/>
    </row>
    <row r="586" spans="2:6" hidden="1" x14ac:dyDescent="0.35">
      <c r="B586" s="109"/>
      <c r="C586" s="109"/>
      <c r="D586" s="108"/>
      <c r="E586" s="108"/>
      <c r="F586" s="108"/>
    </row>
    <row r="587" spans="2:6" hidden="1" x14ac:dyDescent="0.35">
      <c r="B587" s="109"/>
      <c r="C587" s="109"/>
      <c r="D587" s="108"/>
      <c r="E587" s="108"/>
      <c r="F587" s="108"/>
    </row>
    <row r="588" spans="2:6" hidden="1" x14ac:dyDescent="0.35">
      <c r="B588" s="109"/>
      <c r="C588" s="109"/>
      <c r="D588" s="108"/>
      <c r="E588" s="108"/>
      <c r="F588" s="108"/>
    </row>
    <row r="589" spans="2:6" hidden="1" x14ac:dyDescent="0.35">
      <c r="B589" s="109"/>
      <c r="C589" s="109"/>
      <c r="D589" s="108"/>
      <c r="E589" s="108"/>
      <c r="F589" s="108"/>
    </row>
    <row r="590" spans="2:6" hidden="1" x14ac:dyDescent="0.35">
      <c r="B590" s="109"/>
      <c r="C590" s="109"/>
      <c r="D590" s="108"/>
      <c r="E590" s="108"/>
      <c r="F590" s="108"/>
    </row>
    <row r="591" spans="2:6" hidden="1" x14ac:dyDescent="0.35">
      <c r="B591" s="109"/>
      <c r="C591" s="109"/>
      <c r="D591" s="108"/>
      <c r="E591" s="108"/>
      <c r="F591" s="108"/>
    </row>
    <row r="592" spans="2:6" hidden="1" x14ac:dyDescent="0.35">
      <c r="B592" s="109"/>
      <c r="C592" s="109"/>
      <c r="D592" s="108"/>
      <c r="E592" s="108"/>
      <c r="F592" s="108"/>
    </row>
    <row r="593" spans="2:6" hidden="1" x14ac:dyDescent="0.35">
      <c r="B593" s="109"/>
      <c r="C593" s="109"/>
      <c r="D593" s="108"/>
      <c r="E593" s="108"/>
      <c r="F593" s="108"/>
    </row>
    <row r="594" spans="2:6" hidden="1" x14ac:dyDescent="0.35">
      <c r="B594" s="109"/>
      <c r="C594" s="109"/>
      <c r="D594" s="108"/>
      <c r="E594" s="108"/>
      <c r="F594" s="108"/>
    </row>
    <row r="595" spans="2:6" hidden="1" x14ac:dyDescent="0.35">
      <c r="B595" s="109"/>
      <c r="C595" s="109"/>
      <c r="D595" s="108"/>
      <c r="E595" s="108"/>
      <c r="F595" s="108"/>
    </row>
    <row r="596" spans="2:6" hidden="1" x14ac:dyDescent="0.35">
      <c r="B596" s="109"/>
      <c r="C596" s="109"/>
      <c r="D596" s="108"/>
      <c r="E596" s="108"/>
      <c r="F596" s="108"/>
    </row>
    <row r="597" spans="2:6" hidden="1" x14ac:dyDescent="0.35">
      <c r="B597" s="109"/>
      <c r="C597" s="109"/>
      <c r="D597" s="108"/>
      <c r="E597" s="108"/>
      <c r="F597" s="108"/>
    </row>
    <row r="598" spans="2:6" hidden="1" x14ac:dyDescent="0.35">
      <c r="B598" s="109"/>
      <c r="C598" s="109"/>
      <c r="D598" s="108"/>
      <c r="E598" s="108"/>
      <c r="F598" s="108"/>
    </row>
    <row r="599" spans="2:6" hidden="1" x14ac:dyDescent="0.35">
      <c r="B599" s="109"/>
      <c r="C599" s="109"/>
      <c r="D599" s="108"/>
      <c r="E599" s="108"/>
      <c r="F599" s="108"/>
    </row>
    <row r="600" spans="2:6" hidden="1" x14ac:dyDescent="0.35">
      <c r="B600" s="109"/>
      <c r="C600" s="109"/>
      <c r="D600" s="108"/>
      <c r="E600" s="108"/>
      <c r="F600" s="108"/>
    </row>
    <row r="601" spans="2:6" hidden="1" x14ac:dyDescent="0.35">
      <c r="B601" s="109"/>
      <c r="C601" s="109"/>
      <c r="D601" s="108"/>
      <c r="E601" s="108"/>
      <c r="F601" s="108"/>
    </row>
    <row r="602" spans="2:6" hidden="1" x14ac:dyDescent="0.35">
      <c r="B602" s="109"/>
      <c r="C602" s="109"/>
      <c r="D602" s="108"/>
      <c r="E602" s="108"/>
      <c r="F602" s="108"/>
    </row>
    <row r="603" spans="2:6" hidden="1" x14ac:dyDescent="0.35">
      <c r="B603" s="109"/>
      <c r="C603" s="109"/>
      <c r="D603" s="108"/>
      <c r="E603" s="108"/>
      <c r="F603" s="108"/>
    </row>
    <row r="604" spans="2:6" hidden="1" x14ac:dyDescent="0.35">
      <c r="B604" s="109"/>
      <c r="C604" s="109"/>
      <c r="D604" s="108"/>
      <c r="E604" s="108"/>
      <c r="F604" s="108"/>
    </row>
    <row r="605" spans="2:6" hidden="1" x14ac:dyDescent="0.35">
      <c r="B605" s="109"/>
      <c r="C605" s="109"/>
      <c r="D605" s="108"/>
      <c r="E605" s="108"/>
      <c r="F605" s="108"/>
    </row>
    <row r="606" spans="2:6" hidden="1" x14ac:dyDescent="0.35">
      <c r="B606" s="109"/>
      <c r="C606" s="109"/>
      <c r="D606" s="108"/>
      <c r="E606" s="108"/>
      <c r="F606" s="108"/>
    </row>
    <row r="607" spans="2:6" hidden="1" x14ac:dyDescent="0.35">
      <c r="B607" s="109"/>
      <c r="C607" s="109"/>
      <c r="D607" s="108"/>
      <c r="E607" s="108"/>
      <c r="F607" s="108"/>
    </row>
    <row r="608" spans="2:6" hidden="1" x14ac:dyDescent="0.35">
      <c r="B608" s="109"/>
      <c r="C608" s="109"/>
      <c r="D608" s="108"/>
      <c r="E608" s="108"/>
      <c r="F608" s="108"/>
    </row>
    <row r="609" spans="2:6" hidden="1" x14ac:dyDescent="0.35">
      <c r="B609" s="109"/>
      <c r="C609" s="109"/>
      <c r="D609" s="108"/>
      <c r="E609" s="108"/>
      <c r="F609" s="108"/>
    </row>
    <row r="610" spans="2:6" hidden="1" x14ac:dyDescent="0.35">
      <c r="B610" s="109"/>
      <c r="C610" s="109"/>
      <c r="D610" s="108"/>
      <c r="E610" s="108"/>
      <c r="F610" s="108"/>
    </row>
    <row r="611" spans="2:6" hidden="1" x14ac:dyDescent="0.35">
      <c r="B611" s="109"/>
      <c r="C611" s="109"/>
      <c r="D611" s="108"/>
      <c r="E611" s="108"/>
      <c r="F611" s="108"/>
    </row>
    <row r="612" spans="2:6" hidden="1" x14ac:dyDescent="0.35">
      <c r="B612" s="109"/>
      <c r="C612" s="109"/>
      <c r="D612" s="108"/>
      <c r="E612" s="108"/>
      <c r="F612" s="108"/>
    </row>
    <row r="613" spans="2:6" hidden="1" x14ac:dyDescent="0.35">
      <c r="B613" s="109"/>
      <c r="C613" s="109"/>
      <c r="D613" s="108"/>
      <c r="E613" s="108"/>
      <c r="F613" s="108"/>
    </row>
    <row r="614" spans="2:6" hidden="1" x14ac:dyDescent="0.35">
      <c r="B614" s="109"/>
      <c r="C614" s="109"/>
      <c r="D614" s="108"/>
      <c r="E614" s="108"/>
      <c r="F614" s="108"/>
    </row>
    <row r="615" spans="2:6" hidden="1" x14ac:dyDescent="0.35">
      <c r="B615" s="109"/>
      <c r="C615" s="109"/>
      <c r="D615" s="108"/>
      <c r="E615" s="108"/>
      <c r="F615" s="108"/>
    </row>
    <row r="616" spans="2:6" hidden="1" x14ac:dyDescent="0.35">
      <c r="B616" s="109"/>
      <c r="C616" s="109"/>
      <c r="D616" s="108"/>
      <c r="E616" s="108"/>
      <c r="F616" s="108"/>
    </row>
    <row r="617" spans="2:6" hidden="1" x14ac:dyDescent="0.35">
      <c r="B617" s="109"/>
      <c r="C617" s="109"/>
      <c r="D617" s="108"/>
      <c r="E617" s="108"/>
      <c r="F617" s="108"/>
    </row>
    <row r="618" spans="2:6" hidden="1" x14ac:dyDescent="0.35">
      <c r="B618" s="109"/>
      <c r="C618" s="109"/>
      <c r="D618" s="108"/>
      <c r="E618" s="108"/>
      <c r="F618" s="108"/>
    </row>
    <row r="619" spans="2:6" hidden="1" x14ac:dyDescent="0.35">
      <c r="B619" s="109"/>
      <c r="C619" s="109"/>
      <c r="D619" s="108"/>
      <c r="E619" s="108"/>
      <c r="F619" s="108"/>
    </row>
    <row r="620" spans="2:6" hidden="1" x14ac:dyDescent="0.35">
      <c r="B620" s="109"/>
      <c r="C620" s="109"/>
      <c r="D620" s="108"/>
      <c r="E620" s="108"/>
      <c r="F620" s="108"/>
    </row>
    <row r="621" spans="2:6" hidden="1" x14ac:dyDescent="0.35">
      <c r="B621" s="109"/>
      <c r="C621" s="109"/>
      <c r="D621" s="108"/>
      <c r="E621" s="108"/>
      <c r="F621" s="108"/>
    </row>
    <row r="622" spans="2:6" hidden="1" x14ac:dyDescent="0.35">
      <c r="B622" s="109"/>
      <c r="C622" s="109"/>
      <c r="D622" s="108"/>
      <c r="E622" s="108"/>
      <c r="F622" s="108"/>
    </row>
    <row r="623" spans="2:6" hidden="1" x14ac:dyDescent="0.35">
      <c r="B623" s="109"/>
      <c r="C623" s="109"/>
      <c r="D623" s="108"/>
      <c r="E623" s="108"/>
      <c r="F623" s="108"/>
    </row>
    <row r="624" spans="2:6" hidden="1" x14ac:dyDescent="0.35">
      <c r="B624" s="109"/>
      <c r="C624" s="109"/>
      <c r="D624" s="108"/>
      <c r="E624" s="108"/>
      <c r="F624" s="108"/>
    </row>
    <row r="625" spans="2:6" hidden="1" x14ac:dyDescent="0.35">
      <c r="B625" s="109"/>
      <c r="C625" s="109"/>
      <c r="D625" s="108"/>
      <c r="E625" s="108"/>
      <c r="F625" s="108"/>
    </row>
    <row r="626" spans="2:6" hidden="1" x14ac:dyDescent="0.35">
      <c r="B626" s="109"/>
      <c r="C626" s="109"/>
      <c r="D626" s="108"/>
      <c r="E626" s="108"/>
      <c r="F626" s="108"/>
    </row>
    <row r="627" spans="2:6" hidden="1" x14ac:dyDescent="0.35">
      <c r="B627" s="109"/>
      <c r="C627" s="109"/>
      <c r="D627" s="108"/>
      <c r="E627" s="108"/>
      <c r="F627" s="108"/>
    </row>
    <row r="628" spans="2:6" hidden="1" x14ac:dyDescent="0.35">
      <c r="B628" s="109"/>
      <c r="C628" s="109"/>
      <c r="D628" s="108"/>
      <c r="E628" s="108"/>
      <c r="F628" s="108"/>
    </row>
    <row r="629" spans="2:6" hidden="1" x14ac:dyDescent="0.35">
      <c r="B629" s="109"/>
      <c r="C629" s="109"/>
      <c r="D629" s="108"/>
      <c r="E629" s="108"/>
      <c r="F629" s="108"/>
    </row>
    <row r="630" spans="2:6" hidden="1" x14ac:dyDescent="0.35">
      <c r="B630" s="109"/>
      <c r="C630" s="109"/>
      <c r="D630" s="108"/>
      <c r="E630" s="108"/>
      <c r="F630" s="108"/>
    </row>
    <row r="631" spans="2:6" hidden="1" x14ac:dyDescent="0.35">
      <c r="B631" s="109"/>
      <c r="C631" s="109"/>
      <c r="D631" s="108"/>
      <c r="E631" s="108"/>
      <c r="F631" s="108"/>
    </row>
    <row r="632" spans="2:6" hidden="1" x14ac:dyDescent="0.35">
      <c r="B632" s="109"/>
      <c r="C632" s="109"/>
      <c r="D632" s="108"/>
      <c r="E632" s="108"/>
      <c r="F632" s="108"/>
    </row>
    <row r="633" spans="2:6" hidden="1" x14ac:dyDescent="0.35">
      <c r="B633" s="109"/>
      <c r="C633" s="109"/>
      <c r="D633" s="108"/>
      <c r="E633" s="108"/>
      <c r="F633" s="108"/>
    </row>
    <row r="634" spans="2:6" hidden="1" x14ac:dyDescent="0.35">
      <c r="B634" s="109"/>
      <c r="C634" s="109"/>
      <c r="D634" s="108"/>
      <c r="E634" s="108"/>
      <c r="F634" s="108"/>
    </row>
    <row r="635" spans="2:6" hidden="1" x14ac:dyDescent="0.35">
      <c r="B635" s="109"/>
      <c r="C635" s="109"/>
      <c r="D635" s="108"/>
      <c r="E635" s="108"/>
      <c r="F635" s="108"/>
    </row>
    <row r="636" spans="2:6" hidden="1" x14ac:dyDescent="0.35">
      <c r="B636" s="109"/>
      <c r="C636" s="109"/>
      <c r="D636" s="108"/>
      <c r="E636" s="108"/>
      <c r="F636" s="108"/>
    </row>
    <row r="637" spans="2:6" hidden="1" x14ac:dyDescent="0.35">
      <c r="B637" s="109"/>
      <c r="C637" s="109"/>
      <c r="D637" s="108"/>
      <c r="E637" s="108"/>
      <c r="F637" s="108"/>
    </row>
    <row r="638" spans="2:6" hidden="1" x14ac:dyDescent="0.35">
      <c r="B638" s="109"/>
      <c r="C638" s="109"/>
      <c r="D638" s="108"/>
      <c r="E638" s="108"/>
      <c r="F638" s="108"/>
    </row>
    <row r="639" spans="2:6" hidden="1" x14ac:dyDescent="0.35">
      <c r="B639" s="109"/>
      <c r="C639" s="109"/>
      <c r="D639" s="108"/>
      <c r="E639" s="108"/>
      <c r="F639" s="108"/>
    </row>
    <row r="640" spans="2:6" hidden="1" x14ac:dyDescent="0.35">
      <c r="B640" s="109"/>
      <c r="C640" s="109"/>
      <c r="D640" s="108"/>
      <c r="E640" s="108"/>
      <c r="F640" s="108"/>
    </row>
    <row r="641" spans="2:6" hidden="1" x14ac:dyDescent="0.35">
      <c r="B641" s="109"/>
      <c r="C641" s="109"/>
      <c r="D641" s="108"/>
      <c r="E641" s="108"/>
      <c r="F641" s="108"/>
    </row>
    <row r="642" spans="2:6" hidden="1" x14ac:dyDescent="0.35">
      <c r="B642" s="109"/>
      <c r="C642" s="109"/>
      <c r="D642" s="108"/>
      <c r="E642" s="108"/>
      <c r="F642" s="108"/>
    </row>
    <row r="643" spans="2:6" hidden="1" x14ac:dyDescent="0.35">
      <c r="B643" s="109"/>
      <c r="C643" s="109"/>
      <c r="D643" s="108"/>
      <c r="E643" s="108"/>
      <c r="F643" s="108"/>
    </row>
    <row r="644" spans="2:6" hidden="1" x14ac:dyDescent="0.35">
      <c r="B644" s="109"/>
      <c r="C644" s="109"/>
      <c r="D644" s="108"/>
      <c r="E644" s="108"/>
      <c r="F644" s="108"/>
    </row>
    <row r="645" spans="2:6" hidden="1" x14ac:dyDescent="0.35">
      <c r="B645" s="109"/>
      <c r="C645" s="109"/>
      <c r="D645" s="108"/>
      <c r="E645" s="108"/>
      <c r="F645" s="108"/>
    </row>
    <row r="646" spans="2:6" hidden="1" x14ac:dyDescent="0.35">
      <c r="B646" s="109"/>
      <c r="C646" s="109"/>
      <c r="D646" s="108"/>
      <c r="E646" s="108"/>
      <c r="F646" s="108"/>
    </row>
    <row r="647" spans="2:6" hidden="1" x14ac:dyDescent="0.35">
      <c r="B647" s="109"/>
      <c r="C647" s="109"/>
      <c r="D647" s="108"/>
      <c r="E647" s="108"/>
      <c r="F647" s="108"/>
    </row>
    <row r="648" spans="2:6" hidden="1" x14ac:dyDescent="0.35">
      <c r="B648" s="109"/>
      <c r="C648" s="109"/>
      <c r="D648" s="108"/>
      <c r="E648" s="108"/>
      <c r="F648" s="108"/>
    </row>
    <row r="649" spans="2:6" hidden="1" x14ac:dyDescent="0.35">
      <c r="B649" s="109"/>
      <c r="C649" s="109"/>
      <c r="D649" s="108"/>
      <c r="E649" s="108"/>
      <c r="F649" s="108"/>
    </row>
    <row r="650" spans="2:6" hidden="1" x14ac:dyDescent="0.35">
      <c r="B650" s="109"/>
      <c r="C650" s="109"/>
      <c r="D650" s="108"/>
      <c r="E650" s="108"/>
      <c r="F650" s="108"/>
    </row>
    <row r="651" spans="2:6" hidden="1" x14ac:dyDescent="0.35">
      <c r="B651" s="109"/>
      <c r="C651" s="109"/>
      <c r="D651" s="108"/>
      <c r="E651" s="108"/>
      <c r="F651" s="108"/>
    </row>
    <row r="652" spans="2:6" hidden="1" x14ac:dyDescent="0.35">
      <c r="B652" s="109"/>
      <c r="C652" s="109"/>
      <c r="D652" s="108"/>
      <c r="E652" s="108"/>
      <c r="F652" s="108"/>
    </row>
    <row r="653" spans="2:6" hidden="1" x14ac:dyDescent="0.35">
      <c r="B653" s="109"/>
      <c r="C653" s="109"/>
      <c r="D653" s="108"/>
      <c r="E653" s="108"/>
      <c r="F653" s="108"/>
    </row>
    <row r="654" spans="2:6" hidden="1" x14ac:dyDescent="0.35">
      <c r="B654" s="109"/>
      <c r="C654" s="109"/>
      <c r="D654" s="108"/>
      <c r="E654" s="108"/>
      <c r="F654" s="108"/>
    </row>
    <row r="655" spans="2:6" hidden="1" x14ac:dyDescent="0.35">
      <c r="B655" s="109"/>
      <c r="C655" s="109"/>
      <c r="D655" s="108"/>
      <c r="E655" s="108"/>
      <c r="F655" s="108"/>
    </row>
    <row r="656" spans="2:6" hidden="1" x14ac:dyDescent="0.35">
      <c r="B656" s="109"/>
      <c r="C656" s="109"/>
      <c r="D656" s="108"/>
      <c r="E656" s="108"/>
      <c r="F656" s="108"/>
    </row>
    <row r="657" spans="2:6" hidden="1" x14ac:dyDescent="0.35">
      <c r="B657" s="109"/>
      <c r="C657" s="109"/>
      <c r="D657" s="108"/>
      <c r="E657" s="108"/>
      <c r="F657" s="108"/>
    </row>
    <row r="658" spans="2:6" hidden="1" x14ac:dyDescent="0.35">
      <c r="B658" s="109"/>
      <c r="C658" s="109"/>
      <c r="D658" s="108"/>
      <c r="E658" s="108"/>
      <c r="F658" s="108"/>
    </row>
    <row r="659" spans="2:6" hidden="1" x14ac:dyDescent="0.35">
      <c r="B659" s="109"/>
      <c r="C659" s="109"/>
      <c r="D659" s="108"/>
      <c r="E659" s="108"/>
      <c r="F659" s="108"/>
    </row>
    <row r="660" spans="2:6" hidden="1" x14ac:dyDescent="0.35">
      <c r="B660" s="109"/>
      <c r="C660" s="109"/>
      <c r="D660" s="108"/>
      <c r="E660" s="108"/>
      <c r="F660" s="108"/>
    </row>
    <row r="661" spans="2:6" hidden="1" x14ac:dyDescent="0.35">
      <c r="B661" s="109"/>
      <c r="C661" s="109"/>
      <c r="D661" s="108"/>
      <c r="E661" s="108"/>
      <c r="F661" s="108"/>
    </row>
    <row r="662" spans="2:6" hidden="1" x14ac:dyDescent="0.35">
      <c r="B662" s="109"/>
      <c r="C662" s="109"/>
      <c r="D662" s="108"/>
      <c r="E662" s="108"/>
      <c r="F662" s="108"/>
    </row>
    <row r="663" spans="2:6" hidden="1" x14ac:dyDescent="0.35">
      <c r="B663" s="109"/>
      <c r="C663" s="109"/>
      <c r="D663" s="108"/>
      <c r="E663" s="108"/>
      <c r="F663" s="108"/>
    </row>
    <row r="664" spans="2:6" hidden="1" x14ac:dyDescent="0.35">
      <c r="B664" s="109"/>
      <c r="C664" s="109"/>
      <c r="D664" s="108"/>
      <c r="E664" s="108"/>
      <c r="F664" s="108"/>
    </row>
    <row r="665" spans="2:6" hidden="1" x14ac:dyDescent="0.35">
      <c r="B665" s="109"/>
      <c r="C665" s="109"/>
      <c r="D665" s="108"/>
      <c r="E665" s="108"/>
      <c r="F665" s="108"/>
    </row>
    <row r="666" spans="2:6" hidden="1" x14ac:dyDescent="0.35">
      <c r="B666" s="109"/>
      <c r="C666" s="109"/>
      <c r="D666" s="108"/>
      <c r="E666" s="108"/>
      <c r="F666" s="108"/>
    </row>
    <row r="667" spans="2:6" hidden="1" x14ac:dyDescent="0.35">
      <c r="B667" s="109"/>
      <c r="C667" s="109"/>
      <c r="D667" s="108"/>
      <c r="E667" s="108"/>
      <c r="F667" s="108"/>
    </row>
    <row r="668" spans="2:6" hidden="1" x14ac:dyDescent="0.35">
      <c r="B668" s="109"/>
      <c r="C668" s="109"/>
      <c r="D668" s="108"/>
      <c r="E668" s="108"/>
      <c r="F668" s="108"/>
    </row>
    <row r="669" spans="2:6" hidden="1" x14ac:dyDescent="0.35">
      <c r="B669" s="109"/>
      <c r="C669" s="109"/>
      <c r="D669" s="108"/>
      <c r="E669" s="108"/>
      <c r="F669" s="108"/>
    </row>
    <row r="670" spans="2:6" hidden="1" x14ac:dyDescent="0.35">
      <c r="B670" s="109"/>
      <c r="C670" s="109"/>
      <c r="D670" s="108"/>
      <c r="E670" s="108"/>
      <c r="F670" s="108"/>
    </row>
    <row r="671" spans="2:6" hidden="1" x14ac:dyDescent="0.35">
      <c r="B671" s="109"/>
      <c r="C671" s="109"/>
      <c r="D671" s="108"/>
      <c r="E671" s="108"/>
      <c r="F671" s="108"/>
    </row>
    <row r="672" spans="2:6" hidden="1" x14ac:dyDescent="0.35">
      <c r="B672" s="109"/>
      <c r="C672" s="109"/>
      <c r="D672" s="108"/>
      <c r="E672" s="108"/>
      <c r="F672" s="108"/>
    </row>
    <row r="673" spans="2:6" hidden="1" x14ac:dyDescent="0.35">
      <c r="B673" s="109"/>
      <c r="C673" s="109"/>
      <c r="D673" s="108"/>
      <c r="E673" s="108"/>
      <c r="F673" s="108"/>
    </row>
    <row r="674" spans="2:6" hidden="1" x14ac:dyDescent="0.35">
      <c r="B674" s="109"/>
      <c r="C674" s="109"/>
      <c r="D674" s="108"/>
      <c r="E674" s="108"/>
      <c r="F674" s="108"/>
    </row>
    <row r="675" spans="2:6" hidden="1" x14ac:dyDescent="0.35">
      <c r="B675" s="109"/>
      <c r="C675" s="109"/>
      <c r="D675" s="108"/>
      <c r="E675" s="108"/>
      <c r="F675" s="108"/>
    </row>
    <row r="676" spans="2:6" hidden="1" x14ac:dyDescent="0.35">
      <c r="B676" s="109"/>
      <c r="C676" s="109"/>
      <c r="D676" s="108"/>
      <c r="E676" s="108"/>
      <c r="F676" s="108"/>
    </row>
    <row r="677" spans="2:6" hidden="1" x14ac:dyDescent="0.35">
      <c r="B677" s="109"/>
      <c r="C677" s="109"/>
      <c r="D677" s="108"/>
      <c r="E677" s="108"/>
      <c r="F677" s="108"/>
    </row>
    <row r="678" spans="2:6" hidden="1" x14ac:dyDescent="0.35">
      <c r="B678" s="109"/>
      <c r="C678" s="109"/>
      <c r="D678" s="108"/>
      <c r="E678" s="108"/>
      <c r="F678" s="108"/>
    </row>
    <row r="679" spans="2:6" hidden="1" x14ac:dyDescent="0.35">
      <c r="B679" s="109"/>
      <c r="C679" s="109"/>
      <c r="D679" s="108"/>
      <c r="E679" s="108"/>
      <c r="F679" s="108"/>
    </row>
    <row r="680" spans="2:6" hidden="1" x14ac:dyDescent="0.35">
      <c r="B680" s="109"/>
      <c r="C680" s="109"/>
      <c r="D680" s="108"/>
      <c r="E680" s="108"/>
      <c r="F680" s="108"/>
    </row>
    <row r="681" spans="2:6" hidden="1" x14ac:dyDescent="0.35">
      <c r="B681" s="109"/>
      <c r="C681" s="109"/>
      <c r="D681" s="108"/>
      <c r="E681" s="108"/>
      <c r="F681" s="108"/>
    </row>
    <row r="682" spans="2:6" hidden="1" x14ac:dyDescent="0.35">
      <c r="B682" s="109"/>
      <c r="C682" s="109"/>
      <c r="D682" s="108"/>
      <c r="E682" s="108"/>
      <c r="F682" s="108"/>
    </row>
    <row r="683" spans="2:6" hidden="1" x14ac:dyDescent="0.35">
      <c r="B683" s="109"/>
      <c r="C683" s="109"/>
      <c r="D683" s="108"/>
      <c r="E683" s="108"/>
      <c r="F683" s="108"/>
    </row>
    <row r="684" spans="2:6" hidden="1" x14ac:dyDescent="0.35">
      <c r="B684" s="109"/>
      <c r="C684" s="109"/>
      <c r="D684" s="108"/>
      <c r="E684" s="108"/>
      <c r="F684" s="108"/>
    </row>
    <row r="685" spans="2:6" hidden="1" x14ac:dyDescent="0.35">
      <c r="B685" s="109"/>
      <c r="C685" s="109"/>
      <c r="D685" s="108"/>
      <c r="E685" s="108"/>
      <c r="F685" s="108"/>
    </row>
    <row r="686" spans="2:6" hidden="1" x14ac:dyDescent="0.35">
      <c r="B686" s="109"/>
      <c r="C686" s="109"/>
      <c r="D686" s="108"/>
      <c r="E686" s="108"/>
      <c r="F686" s="108"/>
    </row>
    <row r="687" spans="2:6" hidden="1" x14ac:dyDescent="0.35">
      <c r="B687" s="109"/>
      <c r="C687" s="109"/>
      <c r="D687" s="108"/>
      <c r="E687" s="108"/>
      <c r="F687" s="108"/>
    </row>
    <row r="688" spans="2:6" hidden="1" x14ac:dyDescent="0.35">
      <c r="B688" s="109"/>
      <c r="C688" s="109"/>
      <c r="D688" s="108"/>
      <c r="E688" s="108"/>
      <c r="F688" s="108"/>
    </row>
    <row r="689" spans="2:6" hidden="1" x14ac:dyDescent="0.35">
      <c r="B689" s="109"/>
      <c r="C689" s="109"/>
      <c r="D689" s="108"/>
      <c r="E689" s="108"/>
      <c r="F689" s="108"/>
    </row>
    <row r="690" spans="2:6" hidden="1" x14ac:dyDescent="0.35">
      <c r="B690" s="109"/>
      <c r="C690" s="109"/>
      <c r="D690" s="108"/>
      <c r="E690" s="108"/>
      <c r="F690" s="108"/>
    </row>
    <row r="691" spans="2:6" hidden="1" x14ac:dyDescent="0.35">
      <c r="B691" s="109"/>
      <c r="C691" s="109"/>
      <c r="D691" s="108"/>
      <c r="E691" s="108"/>
      <c r="F691" s="108"/>
    </row>
    <row r="692" spans="2:6" hidden="1" x14ac:dyDescent="0.35">
      <c r="B692" s="109"/>
      <c r="C692" s="109"/>
      <c r="D692" s="108"/>
      <c r="E692" s="108"/>
      <c r="F692" s="108"/>
    </row>
    <row r="693" spans="2:6" hidden="1" x14ac:dyDescent="0.35">
      <c r="B693" s="109"/>
      <c r="C693" s="109"/>
      <c r="D693" s="108"/>
      <c r="E693" s="108"/>
      <c r="F693" s="108"/>
    </row>
    <row r="694" spans="2:6" hidden="1" x14ac:dyDescent="0.35">
      <c r="B694" s="109"/>
      <c r="C694" s="109"/>
      <c r="D694" s="108"/>
      <c r="E694" s="108"/>
      <c r="F694" s="108"/>
    </row>
    <row r="695" spans="2:6" hidden="1" x14ac:dyDescent="0.35">
      <c r="B695" s="109"/>
      <c r="C695" s="109"/>
      <c r="D695" s="108"/>
      <c r="E695" s="108"/>
      <c r="F695" s="108"/>
    </row>
    <row r="696" spans="2:6" hidden="1" x14ac:dyDescent="0.35">
      <c r="B696" s="109"/>
      <c r="C696" s="109"/>
      <c r="D696" s="108"/>
      <c r="E696" s="108"/>
      <c r="F696" s="108"/>
    </row>
    <row r="697" spans="2:6" hidden="1" x14ac:dyDescent="0.35">
      <c r="B697" s="109"/>
      <c r="C697" s="109"/>
      <c r="D697" s="108"/>
      <c r="E697" s="108"/>
      <c r="F697" s="108"/>
    </row>
    <row r="698" spans="2:6" hidden="1" x14ac:dyDescent="0.35">
      <c r="B698" s="109"/>
      <c r="C698" s="109"/>
      <c r="D698" s="108"/>
      <c r="E698" s="108"/>
      <c r="F698" s="108"/>
    </row>
    <row r="699" spans="2:6" hidden="1" x14ac:dyDescent="0.35">
      <c r="B699" s="109"/>
      <c r="C699" s="109"/>
      <c r="D699" s="108"/>
      <c r="E699" s="108"/>
      <c r="F699" s="108"/>
    </row>
    <row r="700" spans="2:6" hidden="1" x14ac:dyDescent="0.35">
      <c r="B700" s="109"/>
      <c r="C700" s="109"/>
      <c r="D700" s="108"/>
      <c r="E700" s="108"/>
      <c r="F700" s="108"/>
    </row>
    <row r="701" spans="2:6" hidden="1" x14ac:dyDescent="0.35">
      <c r="B701" s="109"/>
      <c r="C701" s="109"/>
      <c r="D701" s="108"/>
      <c r="E701" s="108"/>
      <c r="F701" s="108"/>
    </row>
    <row r="702" spans="2:6" hidden="1" x14ac:dyDescent="0.35">
      <c r="B702" s="109"/>
      <c r="C702" s="109"/>
      <c r="D702" s="108"/>
      <c r="E702" s="108"/>
      <c r="F702" s="108"/>
    </row>
    <row r="703" spans="2:6" hidden="1" x14ac:dyDescent="0.35">
      <c r="B703" s="109"/>
      <c r="C703" s="109"/>
      <c r="D703" s="108"/>
      <c r="E703" s="108"/>
      <c r="F703" s="108"/>
    </row>
    <row r="704" spans="2:6" hidden="1" x14ac:dyDescent="0.35">
      <c r="B704" s="109"/>
      <c r="C704" s="109"/>
      <c r="D704" s="108"/>
      <c r="E704" s="108"/>
      <c r="F704" s="108"/>
    </row>
    <row r="705" spans="2:6" hidden="1" x14ac:dyDescent="0.35">
      <c r="B705" s="109"/>
      <c r="C705" s="109"/>
      <c r="D705" s="108"/>
      <c r="E705" s="108"/>
      <c r="F705" s="108"/>
    </row>
    <row r="706" spans="2:6" hidden="1" x14ac:dyDescent="0.35">
      <c r="B706" s="109"/>
      <c r="C706" s="109"/>
      <c r="D706" s="108"/>
      <c r="E706" s="108"/>
      <c r="F706" s="108"/>
    </row>
    <row r="707" spans="2:6" hidden="1" x14ac:dyDescent="0.35">
      <c r="B707" s="109"/>
      <c r="C707" s="109"/>
      <c r="D707" s="108"/>
      <c r="E707" s="108"/>
      <c r="F707" s="108"/>
    </row>
    <row r="708" spans="2:6" hidden="1" x14ac:dyDescent="0.35">
      <c r="B708" s="109"/>
      <c r="C708" s="109"/>
      <c r="D708" s="108"/>
      <c r="E708" s="108"/>
      <c r="F708" s="108"/>
    </row>
    <row r="709" spans="2:6" hidden="1" x14ac:dyDescent="0.35">
      <c r="B709" s="109"/>
      <c r="C709" s="109"/>
      <c r="D709" s="108"/>
      <c r="E709" s="108"/>
      <c r="F709" s="108"/>
    </row>
    <row r="710" spans="2:6" hidden="1" x14ac:dyDescent="0.35">
      <c r="B710" s="109"/>
      <c r="C710" s="109"/>
      <c r="D710" s="108"/>
      <c r="E710" s="108"/>
      <c r="F710" s="108"/>
    </row>
    <row r="711" spans="2:6" hidden="1" x14ac:dyDescent="0.35">
      <c r="B711" s="109"/>
      <c r="C711" s="109"/>
      <c r="D711" s="108"/>
      <c r="E711" s="108"/>
      <c r="F711" s="108"/>
    </row>
    <row r="712" spans="2:6" hidden="1" x14ac:dyDescent="0.35">
      <c r="B712" s="109"/>
      <c r="C712" s="109"/>
      <c r="D712" s="108"/>
      <c r="E712" s="108"/>
      <c r="F712" s="108"/>
    </row>
    <row r="713" spans="2:6" hidden="1" x14ac:dyDescent="0.35">
      <c r="B713" s="109"/>
      <c r="C713" s="109"/>
      <c r="D713" s="108"/>
      <c r="E713" s="108"/>
      <c r="F713" s="108"/>
    </row>
    <row r="714" spans="2:6" hidden="1" x14ac:dyDescent="0.35">
      <c r="B714" s="109"/>
      <c r="C714" s="109"/>
      <c r="D714" s="108"/>
      <c r="E714" s="108"/>
      <c r="F714" s="108"/>
    </row>
    <row r="715" spans="2:6" hidden="1" x14ac:dyDescent="0.35">
      <c r="B715" s="109"/>
      <c r="C715" s="109"/>
      <c r="D715" s="108"/>
      <c r="E715" s="108"/>
      <c r="F715" s="108"/>
    </row>
    <row r="716" spans="2:6" hidden="1" x14ac:dyDescent="0.35">
      <c r="B716" s="109"/>
      <c r="C716" s="109"/>
      <c r="D716" s="108"/>
      <c r="E716" s="108"/>
      <c r="F716" s="108"/>
    </row>
    <row r="717" spans="2:6" hidden="1" x14ac:dyDescent="0.35">
      <c r="B717" s="109"/>
      <c r="C717" s="109"/>
      <c r="D717" s="108"/>
      <c r="E717" s="108"/>
      <c r="F717" s="108"/>
    </row>
    <row r="718" spans="2:6" hidden="1" x14ac:dyDescent="0.35">
      <c r="B718" s="109"/>
      <c r="C718" s="109"/>
      <c r="D718" s="108"/>
      <c r="E718" s="108"/>
      <c r="F718" s="108"/>
    </row>
    <row r="719" spans="2:6" hidden="1" x14ac:dyDescent="0.35">
      <c r="B719" s="109"/>
      <c r="C719" s="109"/>
      <c r="D719" s="108"/>
      <c r="E719" s="108"/>
      <c r="F719" s="108"/>
    </row>
    <row r="720" spans="2:6" hidden="1" x14ac:dyDescent="0.35">
      <c r="B720" s="109"/>
      <c r="C720" s="109"/>
      <c r="D720" s="108"/>
      <c r="E720" s="108"/>
      <c r="F720" s="108"/>
    </row>
    <row r="721" spans="2:6" hidden="1" x14ac:dyDescent="0.35">
      <c r="B721" s="109"/>
      <c r="C721" s="109"/>
      <c r="D721" s="108"/>
      <c r="E721" s="108"/>
      <c r="F721" s="108"/>
    </row>
    <row r="722" spans="2:6" hidden="1" x14ac:dyDescent="0.35">
      <c r="B722" s="109"/>
      <c r="C722" s="109"/>
      <c r="D722" s="108"/>
      <c r="E722" s="108"/>
      <c r="F722" s="108"/>
    </row>
    <row r="723" spans="2:6" hidden="1" x14ac:dyDescent="0.35">
      <c r="B723" s="109"/>
      <c r="C723" s="109"/>
      <c r="D723" s="108"/>
      <c r="E723" s="108"/>
      <c r="F723" s="108"/>
    </row>
    <row r="724" spans="2:6" hidden="1" x14ac:dyDescent="0.35">
      <c r="B724" s="109"/>
      <c r="C724" s="109"/>
      <c r="D724" s="108"/>
      <c r="E724" s="108"/>
      <c r="F724" s="108"/>
    </row>
    <row r="725" spans="2:6" hidden="1" x14ac:dyDescent="0.35">
      <c r="B725" s="109"/>
      <c r="C725" s="109"/>
      <c r="D725" s="108"/>
      <c r="E725" s="108"/>
      <c r="F725" s="108"/>
    </row>
    <row r="726" spans="2:6" hidden="1" x14ac:dyDescent="0.35">
      <c r="B726" s="109"/>
      <c r="C726" s="109"/>
      <c r="D726" s="108"/>
      <c r="E726" s="108"/>
      <c r="F726" s="108"/>
    </row>
    <row r="727" spans="2:6" hidden="1" x14ac:dyDescent="0.35">
      <c r="B727" s="109"/>
      <c r="C727" s="109"/>
      <c r="D727" s="108"/>
      <c r="E727" s="108"/>
      <c r="F727" s="108"/>
    </row>
    <row r="728" spans="2:6" hidden="1" x14ac:dyDescent="0.35">
      <c r="B728" s="109"/>
      <c r="C728" s="109"/>
      <c r="D728" s="108"/>
      <c r="E728" s="108"/>
      <c r="F728" s="108"/>
    </row>
    <row r="729" spans="2:6" hidden="1" x14ac:dyDescent="0.35">
      <c r="B729" s="109"/>
      <c r="C729" s="109"/>
      <c r="D729" s="108"/>
      <c r="E729" s="108"/>
      <c r="F729" s="108"/>
    </row>
    <row r="730" spans="2:6" hidden="1" x14ac:dyDescent="0.35">
      <c r="B730" s="109"/>
      <c r="C730" s="109"/>
      <c r="D730" s="108"/>
      <c r="E730" s="108"/>
      <c r="F730" s="108"/>
    </row>
    <row r="731" spans="2:6" hidden="1" x14ac:dyDescent="0.35">
      <c r="B731" s="109"/>
      <c r="C731" s="109"/>
      <c r="D731" s="108"/>
      <c r="E731" s="108"/>
      <c r="F731" s="108"/>
    </row>
    <row r="732" spans="2:6" hidden="1" x14ac:dyDescent="0.35">
      <c r="B732" s="109"/>
      <c r="C732" s="109"/>
      <c r="D732" s="108"/>
      <c r="E732" s="108"/>
      <c r="F732" s="108"/>
    </row>
    <row r="733" spans="2:6" hidden="1" x14ac:dyDescent="0.35">
      <c r="B733" s="109"/>
      <c r="C733" s="109"/>
      <c r="D733" s="108"/>
      <c r="E733" s="108"/>
      <c r="F733" s="108"/>
    </row>
    <row r="734" spans="2:6" hidden="1" x14ac:dyDescent="0.35">
      <c r="B734" s="109"/>
      <c r="C734" s="109"/>
      <c r="D734" s="108"/>
      <c r="E734" s="108"/>
      <c r="F734" s="108"/>
    </row>
    <row r="735" spans="2:6" hidden="1" x14ac:dyDescent="0.35">
      <c r="B735" s="109"/>
      <c r="C735" s="109"/>
      <c r="D735" s="108"/>
      <c r="E735" s="108"/>
      <c r="F735" s="108"/>
    </row>
    <row r="736" spans="2:6" hidden="1" x14ac:dyDescent="0.35">
      <c r="B736" s="109"/>
      <c r="C736" s="109"/>
      <c r="D736" s="108"/>
      <c r="E736" s="108"/>
      <c r="F736" s="108"/>
    </row>
    <row r="737" spans="2:6" hidden="1" x14ac:dyDescent="0.35">
      <c r="B737" s="109"/>
      <c r="C737" s="109"/>
      <c r="D737" s="108"/>
      <c r="E737" s="108"/>
      <c r="F737" s="108"/>
    </row>
    <row r="738" spans="2:6" hidden="1" x14ac:dyDescent="0.35">
      <c r="B738" s="109"/>
      <c r="C738" s="109"/>
      <c r="D738" s="108"/>
      <c r="E738" s="108"/>
      <c r="F738" s="108"/>
    </row>
    <row r="739" spans="2:6" hidden="1" x14ac:dyDescent="0.35">
      <c r="B739" s="109"/>
      <c r="C739" s="109"/>
      <c r="D739" s="108"/>
      <c r="E739" s="108"/>
      <c r="F739" s="108"/>
    </row>
    <row r="740" spans="2:6" hidden="1" x14ac:dyDescent="0.35">
      <c r="B740" s="109"/>
      <c r="C740" s="109"/>
      <c r="D740" s="108"/>
      <c r="E740" s="108"/>
      <c r="F740" s="108"/>
    </row>
    <row r="741" spans="2:6" hidden="1" x14ac:dyDescent="0.35">
      <c r="B741" s="109"/>
      <c r="C741" s="109"/>
      <c r="D741" s="108"/>
      <c r="E741" s="108"/>
      <c r="F741" s="108"/>
    </row>
    <row r="742" spans="2:6" hidden="1" x14ac:dyDescent="0.35">
      <c r="B742" s="109"/>
      <c r="C742" s="109"/>
      <c r="D742" s="108"/>
      <c r="E742" s="108"/>
      <c r="F742" s="108"/>
    </row>
    <row r="743" spans="2:6" hidden="1" x14ac:dyDescent="0.35">
      <c r="B743" s="109"/>
      <c r="C743" s="109"/>
      <c r="D743" s="108"/>
      <c r="E743" s="108"/>
      <c r="F743" s="108"/>
    </row>
    <row r="744" spans="2:6" hidden="1" x14ac:dyDescent="0.35">
      <c r="B744" s="109"/>
      <c r="C744" s="109"/>
      <c r="D744" s="108"/>
      <c r="E744" s="108"/>
      <c r="F744" s="108"/>
    </row>
    <row r="745" spans="2:6" hidden="1" x14ac:dyDescent="0.35">
      <c r="B745" s="109"/>
      <c r="C745" s="109"/>
      <c r="D745" s="108"/>
      <c r="E745" s="108"/>
      <c r="F745" s="108"/>
    </row>
    <row r="746" spans="2:6" hidden="1" x14ac:dyDescent="0.35">
      <c r="B746" s="109"/>
      <c r="C746" s="109"/>
      <c r="D746" s="108"/>
      <c r="E746" s="108"/>
      <c r="F746" s="108"/>
    </row>
    <row r="747" spans="2:6" hidden="1" x14ac:dyDescent="0.35">
      <c r="B747" s="109"/>
      <c r="C747" s="109"/>
      <c r="D747" s="108"/>
      <c r="E747" s="108"/>
      <c r="F747" s="108"/>
    </row>
    <row r="748" spans="2:6" hidden="1" x14ac:dyDescent="0.35">
      <c r="B748" s="109"/>
      <c r="C748" s="109"/>
      <c r="D748" s="108"/>
      <c r="E748" s="108"/>
      <c r="F748" s="108"/>
    </row>
    <row r="749" spans="2:6" hidden="1" x14ac:dyDescent="0.35">
      <c r="B749" s="109"/>
      <c r="C749" s="109"/>
      <c r="D749" s="108"/>
      <c r="E749" s="108"/>
      <c r="F749" s="108"/>
    </row>
    <row r="750" spans="2:6" hidden="1" x14ac:dyDescent="0.35">
      <c r="B750" s="109"/>
      <c r="C750" s="109"/>
      <c r="D750" s="108"/>
      <c r="E750" s="108"/>
      <c r="F750" s="108"/>
    </row>
    <row r="751" spans="2:6" hidden="1" x14ac:dyDescent="0.35">
      <c r="B751" s="109"/>
      <c r="C751" s="109"/>
      <c r="D751" s="108"/>
      <c r="E751" s="108"/>
      <c r="F751" s="108"/>
    </row>
    <row r="752" spans="2:6" hidden="1" x14ac:dyDescent="0.35">
      <c r="B752" s="109"/>
      <c r="C752" s="109"/>
      <c r="D752" s="108"/>
      <c r="E752" s="108"/>
      <c r="F752" s="108"/>
    </row>
    <row r="753" spans="2:6" hidden="1" x14ac:dyDescent="0.35">
      <c r="B753" s="109"/>
      <c r="C753" s="109"/>
      <c r="D753" s="108"/>
      <c r="E753" s="108"/>
      <c r="F753" s="108"/>
    </row>
    <row r="754" spans="2:6" hidden="1" x14ac:dyDescent="0.35">
      <c r="B754" s="109"/>
      <c r="C754" s="109"/>
      <c r="D754" s="108"/>
      <c r="E754" s="108"/>
      <c r="F754" s="108"/>
    </row>
    <row r="755" spans="2:6" hidden="1" x14ac:dyDescent="0.35">
      <c r="B755" s="109"/>
      <c r="C755" s="109"/>
      <c r="D755" s="108"/>
      <c r="E755" s="108"/>
      <c r="F755" s="108"/>
    </row>
    <row r="756" spans="2:6" hidden="1" x14ac:dyDescent="0.35">
      <c r="B756" s="109"/>
      <c r="C756" s="109"/>
      <c r="D756" s="108"/>
      <c r="E756" s="108"/>
      <c r="F756" s="108"/>
    </row>
    <row r="757" spans="2:6" hidden="1" x14ac:dyDescent="0.35">
      <c r="B757" s="109"/>
      <c r="C757" s="109"/>
      <c r="D757" s="108"/>
      <c r="E757" s="108"/>
      <c r="F757" s="108"/>
    </row>
    <row r="758" spans="2:6" hidden="1" x14ac:dyDescent="0.35">
      <c r="B758" s="109"/>
      <c r="C758" s="109"/>
      <c r="D758" s="108"/>
      <c r="E758" s="108"/>
      <c r="F758" s="108"/>
    </row>
    <row r="759" spans="2:6" hidden="1" x14ac:dyDescent="0.35">
      <c r="B759" s="109"/>
      <c r="C759" s="109"/>
      <c r="D759" s="108"/>
      <c r="E759" s="108"/>
      <c r="F759" s="108"/>
    </row>
    <row r="760" spans="2:6" hidden="1" x14ac:dyDescent="0.35">
      <c r="B760" s="109"/>
      <c r="C760" s="109"/>
      <c r="D760" s="108"/>
      <c r="E760" s="108"/>
      <c r="F760" s="108"/>
    </row>
    <row r="761" spans="2:6" hidden="1" x14ac:dyDescent="0.35">
      <c r="B761" s="109"/>
      <c r="C761" s="109"/>
      <c r="D761" s="108"/>
      <c r="E761" s="108"/>
      <c r="F761" s="108"/>
    </row>
    <row r="762" spans="2:6" hidden="1" x14ac:dyDescent="0.35">
      <c r="B762" s="109"/>
      <c r="C762" s="109"/>
      <c r="D762" s="108"/>
      <c r="E762" s="108"/>
      <c r="F762" s="108"/>
    </row>
    <row r="763" spans="2:6" hidden="1" x14ac:dyDescent="0.35">
      <c r="B763" s="109"/>
      <c r="C763" s="109"/>
      <c r="D763" s="108"/>
      <c r="E763" s="108"/>
      <c r="F763" s="108"/>
    </row>
    <row r="764" spans="2:6" hidden="1" x14ac:dyDescent="0.35">
      <c r="B764" s="109"/>
      <c r="C764" s="109"/>
      <c r="D764" s="108"/>
      <c r="E764" s="108"/>
      <c r="F764" s="108"/>
    </row>
    <row r="765" spans="2:6" hidden="1" x14ac:dyDescent="0.35">
      <c r="B765" s="109"/>
      <c r="C765" s="109"/>
      <c r="D765" s="108"/>
      <c r="E765" s="108"/>
      <c r="F765" s="108"/>
    </row>
    <row r="766" spans="2:6" hidden="1" x14ac:dyDescent="0.35">
      <c r="B766" s="109"/>
      <c r="C766" s="109"/>
      <c r="D766" s="108"/>
      <c r="E766" s="108"/>
      <c r="F766" s="108"/>
    </row>
    <row r="767" spans="2:6" hidden="1" x14ac:dyDescent="0.35">
      <c r="B767" s="109"/>
      <c r="C767" s="109"/>
      <c r="D767" s="108"/>
      <c r="E767" s="108"/>
      <c r="F767" s="108"/>
    </row>
    <row r="768" spans="2:6" hidden="1" x14ac:dyDescent="0.35">
      <c r="B768" s="109"/>
      <c r="C768" s="109"/>
      <c r="D768" s="108"/>
      <c r="E768" s="108"/>
      <c r="F768" s="108"/>
    </row>
    <row r="769" spans="2:6" hidden="1" x14ac:dyDescent="0.35">
      <c r="B769" s="109"/>
      <c r="C769" s="109"/>
      <c r="D769" s="108"/>
      <c r="E769" s="108"/>
      <c r="F769" s="108"/>
    </row>
    <row r="770" spans="2:6" hidden="1" x14ac:dyDescent="0.35">
      <c r="B770" s="109"/>
      <c r="C770" s="109"/>
      <c r="D770" s="108"/>
      <c r="E770" s="108"/>
      <c r="F770" s="108"/>
    </row>
    <row r="771" spans="2:6" hidden="1" x14ac:dyDescent="0.35">
      <c r="B771" s="109"/>
      <c r="C771" s="109"/>
      <c r="D771" s="108"/>
      <c r="E771" s="108"/>
      <c r="F771" s="108"/>
    </row>
    <row r="772" spans="2:6" hidden="1" x14ac:dyDescent="0.35">
      <c r="B772" s="109"/>
      <c r="C772" s="109"/>
      <c r="D772" s="108"/>
      <c r="E772" s="108"/>
      <c r="F772" s="108"/>
    </row>
    <row r="773" spans="2:6" hidden="1" x14ac:dyDescent="0.35">
      <c r="B773" s="109"/>
      <c r="C773" s="109"/>
      <c r="D773" s="108"/>
      <c r="E773" s="108"/>
      <c r="F773" s="108"/>
    </row>
    <row r="774" spans="2:6" hidden="1" x14ac:dyDescent="0.35">
      <c r="B774" s="109"/>
      <c r="C774" s="109"/>
      <c r="D774" s="108"/>
      <c r="E774" s="108"/>
      <c r="F774" s="108"/>
    </row>
    <row r="775" spans="2:6" hidden="1" x14ac:dyDescent="0.35">
      <c r="B775" s="109"/>
      <c r="C775" s="109"/>
      <c r="D775" s="108"/>
      <c r="E775" s="108"/>
      <c r="F775" s="108"/>
    </row>
    <row r="776" spans="2:6" hidden="1" x14ac:dyDescent="0.35">
      <c r="B776" s="109"/>
      <c r="C776" s="109"/>
      <c r="D776" s="108"/>
      <c r="E776" s="108"/>
      <c r="F776" s="108"/>
    </row>
    <row r="777" spans="2:6" hidden="1" x14ac:dyDescent="0.35">
      <c r="B777" s="109"/>
      <c r="C777" s="109"/>
      <c r="D777" s="108"/>
      <c r="E777" s="108"/>
      <c r="F777" s="108"/>
    </row>
    <row r="778" spans="2:6" hidden="1" x14ac:dyDescent="0.35">
      <c r="B778" s="109"/>
      <c r="C778" s="109"/>
      <c r="D778" s="108"/>
      <c r="E778" s="108"/>
      <c r="F778" s="108"/>
    </row>
    <row r="779" spans="2:6" hidden="1" x14ac:dyDescent="0.35">
      <c r="B779" s="109"/>
      <c r="C779" s="109"/>
      <c r="D779" s="108"/>
      <c r="E779" s="108"/>
      <c r="F779" s="108"/>
    </row>
    <row r="780" spans="2:6" hidden="1" x14ac:dyDescent="0.35">
      <c r="B780" s="109"/>
      <c r="C780" s="109"/>
      <c r="D780" s="108"/>
      <c r="E780" s="108"/>
      <c r="F780" s="108"/>
    </row>
    <row r="781" spans="2:6" hidden="1" x14ac:dyDescent="0.35">
      <c r="B781" s="109"/>
      <c r="C781" s="109"/>
      <c r="D781" s="108"/>
      <c r="E781" s="108"/>
      <c r="F781" s="108"/>
    </row>
    <row r="782" spans="2:6" hidden="1" x14ac:dyDescent="0.35">
      <c r="B782" s="109"/>
      <c r="C782" s="109"/>
      <c r="D782" s="108"/>
      <c r="E782" s="108"/>
      <c r="F782" s="108"/>
    </row>
    <row r="783" spans="2:6" hidden="1" x14ac:dyDescent="0.35">
      <c r="B783" s="109"/>
      <c r="C783" s="109"/>
      <c r="D783" s="108"/>
      <c r="E783" s="108"/>
      <c r="F783" s="108"/>
    </row>
    <row r="784" spans="2:6" hidden="1" x14ac:dyDescent="0.35">
      <c r="B784" s="109"/>
      <c r="C784" s="109"/>
      <c r="D784" s="108"/>
      <c r="E784" s="108"/>
      <c r="F784" s="108"/>
    </row>
    <row r="785" spans="2:6" hidden="1" x14ac:dyDescent="0.35">
      <c r="B785" s="109"/>
      <c r="C785" s="109"/>
      <c r="D785" s="108"/>
      <c r="E785" s="108"/>
      <c r="F785" s="108"/>
    </row>
    <row r="786" spans="2:6" hidden="1" x14ac:dyDescent="0.35">
      <c r="B786" s="109"/>
      <c r="C786" s="109"/>
      <c r="D786" s="108"/>
      <c r="E786" s="108"/>
      <c r="F786" s="108"/>
    </row>
    <row r="787" spans="2:6" hidden="1" x14ac:dyDescent="0.35">
      <c r="B787" s="109"/>
      <c r="C787" s="109"/>
      <c r="D787" s="108"/>
      <c r="E787" s="108"/>
      <c r="F787" s="108"/>
    </row>
    <row r="788" spans="2:6" hidden="1" x14ac:dyDescent="0.35">
      <c r="B788" s="109"/>
      <c r="C788" s="109"/>
      <c r="D788" s="108"/>
      <c r="E788" s="108"/>
      <c r="F788" s="108"/>
    </row>
    <row r="789" spans="2:6" hidden="1" x14ac:dyDescent="0.35">
      <c r="B789" s="109"/>
      <c r="C789" s="109"/>
      <c r="D789" s="108"/>
      <c r="E789" s="108"/>
      <c r="F789" s="108"/>
    </row>
    <row r="790" spans="2:6" hidden="1" x14ac:dyDescent="0.35">
      <c r="B790" s="109"/>
      <c r="C790" s="109"/>
      <c r="D790" s="108"/>
      <c r="E790" s="108"/>
      <c r="F790" s="108"/>
    </row>
    <row r="791" spans="2:6" hidden="1" x14ac:dyDescent="0.35">
      <c r="B791" s="109"/>
      <c r="C791" s="109"/>
      <c r="D791" s="108"/>
      <c r="E791" s="108"/>
      <c r="F791" s="108"/>
    </row>
    <row r="792" spans="2:6" hidden="1" x14ac:dyDescent="0.35">
      <c r="B792" s="109"/>
      <c r="C792" s="109"/>
      <c r="D792" s="108"/>
      <c r="E792" s="108"/>
      <c r="F792" s="108"/>
    </row>
    <row r="793" spans="2:6" hidden="1" x14ac:dyDescent="0.35">
      <c r="B793" s="109"/>
      <c r="C793" s="109"/>
      <c r="D793" s="108"/>
      <c r="E793" s="108"/>
      <c r="F793" s="108"/>
    </row>
    <row r="794" spans="2:6" hidden="1" x14ac:dyDescent="0.35">
      <c r="B794" s="109"/>
      <c r="C794" s="109"/>
      <c r="D794" s="108"/>
      <c r="E794" s="108"/>
      <c r="F794" s="108"/>
    </row>
    <row r="795" spans="2:6" hidden="1" x14ac:dyDescent="0.35">
      <c r="B795" s="109"/>
      <c r="C795" s="109"/>
      <c r="D795" s="108"/>
      <c r="E795" s="108"/>
      <c r="F795" s="108"/>
    </row>
    <row r="796" spans="2:6" hidden="1" x14ac:dyDescent="0.35">
      <c r="B796" s="109"/>
      <c r="C796" s="109"/>
      <c r="D796" s="108"/>
      <c r="E796" s="108"/>
      <c r="F796" s="108"/>
    </row>
    <row r="797" spans="2:6" hidden="1" x14ac:dyDescent="0.35">
      <c r="B797" s="109"/>
      <c r="C797" s="109"/>
      <c r="D797" s="108"/>
      <c r="E797" s="108"/>
      <c r="F797" s="108"/>
    </row>
    <row r="798" spans="2:6" hidden="1" x14ac:dyDescent="0.35">
      <c r="B798" s="109"/>
      <c r="C798" s="109"/>
      <c r="D798" s="108"/>
      <c r="E798" s="108"/>
      <c r="F798" s="108"/>
    </row>
    <row r="799" spans="2:6" hidden="1" x14ac:dyDescent="0.35">
      <c r="B799" s="109"/>
      <c r="C799" s="109"/>
      <c r="D799" s="108"/>
      <c r="E799" s="108"/>
      <c r="F799" s="108"/>
    </row>
    <row r="800" spans="2:6" hidden="1" x14ac:dyDescent="0.35">
      <c r="B800" s="109"/>
      <c r="C800" s="109"/>
      <c r="D800" s="108"/>
      <c r="E800" s="108"/>
      <c r="F800" s="108"/>
    </row>
    <row r="801" spans="2:6" hidden="1" x14ac:dyDescent="0.35">
      <c r="B801" s="109"/>
      <c r="C801" s="109"/>
      <c r="D801" s="108"/>
      <c r="E801" s="108"/>
      <c r="F801" s="108"/>
    </row>
    <row r="802" spans="2:6" hidden="1" x14ac:dyDescent="0.35">
      <c r="B802" s="109"/>
      <c r="C802" s="109"/>
      <c r="D802" s="108"/>
      <c r="E802" s="108"/>
      <c r="F802" s="108"/>
    </row>
    <row r="803" spans="2:6" hidden="1" x14ac:dyDescent="0.35">
      <c r="B803" s="109"/>
      <c r="C803" s="109"/>
      <c r="D803" s="108"/>
      <c r="E803" s="108"/>
      <c r="F803" s="108"/>
    </row>
    <row r="804" spans="2:6" hidden="1" x14ac:dyDescent="0.35">
      <c r="B804" s="109"/>
      <c r="C804" s="109"/>
      <c r="D804" s="108"/>
      <c r="E804" s="108"/>
      <c r="F804" s="108"/>
    </row>
    <row r="805" spans="2:6" hidden="1" x14ac:dyDescent="0.35">
      <c r="B805" s="109"/>
      <c r="C805" s="109"/>
      <c r="D805" s="108"/>
      <c r="E805" s="108"/>
      <c r="F805" s="108"/>
    </row>
    <row r="806" spans="2:6" hidden="1" x14ac:dyDescent="0.35">
      <c r="B806" s="109"/>
      <c r="C806" s="109"/>
      <c r="D806" s="108"/>
      <c r="E806" s="108"/>
      <c r="F806" s="108"/>
    </row>
    <row r="807" spans="2:6" hidden="1" x14ac:dyDescent="0.35">
      <c r="B807" s="109"/>
      <c r="C807" s="109"/>
      <c r="D807" s="108"/>
      <c r="E807" s="108"/>
      <c r="F807" s="108"/>
    </row>
    <row r="808" spans="2:6" hidden="1" x14ac:dyDescent="0.35">
      <c r="B808" s="109"/>
      <c r="C808" s="109"/>
      <c r="D808" s="108"/>
      <c r="E808" s="108"/>
      <c r="F808" s="108"/>
    </row>
    <row r="809" spans="2:6" hidden="1" x14ac:dyDescent="0.35">
      <c r="B809" s="109"/>
      <c r="C809" s="109"/>
      <c r="D809" s="108"/>
      <c r="E809" s="108"/>
      <c r="F809" s="108"/>
    </row>
    <row r="810" spans="2:6" hidden="1" x14ac:dyDescent="0.35">
      <c r="B810" s="109"/>
      <c r="C810" s="109"/>
      <c r="D810" s="108"/>
      <c r="E810" s="108"/>
      <c r="F810" s="108"/>
    </row>
    <row r="811" spans="2:6" hidden="1" x14ac:dyDescent="0.35">
      <c r="B811" s="109"/>
      <c r="C811" s="109"/>
      <c r="D811" s="108"/>
      <c r="E811" s="108"/>
      <c r="F811" s="108"/>
    </row>
    <row r="812" spans="2:6" hidden="1" x14ac:dyDescent="0.35">
      <c r="B812" s="109"/>
      <c r="C812" s="109"/>
      <c r="D812" s="108"/>
      <c r="E812" s="108"/>
      <c r="F812" s="108"/>
    </row>
    <row r="813" spans="2:6" hidden="1" x14ac:dyDescent="0.35">
      <c r="B813" s="109"/>
      <c r="C813" s="109"/>
      <c r="D813" s="108"/>
      <c r="E813" s="108"/>
      <c r="F813" s="108"/>
    </row>
    <row r="814" spans="2:6" hidden="1" x14ac:dyDescent="0.35">
      <c r="B814" s="109"/>
      <c r="C814" s="109"/>
      <c r="D814" s="108"/>
      <c r="E814" s="108"/>
      <c r="F814" s="108"/>
    </row>
    <row r="815" spans="2:6" hidden="1" x14ac:dyDescent="0.35">
      <c r="B815" s="109"/>
      <c r="C815" s="109"/>
      <c r="D815" s="108"/>
      <c r="E815" s="108"/>
      <c r="F815" s="108"/>
    </row>
    <row r="816" spans="2:6" hidden="1" x14ac:dyDescent="0.35">
      <c r="B816" s="109"/>
      <c r="C816" s="109"/>
      <c r="D816" s="108"/>
      <c r="E816" s="108"/>
      <c r="F816" s="108"/>
    </row>
    <row r="817" spans="2:6" hidden="1" x14ac:dyDescent="0.35">
      <c r="B817" s="109"/>
      <c r="C817" s="109"/>
      <c r="D817" s="108"/>
      <c r="E817" s="108"/>
      <c r="F817" s="108"/>
    </row>
    <row r="818" spans="2:6" hidden="1" x14ac:dyDescent="0.35">
      <c r="B818" s="109"/>
      <c r="C818" s="109"/>
      <c r="D818" s="108"/>
      <c r="E818" s="108"/>
      <c r="F818" s="108"/>
    </row>
    <row r="819" spans="2:6" hidden="1" x14ac:dyDescent="0.35">
      <c r="B819" s="109"/>
      <c r="C819" s="109"/>
      <c r="D819" s="108"/>
      <c r="E819" s="108"/>
      <c r="F819" s="108"/>
    </row>
    <row r="820" spans="2:6" hidden="1" x14ac:dyDescent="0.35">
      <c r="B820" s="109"/>
      <c r="C820" s="109"/>
      <c r="D820" s="108"/>
      <c r="E820" s="108"/>
      <c r="F820" s="108"/>
    </row>
    <row r="821" spans="2:6" hidden="1" x14ac:dyDescent="0.35">
      <c r="B821" s="109"/>
      <c r="C821" s="109"/>
      <c r="D821" s="108"/>
      <c r="E821" s="108"/>
      <c r="F821" s="108"/>
    </row>
    <row r="822" spans="2:6" hidden="1" x14ac:dyDescent="0.35">
      <c r="B822" s="109"/>
      <c r="C822" s="109"/>
      <c r="D822" s="108"/>
      <c r="E822" s="108"/>
      <c r="F822" s="108"/>
    </row>
    <row r="823" spans="2:6" hidden="1" x14ac:dyDescent="0.35">
      <c r="B823" s="109"/>
      <c r="C823" s="109"/>
      <c r="D823" s="108"/>
      <c r="E823" s="108"/>
      <c r="F823" s="108"/>
    </row>
    <row r="824" spans="2:6" hidden="1" x14ac:dyDescent="0.35">
      <c r="B824" s="109"/>
      <c r="C824" s="109"/>
      <c r="D824" s="108"/>
      <c r="E824" s="108"/>
      <c r="F824" s="108"/>
    </row>
    <row r="825" spans="2:6" hidden="1" x14ac:dyDescent="0.35">
      <c r="B825" s="109"/>
      <c r="C825" s="109"/>
      <c r="D825" s="108"/>
      <c r="E825" s="108"/>
      <c r="F825" s="108"/>
    </row>
    <row r="826" spans="2:6" hidden="1" x14ac:dyDescent="0.35">
      <c r="B826" s="109"/>
      <c r="C826" s="109"/>
      <c r="D826" s="108"/>
      <c r="E826" s="108"/>
      <c r="F826" s="108"/>
    </row>
    <row r="827" spans="2:6" hidden="1" x14ac:dyDescent="0.35">
      <c r="B827" s="109"/>
      <c r="C827" s="109"/>
      <c r="D827" s="108"/>
      <c r="E827" s="108"/>
      <c r="F827" s="108"/>
    </row>
    <row r="828" spans="2:6" hidden="1" x14ac:dyDescent="0.35">
      <c r="B828" s="109"/>
      <c r="C828" s="109"/>
      <c r="D828" s="108"/>
      <c r="E828" s="108"/>
      <c r="F828" s="108"/>
    </row>
    <row r="829" spans="2:6" hidden="1" x14ac:dyDescent="0.35">
      <c r="B829" s="109"/>
      <c r="C829" s="109"/>
      <c r="D829" s="108"/>
      <c r="E829" s="108"/>
      <c r="F829" s="108"/>
    </row>
    <row r="830" spans="2:6" hidden="1" x14ac:dyDescent="0.35">
      <c r="B830" s="109"/>
      <c r="C830" s="109"/>
      <c r="D830" s="108"/>
      <c r="E830" s="108"/>
      <c r="F830" s="108"/>
    </row>
    <row r="831" spans="2:6" hidden="1" x14ac:dyDescent="0.35">
      <c r="B831" s="109"/>
      <c r="C831" s="109"/>
      <c r="D831" s="108"/>
      <c r="E831" s="108"/>
      <c r="F831" s="108"/>
    </row>
    <row r="832" spans="2:6" hidden="1" x14ac:dyDescent="0.35">
      <c r="B832" s="109"/>
      <c r="C832" s="109"/>
      <c r="D832" s="108"/>
      <c r="E832" s="108"/>
      <c r="F832" s="108"/>
    </row>
    <row r="833" spans="2:6" hidden="1" x14ac:dyDescent="0.35">
      <c r="B833" s="109"/>
      <c r="C833" s="109"/>
      <c r="D833" s="108"/>
      <c r="E833" s="108"/>
      <c r="F833" s="108"/>
    </row>
    <row r="834" spans="2:6" hidden="1" x14ac:dyDescent="0.35">
      <c r="B834" s="109"/>
      <c r="C834" s="109"/>
      <c r="D834" s="108"/>
      <c r="E834" s="108"/>
      <c r="F834" s="108"/>
    </row>
    <row r="835" spans="2:6" hidden="1" x14ac:dyDescent="0.35">
      <c r="B835" s="109"/>
      <c r="C835" s="109"/>
      <c r="D835" s="108"/>
      <c r="E835" s="108"/>
      <c r="F835" s="108"/>
    </row>
    <row r="836" spans="2:6" hidden="1" x14ac:dyDescent="0.35">
      <c r="B836" s="109"/>
      <c r="C836" s="109"/>
      <c r="D836" s="108"/>
      <c r="E836" s="108"/>
      <c r="F836" s="108"/>
    </row>
    <row r="837" spans="2:6" hidden="1" x14ac:dyDescent="0.35">
      <c r="B837" s="109"/>
      <c r="C837" s="109"/>
      <c r="D837" s="108"/>
      <c r="E837" s="108"/>
      <c r="F837" s="108"/>
    </row>
    <row r="838" spans="2:6" hidden="1" x14ac:dyDescent="0.35">
      <c r="B838" s="109"/>
      <c r="C838" s="109"/>
      <c r="D838" s="108"/>
      <c r="E838" s="108"/>
      <c r="F838" s="108"/>
    </row>
    <row r="839" spans="2:6" hidden="1" x14ac:dyDescent="0.35">
      <c r="B839" s="109"/>
      <c r="C839" s="109"/>
      <c r="D839" s="108"/>
      <c r="E839" s="108"/>
      <c r="F839" s="108"/>
    </row>
    <row r="840" spans="2:6" hidden="1" x14ac:dyDescent="0.35">
      <c r="B840" s="109"/>
      <c r="C840" s="109"/>
      <c r="D840" s="108"/>
      <c r="E840" s="108"/>
      <c r="F840" s="108"/>
    </row>
    <row r="841" spans="2:6" hidden="1" x14ac:dyDescent="0.35">
      <c r="B841" s="109"/>
      <c r="C841" s="109"/>
      <c r="D841" s="108"/>
      <c r="E841" s="108"/>
      <c r="F841" s="108"/>
    </row>
    <row r="842" spans="2:6" hidden="1" x14ac:dyDescent="0.35">
      <c r="B842" s="109"/>
      <c r="C842" s="109"/>
      <c r="D842" s="108"/>
      <c r="E842" s="108"/>
      <c r="F842" s="108"/>
    </row>
    <row r="843" spans="2:6" hidden="1" x14ac:dyDescent="0.35">
      <c r="B843" s="109"/>
      <c r="C843" s="109"/>
      <c r="D843" s="108"/>
      <c r="E843" s="108"/>
      <c r="F843" s="108"/>
    </row>
    <row r="844" spans="2:6" hidden="1" x14ac:dyDescent="0.35">
      <c r="B844" s="109"/>
      <c r="C844" s="109"/>
      <c r="D844" s="108"/>
      <c r="E844" s="108"/>
      <c r="F844" s="108"/>
    </row>
    <row r="845" spans="2:6" hidden="1" x14ac:dyDescent="0.35">
      <c r="B845" s="109"/>
      <c r="C845" s="109"/>
      <c r="D845" s="108"/>
      <c r="E845" s="108"/>
      <c r="F845" s="108"/>
    </row>
    <row r="846" spans="2:6" hidden="1" x14ac:dyDescent="0.35">
      <c r="B846" s="109"/>
      <c r="C846" s="109"/>
      <c r="D846" s="108"/>
      <c r="E846" s="108"/>
      <c r="F846" s="108"/>
    </row>
    <row r="847" spans="2:6" hidden="1" x14ac:dyDescent="0.35">
      <c r="B847" s="109"/>
      <c r="C847" s="109"/>
      <c r="D847" s="108"/>
      <c r="E847" s="108"/>
      <c r="F847" s="108"/>
    </row>
    <row r="848" spans="2:6" hidden="1" x14ac:dyDescent="0.35">
      <c r="B848" s="109"/>
      <c r="C848" s="109"/>
      <c r="D848" s="108"/>
      <c r="E848" s="108"/>
      <c r="F848" s="108"/>
    </row>
    <row r="849" spans="2:6" hidden="1" x14ac:dyDescent="0.35">
      <c r="B849" s="109"/>
      <c r="C849" s="109"/>
      <c r="D849" s="108"/>
      <c r="E849" s="108"/>
      <c r="F849" s="108"/>
    </row>
    <row r="850" spans="2:6" hidden="1" x14ac:dyDescent="0.35">
      <c r="B850" s="109"/>
      <c r="C850" s="109"/>
      <c r="D850" s="108"/>
      <c r="E850" s="108"/>
      <c r="F850" s="108"/>
    </row>
    <row r="851" spans="2:6" hidden="1" x14ac:dyDescent="0.35">
      <c r="B851" s="109"/>
      <c r="C851" s="109"/>
      <c r="D851" s="108"/>
      <c r="E851" s="108"/>
      <c r="F851" s="108"/>
    </row>
    <row r="852" spans="2:6" hidden="1" x14ac:dyDescent="0.35">
      <c r="B852" s="109"/>
      <c r="C852" s="109"/>
      <c r="D852" s="108"/>
      <c r="E852" s="108"/>
      <c r="F852" s="108"/>
    </row>
    <row r="853" spans="2:6" hidden="1" x14ac:dyDescent="0.35">
      <c r="B853" s="109"/>
      <c r="C853" s="109"/>
      <c r="D853" s="108"/>
      <c r="E853" s="108"/>
      <c r="F853" s="108"/>
    </row>
    <row r="854" spans="2:6" hidden="1" x14ac:dyDescent="0.35">
      <c r="B854" s="109"/>
      <c r="C854" s="109"/>
      <c r="D854" s="108"/>
      <c r="E854" s="108"/>
      <c r="F854" s="108"/>
    </row>
    <row r="855" spans="2:6" hidden="1" x14ac:dyDescent="0.35">
      <c r="B855" s="109"/>
      <c r="C855" s="109"/>
      <c r="D855" s="108"/>
      <c r="E855" s="108"/>
      <c r="F855" s="108"/>
    </row>
    <row r="856" spans="2:6" hidden="1" x14ac:dyDescent="0.35">
      <c r="B856" s="109"/>
      <c r="C856" s="109"/>
      <c r="D856" s="108"/>
      <c r="E856" s="108"/>
      <c r="F856" s="108"/>
    </row>
    <row r="857" spans="2:6" hidden="1" x14ac:dyDescent="0.35">
      <c r="B857" s="109"/>
      <c r="C857" s="109"/>
      <c r="D857" s="108"/>
      <c r="E857" s="108"/>
      <c r="F857" s="108"/>
    </row>
    <row r="858" spans="2:6" hidden="1" x14ac:dyDescent="0.35">
      <c r="B858" s="109"/>
      <c r="C858" s="109"/>
      <c r="D858" s="108"/>
      <c r="E858" s="108"/>
      <c r="F858" s="108"/>
    </row>
    <row r="859" spans="2:6" hidden="1" x14ac:dyDescent="0.35">
      <c r="B859" s="109"/>
      <c r="C859" s="109"/>
      <c r="D859" s="108"/>
      <c r="E859" s="108"/>
      <c r="F859" s="108"/>
    </row>
    <row r="860" spans="2:6" hidden="1" x14ac:dyDescent="0.35">
      <c r="B860" s="109"/>
      <c r="C860" s="109"/>
      <c r="D860" s="108"/>
      <c r="E860" s="108"/>
      <c r="F860" s="108"/>
    </row>
    <row r="861" spans="2:6" hidden="1" x14ac:dyDescent="0.35">
      <c r="B861" s="109"/>
      <c r="C861" s="109"/>
      <c r="D861" s="108"/>
      <c r="E861" s="108"/>
      <c r="F861" s="108"/>
    </row>
    <row r="862" spans="2:6" hidden="1" x14ac:dyDescent="0.35">
      <c r="B862" s="109"/>
      <c r="C862" s="109"/>
      <c r="D862" s="108"/>
      <c r="E862" s="108"/>
      <c r="F862" s="108"/>
    </row>
    <row r="863" spans="2:6" hidden="1" x14ac:dyDescent="0.35">
      <c r="B863" s="109"/>
      <c r="C863" s="109"/>
      <c r="D863" s="108"/>
      <c r="E863" s="108"/>
      <c r="F863" s="108"/>
    </row>
    <row r="864" spans="2:6" hidden="1" x14ac:dyDescent="0.35">
      <c r="B864" s="109"/>
      <c r="C864" s="109"/>
      <c r="D864" s="108"/>
      <c r="E864" s="108"/>
      <c r="F864" s="108"/>
    </row>
    <row r="865" spans="2:6" hidden="1" x14ac:dyDescent="0.35">
      <c r="B865" s="109"/>
      <c r="C865" s="109"/>
      <c r="D865" s="108"/>
      <c r="E865" s="108"/>
      <c r="F865" s="108"/>
    </row>
    <row r="866" spans="2:6" hidden="1" x14ac:dyDescent="0.35">
      <c r="B866" s="109"/>
      <c r="C866" s="109"/>
      <c r="D866" s="108"/>
      <c r="E866" s="108"/>
      <c r="F866" s="108"/>
    </row>
    <row r="867" spans="2:6" hidden="1" x14ac:dyDescent="0.35">
      <c r="B867" s="109"/>
      <c r="C867" s="109"/>
      <c r="D867" s="108"/>
      <c r="E867" s="108"/>
      <c r="F867" s="108"/>
    </row>
    <row r="868" spans="2:6" hidden="1" x14ac:dyDescent="0.35">
      <c r="B868" s="109"/>
      <c r="C868" s="109"/>
      <c r="D868" s="108"/>
      <c r="E868" s="108"/>
      <c r="F868" s="108"/>
    </row>
    <row r="869" spans="2:6" hidden="1" x14ac:dyDescent="0.35">
      <c r="B869" s="109"/>
      <c r="C869" s="109"/>
      <c r="D869" s="108"/>
      <c r="E869" s="108"/>
      <c r="F869" s="108"/>
    </row>
    <row r="870" spans="2:6" hidden="1" x14ac:dyDescent="0.35">
      <c r="B870" s="109"/>
      <c r="C870" s="109"/>
      <c r="D870" s="108"/>
      <c r="E870" s="108"/>
      <c r="F870" s="108"/>
    </row>
    <row r="871" spans="2:6" hidden="1" x14ac:dyDescent="0.35">
      <c r="B871" s="109"/>
      <c r="C871" s="109"/>
      <c r="D871" s="108"/>
      <c r="E871" s="108"/>
      <c r="F871" s="108"/>
    </row>
    <row r="872" spans="2:6" hidden="1" x14ac:dyDescent="0.35">
      <c r="B872" s="109"/>
      <c r="C872" s="109"/>
      <c r="D872" s="108"/>
      <c r="E872" s="108"/>
      <c r="F872" s="108"/>
    </row>
    <row r="873" spans="2:6" hidden="1" x14ac:dyDescent="0.35">
      <c r="B873" s="109"/>
      <c r="C873" s="109"/>
      <c r="D873" s="108"/>
      <c r="E873" s="108"/>
      <c r="F873" s="108"/>
    </row>
    <row r="874" spans="2:6" hidden="1" x14ac:dyDescent="0.35">
      <c r="B874" s="109"/>
      <c r="C874" s="109"/>
      <c r="D874" s="108"/>
      <c r="E874" s="108"/>
      <c r="F874" s="108"/>
    </row>
    <row r="875" spans="2:6" hidden="1" x14ac:dyDescent="0.35">
      <c r="B875" s="109"/>
      <c r="C875" s="109"/>
      <c r="D875" s="108"/>
      <c r="E875" s="108"/>
      <c r="F875" s="108"/>
    </row>
    <row r="876" spans="2:6" hidden="1" x14ac:dyDescent="0.35">
      <c r="B876" s="109"/>
      <c r="C876" s="109"/>
      <c r="D876" s="108"/>
      <c r="E876" s="108"/>
      <c r="F876" s="108"/>
    </row>
    <row r="877" spans="2:6" hidden="1" x14ac:dyDescent="0.35">
      <c r="B877" s="109"/>
      <c r="C877" s="109"/>
      <c r="D877" s="108"/>
      <c r="E877" s="108"/>
      <c r="F877" s="108"/>
    </row>
    <row r="878" spans="2:6" hidden="1" x14ac:dyDescent="0.35">
      <c r="B878" s="109"/>
      <c r="C878" s="109"/>
      <c r="D878" s="108"/>
      <c r="E878" s="108"/>
      <c r="F878" s="108"/>
    </row>
    <row r="879" spans="2:6" hidden="1" x14ac:dyDescent="0.35">
      <c r="B879" s="109"/>
      <c r="C879" s="109"/>
      <c r="D879" s="108"/>
      <c r="E879" s="108"/>
      <c r="F879" s="108"/>
    </row>
    <row r="880" spans="2:6" hidden="1" x14ac:dyDescent="0.35">
      <c r="B880" s="109"/>
      <c r="C880" s="109"/>
      <c r="D880" s="108"/>
      <c r="E880" s="108"/>
      <c r="F880" s="108"/>
    </row>
    <row r="881" spans="2:6" hidden="1" x14ac:dyDescent="0.35">
      <c r="B881" s="109"/>
      <c r="C881" s="109"/>
      <c r="D881" s="108"/>
      <c r="E881" s="108"/>
      <c r="F881" s="108"/>
    </row>
    <row r="882" spans="2:6" hidden="1" x14ac:dyDescent="0.35">
      <c r="B882" s="109"/>
      <c r="C882" s="109"/>
      <c r="D882" s="108"/>
      <c r="E882" s="108"/>
      <c r="F882" s="108"/>
    </row>
    <row r="883" spans="2:6" hidden="1" x14ac:dyDescent="0.35">
      <c r="B883" s="109"/>
      <c r="C883" s="109"/>
      <c r="D883" s="108"/>
      <c r="E883" s="108"/>
      <c r="F883" s="108"/>
    </row>
    <row r="884" spans="2:6" hidden="1" x14ac:dyDescent="0.35">
      <c r="B884" s="109"/>
      <c r="C884" s="109"/>
      <c r="D884" s="108"/>
      <c r="E884" s="108"/>
      <c r="F884" s="108"/>
    </row>
    <row r="885" spans="2:6" hidden="1" x14ac:dyDescent="0.35">
      <c r="B885" s="109"/>
      <c r="C885" s="109"/>
      <c r="D885" s="108"/>
      <c r="E885" s="108"/>
      <c r="F885" s="108"/>
    </row>
    <row r="886" spans="2:6" hidden="1" x14ac:dyDescent="0.35">
      <c r="B886" s="109"/>
      <c r="C886" s="109"/>
      <c r="D886" s="108"/>
      <c r="E886" s="108"/>
      <c r="F886" s="108"/>
    </row>
    <row r="887" spans="2:6" hidden="1" x14ac:dyDescent="0.35">
      <c r="B887" s="109"/>
      <c r="C887" s="109"/>
      <c r="D887" s="108"/>
      <c r="E887" s="108"/>
      <c r="F887" s="108"/>
    </row>
    <row r="888" spans="2:6" hidden="1" x14ac:dyDescent="0.35">
      <c r="B888" s="109"/>
      <c r="C888" s="109"/>
      <c r="D888" s="108"/>
      <c r="E888" s="108"/>
      <c r="F888" s="108"/>
    </row>
    <row r="889" spans="2:6" hidden="1" x14ac:dyDescent="0.35">
      <c r="B889" s="109"/>
      <c r="C889" s="109"/>
      <c r="D889" s="108"/>
      <c r="E889" s="108"/>
      <c r="F889" s="108"/>
    </row>
    <row r="890" spans="2:6" hidden="1" x14ac:dyDescent="0.35">
      <c r="B890" s="109"/>
      <c r="C890" s="109"/>
      <c r="D890" s="108"/>
      <c r="E890" s="108"/>
      <c r="F890" s="108"/>
    </row>
    <row r="891" spans="2:6" hidden="1" x14ac:dyDescent="0.35">
      <c r="B891" s="109"/>
      <c r="C891" s="109"/>
      <c r="D891" s="108"/>
      <c r="E891" s="108"/>
      <c r="F891" s="108"/>
    </row>
    <row r="892" spans="2:6" hidden="1" x14ac:dyDescent="0.35">
      <c r="B892" s="109"/>
      <c r="C892" s="109"/>
      <c r="D892" s="108"/>
      <c r="E892" s="108"/>
      <c r="F892" s="108"/>
    </row>
    <row r="893" spans="2:6" hidden="1" x14ac:dyDescent="0.35">
      <c r="B893" s="109"/>
      <c r="C893" s="109"/>
      <c r="D893" s="108"/>
      <c r="E893" s="108"/>
      <c r="F893" s="108"/>
    </row>
    <row r="894" spans="2:6" hidden="1" x14ac:dyDescent="0.35">
      <c r="B894" s="109"/>
      <c r="C894" s="109"/>
      <c r="D894" s="108"/>
      <c r="E894" s="108"/>
      <c r="F894" s="108"/>
    </row>
    <row r="895" spans="2:6" hidden="1" x14ac:dyDescent="0.35">
      <c r="B895" s="109"/>
      <c r="C895" s="109"/>
      <c r="D895" s="108"/>
      <c r="E895" s="108"/>
      <c r="F895" s="108"/>
    </row>
    <row r="896" spans="2:6" hidden="1" x14ac:dyDescent="0.35">
      <c r="B896" s="109"/>
      <c r="C896" s="109"/>
      <c r="D896" s="108"/>
      <c r="E896" s="108"/>
      <c r="F896" s="108"/>
    </row>
    <row r="897" spans="2:6" hidden="1" x14ac:dyDescent="0.35">
      <c r="B897" s="109"/>
      <c r="C897" s="109"/>
      <c r="D897" s="108"/>
      <c r="E897" s="108"/>
      <c r="F897" s="108"/>
    </row>
    <row r="898" spans="2:6" hidden="1" x14ac:dyDescent="0.35">
      <c r="B898" s="109"/>
      <c r="C898" s="109"/>
      <c r="D898" s="108"/>
      <c r="E898" s="108"/>
      <c r="F898" s="108"/>
    </row>
    <row r="899" spans="2:6" hidden="1" x14ac:dyDescent="0.35">
      <c r="B899" s="109"/>
      <c r="C899" s="109"/>
      <c r="D899" s="108"/>
      <c r="E899" s="108"/>
      <c r="F899" s="108"/>
    </row>
    <row r="900" spans="2:6" hidden="1" x14ac:dyDescent="0.35">
      <c r="B900" s="109"/>
      <c r="C900" s="109"/>
      <c r="D900" s="108"/>
      <c r="E900" s="108"/>
      <c r="F900" s="108"/>
    </row>
    <row r="901" spans="2:6" hidden="1" x14ac:dyDescent="0.35">
      <c r="B901" s="93"/>
      <c r="C901" s="93"/>
    </row>
    <row r="902" spans="2:6" hidden="1" x14ac:dyDescent="0.35">
      <c r="B902" s="93"/>
      <c r="C902" s="93"/>
    </row>
    <row r="903" spans="2:6" hidden="1" x14ac:dyDescent="0.35">
      <c r="B903" s="93"/>
      <c r="C903" s="93"/>
    </row>
    <row r="904" spans="2:6" hidden="1" x14ac:dyDescent="0.35">
      <c r="B904" s="93"/>
      <c r="C904" s="93"/>
    </row>
    <row r="905" spans="2:6" hidden="1" x14ac:dyDescent="0.35">
      <c r="B905" s="93"/>
      <c r="C905" s="93"/>
    </row>
    <row r="906" spans="2:6" hidden="1" x14ac:dyDescent="0.35">
      <c r="B906" s="93"/>
      <c r="C906" s="93"/>
    </row>
    <row r="907" spans="2:6" hidden="1" x14ac:dyDescent="0.35">
      <c r="B907" s="93"/>
      <c r="C907" s="93"/>
    </row>
    <row r="908" spans="2:6" hidden="1" x14ac:dyDescent="0.35">
      <c r="B908" s="93"/>
      <c r="C908" s="93"/>
    </row>
    <row r="909" spans="2:6" hidden="1" x14ac:dyDescent="0.35">
      <c r="B909" s="93"/>
      <c r="C909" s="93"/>
    </row>
    <row r="910" spans="2:6" hidden="1" x14ac:dyDescent="0.35">
      <c r="B910" s="93"/>
      <c r="C910" s="93"/>
    </row>
    <row r="911" spans="2:6" hidden="1" x14ac:dyDescent="0.35">
      <c r="B911" s="93"/>
      <c r="C911" s="93"/>
    </row>
    <row r="912" spans="2:6" hidden="1" x14ac:dyDescent="0.35">
      <c r="B912" s="93"/>
      <c r="C912" s="93"/>
    </row>
    <row r="913" spans="2:3" hidden="1" x14ac:dyDescent="0.35">
      <c r="B913" s="93"/>
      <c r="C913" s="93"/>
    </row>
    <row r="914" spans="2:3" hidden="1" x14ac:dyDescent="0.35">
      <c r="B914" s="93"/>
      <c r="C914" s="93"/>
    </row>
    <row r="915" spans="2:3" hidden="1" x14ac:dyDescent="0.35">
      <c r="B915" s="93"/>
      <c r="C915" s="93"/>
    </row>
    <row r="916" spans="2:3" hidden="1" x14ac:dyDescent="0.35">
      <c r="B916" s="93"/>
      <c r="C916" s="93"/>
    </row>
    <row r="917" spans="2:3" hidden="1" x14ac:dyDescent="0.35">
      <c r="B917" s="93"/>
      <c r="C917" s="93"/>
    </row>
    <row r="918" spans="2:3" hidden="1" x14ac:dyDescent="0.35">
      <c r="B918" s="93"/>
      <c r="C918" s="93"/>
    </row>
    <row r="919" spans="2:3" hidden="1" x14ac:dyDescent="0.35">
      <c r="B919" s="93"/>
      <c r="C919" s="93"/>
    </row>
    <row r="920" spans="2:3" hidden="1" x14ac:dyDescent="0.35">
      <c r="B920" s="93"/>
      <c r="C920" s="93"/>
    </row>
    <row r="921" spans="2:3" hidden="1" x14ac:dyDescent="0.35">
      <c r="B921" s="93"/>
      <c r="C921" s="93"/>
    </row>
    <row r="922" spans="2:3" hidden="1" x14ac:dyDescent="0.35">
      <c r="B922" s="93"/>
      <c r="C922" s="93"/>
    </row>
    <row r="923" spans="2:3" hidden="1" x14ac:dyDescent="0.35">
      <c r="B923" s="93"/>
      <c r="C923" s="93"/>
    </row>
    <row r="924" spans="2:3" hidden="1" x14ac:dyDescent="0.35">
      <c r="B924" s="93"/>
      <c r="C924" s="93"/>
    </row>
    <row r="925" spans="2:3" hidden="1" x14ac:dyDescent="0.35">
      <c r="B925" s="93"/>
      <c r="C925" s="93"/>
    </row>
    <row r="926" spans="2:3" hidden="1" x14ac:dyDescent="0.35">
      <c r="B926" s="93"/>
      <c r="C926" s="93"/>
    </row>
    <row r="927" spans="2:3" hidden="1" x14ac:dyDescent="0.35">
      <c r="B927" s="93"/>
      <c r="C927" s="93"/>
    </row>
    <row r="928" spans="2:3" hidden="1" x14ac:dyDescent="0.35">
      <c r="B928" s="93"/>
      <c r="C928" s="93"/>
    </row>
    <row r="929" spans="2:3" hidden="1" x14ac:dyDescent="0.35">
      <c r="B929" s="93"/>
      <c r="C929" s="93"/>
    </row>
    <row r="930" spans="2:3" hidden="1" x14ac:dyDescent="0.35">
      <c r="B930" s="93"/>
      <c r="C930" s="93"/>
    </row>
    <row r="931" spans="2:3" hidden="1" x14ac:dyDescent="0.35">
      <c r="B931" s="93"/>
      <c r="C931" s="93"/>
    </row>
    <row r="932" spans="2:3" hidden="1" x14ac:dyDescent="0.35">
      <c r="B932" s="93"/>
      <c r="C932" s="93"/>
    </row>
    <row r="933" spans="2:3" hidden="1" x14ac:dyDescent="0.35">
      <c r="B933" s="93"/>
      <c r="C933" s="93"/>
    </row>
    <row r="934" spans="2:3" hidden="1" x14ac:dyDescent="0.35">
      <c r="B934" s="93"/>
      <c r="C934" s="93"/>
    </row>
    <row r="935" spans="2:3" hidden="1" x14ac:dyDescent="0.35">
      <c r="B935" s="93"/>
      <c r="C935" s="93"/>
    </row>
    <row r="936" spans="2:3" hidden="1" x14ac:dyDescent="0.35">
      <c r="B936" s="93"/>
      <c r="C936" s="93"/>
    </row>
    <row r="937" spans="2:3" hidden="1" x14ac:dyDescent="0.35">
      <c r="B937" s="93"/>
      <c r="C937" s="93"/>
    </row>
    <row r="938" spans="2:3" hidden="1" x14ac:dyDescent="0.35">
      <c r="B938" s="93"/>
      <c r="C938" s="93"/>
    </row>
    <row r="939" spans="2:3" hidden="1" x14ac:dyDescent="0.35">
      <c r="B939" s="93"/>
      <c r="C939" s="93"/>
    </row>
    <row r="940" spans="2:3" hidden="1" x14ac:dyDescent="0.35">
      <c r="B940" s="93"/>
      <c r="C940" s="93"/>
    </row>
    <row r="941" spans="2:3" hidden="1" x14ac:dyDescent="0.35">
      <c r="B941" s="93"/>
      <c r="C941" s="93"/>
    </row>
    <row r="942" spans="2:3" hidden="1" x14ac:dyDescent="0.35">
      <c r="B942" s="93"/>
      <c r="C942" s="93"/>
    </row>
    <row r="943" spans="2:3" hidden="1" x14ac:dyDescent="0.35">
      <c r="B943" s="93"/>
      <c r="C943" s="93"/>
    </row>
    <row r="944" spans="2:3" hidden="1" x14ac:dyDescent="0.35">
      <c r="B944" s="93"/>
      <c r="C944" s="93"/>
    </row>
    <row r="945" spans="2:3" hidden="1" x14ac:dyDescent="0.35">
      <c r="B945" s="93"/>
      <c r="C945" s="93"/>
    </row>
    <row r="946" spans="2:3" hidden="1" x14ac:dyDescent="0.35">
      <c r="B946" s="93"/>
      <c r="C946" s="93"/>
    </row>
    <row r="947" spans="2:3" hidden="1" x14ac:dyDescent="0.35">
      <c r="B947" s="93"/>
      <c r="C947" s="93"/>
    </row>
    <row r="948" spans="2:3" hidden="1" x14ac:dyDescent="0.35">
      <c r="B948" s="93"/>
      <c r="C948" s="93"/>
    </row>
    <row r="949" spans="2:3" hidden="1" x14ac:dyDescent="0.35">
      <c r="B949" s="93"/>
      <c r="C949" s="93"/>
    </row>
    <row r="950" spans="2:3" hidden="1" x14ac:dyDescent="0.35">
      <c r="B950" s="93"/>
      <c r="C950" s="93"/>
    </row>
    <row r="951" spans="2:3" hidden="1" x14ac:dyDescent="0.35">
      <c r="B951" s="93"/>
      <c r="C951" s="93"/>
    </row>
    <row r="952" spans="2:3" hidden="1" x14ac:dyDescent="0.35">
      <c r="B952" s="93"/>
      <c r="C952" s="93"/>
    </row>
    <row r="953" spans="2:3" hidden="1" x14ac:dyDescent="0.35">
      <c r="B953" s="93"/>
      <c r="C953" s="93"/>
    </row>
    <row r="954" spans="2:3" hidden="1" x14ac:dyDescent="0.35">
      <c r="B954" s="93"/>
      <c r="C954" s="93"/>
    </row>
    <row r="955" spans="2:3" hidden="1" x14ac:dyDescent="0.35">
      <c r="B955" s="93"/>
      <c r="C955" s="93"/>
    </row>
    <row r="956" spans="2:3" hidden="1" x14ac:dyDescent="0.35">
      <c r="B956" s="93"/>
      <c r="C956" s="93"/>
    </row>
    <row r="957" spans="2:3" hidden="1" x14ac:dyDescent="0.35">
      <c r="B957" s="93"/>
      <c r="C957" s="93"/>
    </row>
    <row r="958" spans="2:3" hidden="1" x14ac:dyDescent="0.35">
      <c r="B958" s="93"/>
      <c r="C958" s="93"/>
    </row>
    <row r="959" spans="2:3" hidden="1" x14ac:dyDescent="0.35">
      <c r="B959" s="93"/>
      <c r="C959" s="93"/>
    </row>
    <row r="960" spans="2:3" hidden="1" x14ac:dyDescent="0.35">
      <c r="B960" s="93"/>
      <c r="C960" s="93"/>
    </row>
    <row r="961" spans="2:3" hidden="1" x14ac:dyDescent="0.35">
      <c r="B961" s="93"/>
      <c r="C961" s="93"/>
    </row>
    <row r="962" spans="2:3" hidden="1" x14ac:dyDescent="0.35">
      <c r="B962" s="93"/>
      <c r="C962" s="93"/>
    </row>
    <row r="963" spans="2:3" hidden="1" x14ac:dyDescent="0.35">
      <c r="B963" s="93"/>
      <c r="C963" s="93"/>
    </row>
    <row r="964" spans="2:3" hidden="1" x14ac:dyDescent="0.35">
      <c r="B964" s="93"/>
      <c r="C964" s="93"/>
    </row>
    <row r="965" spans="2:3" hidden="1" x14ac:dyDescent="0.35">
      <c r="B965" s="93"/>
      <c r="C965" s="93"/>
    </row>
    <row r="966" spans="2:3" hidden="1" x14ac:dyDescent="0.35">
      <c r="B966" s="93"/>
      <c r="C966" s="93"/>
    </row>
    <row r="967" spans="2:3" hidden="1" x14ac:dyDescent="0.35">
      <c r="B967" s="93"/>
      <c r="C967" s="93"/>
    </row>
    <row r="968" spans="2:3" hidden="1" x14ac:dyDescent="0.35">
      <c r="B968" s="93"/>
      <c r="C968" s="93"/>
    </row>
    <row r="969" spans="2:3" hidden="1" x14ac:dyDescent="0.35">
      <c r="B969" s="93"/>
      <c r="C969" s="93"/>
    </row>
    <row r="970" spans="2:3" hidden="1" x14ac:dyDescent="0.35">
      <c r="B970" s="93"/>
      <c r="C970" s="93"/>
    </row>
    <row r="971" spans="2:3" hidden="1" x14ac:dyDescent="0.35">
      <c r="B971" s="93"/>
      <c r="C971" s="93"/>
    </row>
    <row r="972" spans="2:3" hidden="1" x14ac:dyDescent="0.35">
      <c r="B972" s="93"/>
      <c r="C972" s="93"/>
    </row>
    <row r="973" spans="2:3" hidden="1" x14ac:dyDescent="0.35">
      <c r="B973" s="93"/>
      <c r="C973" s="93"/>
    </row>
    <row r="974" spans="2:3" hidden="1" x14ac:dyDescent="0.35">
      <c r="B974" s="93"/>
      <c r="C974" s="93"/>
    </row>
    <row r="975" spans="2:3" hidden="1" x14ac:dyDescent="0.35">
      <c r="B975" s="93"/>
      <c r="C975" s="93"/>
    </row>
    <row r="976" spans="2:3" hidden="1" x14ac:dyDescent="0.35">
      <c r="B976" s="93"/>
      <c r="C976" s="93"/>
    </row>
    <row r="977" spans="2:3" hidden="1" x14ac:dyDescent="0.35">
      <c r="B977" s="93"/>
      <c r="C977" s="93"/>
    </row>
    <row r="978" spans="2:3" hidden="1" x14ac:dyDescent="0.35">
      <c r="B978" s="93"/>
      <c r="C978" s="93"/>
    </row>
    <row r="979" spans="2:3" hidden="1" x14ac:dyDescent="0.35">
      <c r="B979" s="93"/>
      <c r="C979" s="93"/>
    </row>
    <row r="980" spans="2:3" hidden="1" x14ac:dyDescent="0.35">
      <c r="B980" s="93"/>
      <c r="C980" s="93"/>
    </row>
    <row r="981" spans="2:3" hidden="1" x14ac:dyDescent="0.35">
      <c r="B981" s="93"/>
      <c r="C981" s="93"/>
    </row>
    <row r="982" spans="2:3" hidden="1" x14ac:dyDescent="0.35">
      <c r="B982" s="93"/>
      <c r="C982" s="93"/>
    </row>
    <row r="983" spans="2:3" hidden="1" x14ac:dyDescent="0.35">
      <c r="B983" s="93"/>
      <c r="C983" s="93"/>
    </row>
    <row r="984" spans="2:3" hidden="1" x14ac:dyDescent="0.35">
      <c r="B984" s="93"/>
      <c r="C984" s="93"/>
    </row>
    <row r="985" spans="2:3" hidden="1" x14ac:dyDescent="0.35">
      <c r="B985" s="93"/>
      <c r="C985" s="93"/>
    </row>
    <row r="986" spans="2:3" hidden="1" x14ac:dyDescent="0.35">
      <c r="B986" s="93"/>
      <c r="C986" s="93"/>
    </row>
    <row r="987" spans="2:3" hidden="1" x14ac:dyDescent="0.35">
      <c r="B987" s="93"/>
      <c r="C987" s="93"/>
    </row>
    <row r="988" spans="2:3" hidden="1" x14ac:dyDescent="0.35">
      <c r="B988" s="93"/>
      <c r="C988" s="93"/>
    </row>
    <row r="989" spans="2:3" hidden="1" x14ac:dyDescent="0.35">
      <c r="B989" s="93"/>
      <c r="C989" s="93"/>
    </row>
    <row r="990" spans="2:3" hidden="1" x14ac:dyDescent="0.35">
      <c r="B990" s="93"/>
      <c r="C990" s="93"/>
    </row>
    <row r="991" spans="2:3" hidden="1" x14ac:dyDescent="0.35">
      <c r="B991" s="93"/>
      <c r="C991" s="93"/>
    </row>
    <row r="992" spans="2:3" hidden="1" x14ac:dyDescent="0.35">
      <c r="B992" s="93"/>
      <c r="C992" s="93"/>
    </row>
    <row r="993" spans="2:3" hidden="1" x14ac:dyDescent="0.35">
      <c r="B993" s="93"/>
      <c r="C993" s="93"/>
    </row>
    <row r="994" spans="2:3" hidden="1" x14ac:dyDescent="0.35">
      <c r="B994" s="93"/>
      <c r="C994" s="93"/>
    </row>
    <row r="995" spans="2:3" hidden="1" x14ac:dyDescent="0.35">
      <c r="B995" s="93"/>
      <c r="C995" s="93"/>
    </row>
    <row r="996" spans="2:3" hidden="1" x14ac:dyDescent="0.35">
      <c r="B996" s="93"/>
      <c r="C996" s="93"/>
    </row>
    <row r="997" spans="2:3" hidden="1" x14ac:dyDescent="0.35">
      <c r="B997" s="93"/>
      <c r="C997" s="93"/>
    </row>
    <row r="998" spans="2:3" hidden="1" x14ac:dyDescent="0.35">
      <c r="B998" s="93"/>
      <c r="C998" s="93"/>
    </row>
    <row r="999" spans="2:3" hidden="1" x14ac:dyDescent="0.35">
      <c r="B999" s="93"/>
      <c r="C999" s="93"/>
    </row>
    <row r="1000" spans="2:3" hidden="1" x14ac:dyDescent="0.35">
      <c r="B1000" s="93"/>
      <c r="C1000" s="93"/>
    </row>
    <row r="1001" spans="2:3" hidden="1" x14ac:dyDescent="0.35">
      <c r="B1001" s="93"/>
      <c r="C1001" s="93"/>
    </row>
    <row r="1002" spans="2:3" hidden="1" x14ac:dyDescent="0.35">
      <c r="B1002" s="93"/>
      <c r="C1002" s="93"/>
    </row>
    <row r="1003" spans="2:3" hidden="1" x14ac:dyDescent="0.35">
      <c r="B1003" s="93"/>
      <c r="C1003" s="93"/>
    </row>
    <row r="1004" spans="2:3" hidden="1" x14ac:dyDescent="0.35">
      <c r="B1004" s="93"/>
      <c r="C1004" s="93"/>
    </row>
    <row r="1005" spans="2:3" hidden="1" x14ac:dyDescent="0.35">
      <c r="B1005" s="93"/>
      <c r="C1005" s="93"/>
    </row>
    <row r="1006" spans="2:3" hidden="1" x14ac:dyDescent="0.35">
      <c r="B1006" s="93"/>
      <c r="C1006" s="93"/>
    </row>
    <row r="1007" spans="2:3" hidden="1" x14ac:dyDescent="0.35">
      <c r="B1007" s="93"/>
      <c r="C1007" s="93"/>
    </row>
    <row r="1008" spans="2:3" hidden="1" x14ac:dyDescent="0.35">
      <c r="B1008" s="93"/>
      <c r="C1008" s="93"/>
    </row>
    <row r="1009" spans="2:3" hidden="1" x14ac:dyDescent="0.35">
      <c r="B1009" s="93"/>
      <c r="C1009" s="93"/>
    </row>
    <row r="1010" spans="2:3" hidden="1" x14ac:dyDescent="0.35">
      <c r="B1010" s="93"/>
      <c r="C1010" s="93"/>
    </row>
    <row r="1011" spans="2:3" hidden="1" x14ac:dyDescent="0.35">
      <c r="B1011" s="93"/>
      <c r="C1011" s="93"/>
    </row>
    <row r="1012" spans="2:3" hidden="1" x14ac:dyDescent="0.35">
      <c r="B1012" s="93"/>
      <c r="C1012" s="93"/>
    </row>
    <row r="1013" spans="2:3" hidden="1" x14ac:dyDescent="0.35">
      <c r="B1013" s="93"/>
      <c r="C1013" s="93"/>
    </row>
    <row r="1014" spans="2:3" hidden="1" x14ac:dyDescent="0.35">
      <c r="B1014" s="93"/>
      <c r="C1014" s="93"/>
    </row>
    <row r="1015" spans="2:3" hidden="1" x14ac:dyDescent="0.35">
      <c r="B1015" s="93"/>
      <c r="C1015" s="93"/>
    </row>
    <row r="1016" spans="2:3" hidden="1" x14ac:dyDescent="0.35">
      <c r="B1016" s="93"/>
      <c r="C1016" s="93"/>
    </row>
    <row r="1017" spans="2:3" hidden="1" x14ac:dyDescent="0.35">
      <c r="B1017" s="93"/>
      <c r="C1017" s="93"/>
    </row>
    <row r="1018" spans="2:3" hidden="1" x14ac:dyDescent="0.35">
      <c r="B1018" s="93"/>
      <c r="C1018" s="93"/>
    </row>
    <row r="1019" spans="2:3" hidden="1" x14ac:dyDescent="0.35">
      <c r="B1019" s="93"/>
      <c r="C1019" s="93"/>
    </row>
    <row r="1020" spans="2:3" hidden="1" x14ac:dyDescent="0.35">
      <c r="B1020" s="93"/>
      <c r="C1020" s="93"/>
    </row>
    <row r="1021" spans="2:3" hidden="1" x14ac:dyDescent="0.35">
      <c r="B1021" s="93"/>
      <c r="C1021" s="93"/>
    </row>
    <row r="1022" spans="2:3" hidden="1" x14ac:dyDescent="0.35">
      <c r="B1022" s="93"/>
      <c r="C1022" s="93"/>
    </row>
    <row r="1023" spans="2:3" hidden="1" x14ac:dyDescent="0.35">
      <c r="B1023" s="93"/>
      <c r="C1023" s="93"/>
    </row>
    <row r="1024" spans="2:3" hidden="1" x14ac:dyDescent="0.35">
      <c r="B1024" s="93"/>
      <c r="C1024" s="93"/>
    </row>
    <row r="1025" spans="2:3" hidden="1" x14ac:dyDescent="0.35">
      <c r="B1025" s="93"/>
      <c r="C1025" s="93"/>
    </row>
    <row r="1026" spans="2:3" hidden="1" x14ac:dyDescent="0.35">
      <c r="B1026" s="93"/>
      <c r="C1026" s="93"/>
    </row>
    <row r="1027" spans="2:3" hidden="1" x14ac:dyDescent="0.35">
      <c r="B1027" s="93"/>
      <c r="C1027" s="93"/>
    </row>
    <row r="1028" spans="2:3" hidden="1" x14ac:dyDescent="0.35">
      <c r="B1028" s="93"/>
      <c r="C1028" s="93"/>
    </row>
    <row r="1029" spans="2:3" hidden="1" x14ac:dyDescent="0.35">
      <c r="B1029" s="93"/>
      <c r="C1029" s="93"/>
    </row>
    <row r="1030" spans="2:3" hidden="1" x14ac:dyDescent="0.35">
      <c r="B1030" s="93"/>
      <c r="C1030" s="93"/>
    </row>
    <row r="1031" spans="2:3" hidden="1" x14ac:dyDescent="0.35">
      <c r="B1031" s="93"/>
      <c r="C1031" s="93"/>
    </row>
    <row r="1032" spans="2:3" hidden="1" x14ac:dyDescent="0.35">
      <c r="B1032" s="93"/>
      <c r="C1032" s="93"/>
    </row>
    <row r="1033" spans="2:3" hidden="1" x14ac:dyDescent="0.35">
      <c r="B1033" s="93"/>
      <c r="C1033" s="93"/>
    </row>
    <row r="1034" spans="2:3" hidden="1" x14ac:dyDescent="0.35">
      <c r="B1034" s="93"/>
      <c r="C1034" s="93"/>
    </row>
    <row r="1035" spans="2:3" hidden="1" x14ac:dyDescent="0.35">
      <c r="B1035" s="93"/>
      <c r="C1035" s="93"/>
    </row>
    <row r="1036" spans="2:3" hidden="1" x14ac:dyDescent="0.35">
      <c r="B1036" s="93"/>
      <c r="C1036" s="93"/>
    </row>
    <row r="1037" spans="2:3" hidden="1" x14ac:dyDescent="0.35">
      <c r="B1037" s="93"/>
      <c r="C1037" s="93"/>
    </row>
    <row r="1038" spans="2:3" hidden="1" x14ac:dyDescent="0.35">
      <c r="B1038" s="93"/>
      <c r="C1038" s="93"/>
    </row>
    <row r="1039" spans="2:3" hidden="1" x14ac:dyDescent="0.35">
      <c r="B1039" s="93"/>
      <c r="C1039" s="93"/>
    </row>
    <row r="1040" spans="2:3" hidden="1" x14ac:dyDescent="0.35">
      <c r="B1040" s="93"/>
      <c r="C1040" s="93"/>
    </row>
    <row r="1041" spans="2:3" hidden="1" x14ac:dyDescent="0.35">
      <c r="B1041" s="93"/>
      <c r="C1041" s="93"/>
    </row>
    <row r="1042" spans="2:3" hidden="1" x14ac:dyDescent="0.35">
      <c r="B1042" s="93"/>
      <c r="C1042" s="93"/>
    </row>
    <row r="1043" spans="2:3" hidden="1" x14ac:dyDescent="0.35">
      <c r="B1043" s="93"/>
      <c r="C1043" s="93"/>
    </row>
    <row r="1044" spans="2:3" hidden="1" x14ac:dyDescent="0.35">
      <c r="B1044" s="93"/>
      <c r="C1044" s="93"/>
    </row>
    <row r="1045" spans="2:3" hidden="1" x14ac:dyDescent="0.35">
      <c r="B1045" s="93"/>
      <c r="C1045" s="93"/>
    </row>
    <row r="1046" spans="2:3" hidden="1" x14ac:dyDescent="0.35">
      <c r="B1046" s="93"/>
      <c r="C1046" s="93"/>
    </row>
    <row r="1047" spans="2:3" hidden="1" x14ac:dyDescent="0.35">
      <c r="B1047" s="93"/>
      <c r="C1047" s="93"/>
    </row>
    <row r="1048" spans="2:3" hidden="1" x14ac:dyDescent="0.35">
      <c r="B1048" s="93"/>
      <c r="C1048" s="93"/>
    </row>
    <row r="1049" spans="2:3" hidden="1" x14ac:dyDescent="0.35">
      <c r="B1049" s="93"/>
      <c r="C1049" s="93"/>
    </row>
    <row r="1050" spans="2:3" hidden="1" x14ac:dyDescent="0.35">
      <c r="B1050" s="93"/>
      <c r="C1050" s="93"/>
    </row>
    <row r="1051" spans="2:3" hidden="1" x14ac:dyDescent="0.35">
      <c r="B1051" s="93"/>
      <c r="C1051" s="93"/>
    </row>
    <row r="1052" spans="2:3" hidden="1" x14ac:dyDescent="0.35">
      <c r="B1052" s="93"/>
      <c r="C1052" s="93"/>
    </row>
    <row r="1053" spans="2:3" hidden="1" x14ac:dyDescent="0.35">
      <c r="B1053" s="93"/>
      <c r="C1053" s="93"/>
    </row>
    <row r="1054" spans="2:3" hidden="1" x14ac:dyDescent="0.35">
      <c r="B1054" s="93"/>
      <c r="C1054" s="93"/>
    </row>
    <row r="1055" spans="2:3" hidden="1" x14ac:dyDescent="0.35">
      <c r="B1055" s="93"/>
      <c r="C1055" s="93"/>
    </row>
    <row r="1056" spans="2:3" hidden="1" x14ac:dyDescent="0.35">
      <c r="B1056" s="93"/>
      <c r="C1056" s="93"/>
    </row>
    <row r="1057" spans="2:3" hidden="1" x14ac:dyDescent="0.35">
      <c r="B1057" s="93"/>
      <c r="C1057" s="93"/>
    </row>
    <row r="1058" spans="2:3" hidden="1" x14ac:dyDescent="0.35">
      <c r="B1058" s="93"/>
      <c r="C1058" s="93"/>
    </row>
    <row r="1059" spans="2:3" hidden="1" x14ac:dyDescent="0.35">
      <c r="B1059" s="93"/>
      <c r="C1059" s="93"/>
    </row>
    <row r="1060" spans="2:3" hidden="1" x14ac:dyDescent="0.35">
      <c r="B1060" s="93"/>
      <c r="C1060" s="93"/>
    </row>
    <row r="1061" spans="2:3" hidden="1" x14ac:dyDescent="0.35">
      <c r="B1061" s="93"/>
      <c r="C1061" s="93"/>
    </row>
    <row r="1062" spans="2:3" hidden="1" x14ac:dyDescent="0.35">
      <c r="B1062" s="93"/>
      <c r="C1062" s="93"/>
    </row>
    <row r="1063" spans="2:3" hidden="1" x14ac:dyDescent="0.35">
      <c r="B1063" s="93"/>
      <c r="C1063" s="93"/>
    </row>
    <row r="1064" spans="2:3" hidden="1" x14ac:dyDescent="0.35">
      <c r="B1064" s="93"/>
      <c r="C1064" s="93"/>
    </row>
    <row r="1065" spans="2:3" hidden="1" x14ac:dyDescent="0.35">
      <c r="B1065" s="93"/>
      <c r="C1065" s="93"/>
    </row>
    <row r="1066" spans="2:3" hidden="1" x14ac:dyDescent="0.35">
      <c r="B1066" s="93"/>
      <c r="C1066" s="93"/>
    </row>
    <row r="1067" spans="2:3" hidden="1" x14ac:dyDescent="0.35">
      <c r="B1067" s="93"/>
      <c r="C1067" s="93"/>
    </row>
    <row r="1068" spans="2:3" hidden="1" x14ac:dyDescent="0.35">
      <c r="B1068" s="93"/>
      <c r="C1068" s="93"/>
    </row>
    <row r="1069" spans="2:3" hidden="1" x14ac:dyDescent="0.35">
      <c r="B1069" s="93"/>
      <c r="C1069" s="93"/>
    </row>
    <row r="1070" spans="2:3" hidden="1" x14ac:dyDescent="0.35">
      <c r="B1070" s="93"/>
      <c r="C1070" s="93"/>
    </row>
    <row r="1071" spans="2:3" hidden="1" x14ac:dyDescent="0.35">
      <c r="B1071" s="93"/>
      <c r="C1071" s="93"/>
    </row>
    <row r="1072" spans="2:3" hidden="1" x14ac:dyDescent="0.35">
      <c r="B1072" s="93"/>
      <c r="C1072" s="93"/>
    </row>
    <row r="1073" spans="2:3" hidden="1" x14ac:dyDescent="0.35">
      <c r="B1073" s="93"/>
      <c r="C1073" s="93"/>
    </row>
    <row r="1074" spans="2:3" hidden="1" x14ac:dyDescent="0.35">
      <c r="B1074" s="93"/>
      <c r="C1074" s="93"/>
    </row>
    <row r="1075" spans="2:3" hidden="1" x14ac:dyDescent="0.35">
      <c r="B1075" s="93"/>
      <c r="C1075" s="93"/>
    </row>
    <row r="1076" spans="2:3" hidden="1" x14ac:dyDescent="0.35">
      <c r="B1076" s="93"/>
      <c r="C1076" s="93"/>
    </row>
    <row r="1077" spans="2:3" hidden="1" x14ac:dyDescent="0.35">
      <c r="B1077" s="93"/>
      <c r="C1077" s="93"/>
    </row>
    <row r="1078" spans="2:3" hidden="1" x14ac:dyDescent="0.35">
      <c r="B1078" s="93"/>
      <c r="C1078" s="93"/>
    </row>
    <row r="1079" spans="2:3" hidden="1" x14ac:dyDescent="0.35">
      <c r="B1079" s="93"/>
      <c r="C1079" s="93"/>
    </row>
    <row r="1080" spans="2:3" hidden="1" x14ac:dyDescent="0.35">
      <c r="B1080" s="93"/>
      <c r="C1080" s="93"/>
    </row>
    <row r="1081" spans="2:3" hidden="1" x14ac:dyDescent="0.35">
      <c r="B1081" s="93"/>
      <c r="C1081" s="93"/>
    </row>
    <row r="1082" spans="2:3" hidden="1" x14ac:dyDescent="0.35">
      <c r="B1082" s="93"/>
      <c r="C1082" s="93"/>
    </row>
    <row r="1083" spans="2:3" hidden="1" x14ac:dyDescent="0.35">
      <c r="B1083" s="93"/>
      <c r="C1083" s="93"/>
    </row>
    <row r="1084" spans="2:3" hidden="1" x14ac:dyDescent="0.35">
      <c r="B1084" s="93"/>
      <c r="C1084" s="93"/>
    </row>
    <row r="1085" spans="2:3" hidden="1" x14ac:dyDescent="0.35">
      <c r="B1085" s="93"/>
      <c r="C1085" s="93"/>
    </row>
    <row r="1086" spans="2:3" hidden="1" x14ac:dyDescent="0.35">
      <c r="B1086" s="93"/>
      <c r="C1086" s="93"/>
    </row>
    <row r="1087" spans="2:3" hidden="1" x14ac:dyDescent="0.35">
      <c r="B1087" s="93"/>
      <c r="C1087" s="93"/>
    </row>
    <row r="1088" spans="2:3" hidden="1" x14ac:dyDescent="0.35">
      <c r="B1088" s="93"/>
      <c r="C1088" s="93"/>
    </row>
    <row r="1089" spans="2:3" hidden="1" x14ac:dyDescent="0.35">
      <c r="B1089" s="93"/>
      <c r="C1089" s="93"/>
    </row>
    <row r="1090" spans="2:3" hidden="1" x14ac:dyDescent="0.35">
      <c r="B1090" s="93"/>
      <c r="C1090" s="93"/>
    </row>
    <row r="1091" spans="2:3" hidden="1" x14ac:dyDescent="0.35">
      <c r="B1091" s="93"/>
      <c r="C1091" s="93"/>
    </row>
    <row r="1092" spans="2:3" hidden="1" x14ac:dyDescent="0.35">
      <c r="B1092" s="93"/>
      <c r="C1092" s="93"/>
    </row>
    <row r="1093" spans="2:3" hidden="1" x14ac:dyDescent="0.35">
      <c r="B1093" s="93"/>
      <c r="C1093" s="93"/>
    </row>
    <row r="1094" spans="2:3" hidden="1" x14ac:dyDescent="0.35">
      <c r="B1094" s="93"/>
      <c r="C1094" s="93"/>
    </row>
    <row r="1095" spans="2:3" hidden="1" x14ac:dyDescent="0.35">
      <c r="B1095" s="93"/>
      <c r="C1095" s="93"/>
    </row>
    <row r="1096" spans="2:3" hidden="1" x14ac:dyDescent="0.35">
      <c r="B1096" s="93"/>
      <c r="C1096" s="93"/>
    </row>
    <row r="1097" spans="2:3" hidden="1" x14ac:dyDescent="0.35">
      <c r="B1097" s="93"/>
      <c r="C1097" s="93"/>
    </row>
    <row r="1098" spans="2:3" hidden="1" x14ac:dyDescent="0.35">
      <c r="B1098" s="93"/>
      <c r="C1098" s="93"/>
    </row>
    <row r="1099" spans="2:3" hidden="1" x14ac:dyDescent="0.35">
      <c r="B1099" s="93"/>
      <c r="C1099" s="93"/>
    </row>
    <row r="1100" spans="2:3" hidden="1" x14ac:dyDescent="0.35">
      <c r="B1100" s="93"/>
      <c r="C1100" s="93"/>
    </row>
    <row r="1101" spans="2:3" hidden="1" x14ac:dyDescent="0.35">
      <c r="B1101" s="93"/>
      <c r="C1101" s="93"/>
    </row>
    <row r="1102" spans="2:3" hidden="1" x14ac:dyDescent="0.35">
      <c r="B1102" s="93"/>
      <c r="C1102" s="93"/>
    </row>
    <row r="1103" spans="2:3" hidden="1" x14ac:dyDescent="0.35">
      <c r="B1103" s="93"/>
      <c r="C1103" s="93"/>
    </row>
    <row r="1104" spans="2:3" hidden="1" x14ac:dyDescent="0.35">
      <c r="B1104" s="93"/>
      <c r="C1104" s="93"/>
    </row>
    <row r="1105" spans="2:3" hidden="1" x14ac:dyDescent="0.35">
      <c r="B1105" s="93"/>
      <c r="C1105" s="93"/>
    </row>
    <row r="1106" spans="2:3" hidden="1" x14ac:dyDescent="0.35">
      <c r="B1106" s="93"/>
      <c r="C1106" s="93"/>
    </row>
    <row r="1107" spans="2:3" hidden="1" x14ac:dyDescent="0.35">
      <c r="B1107" s="93"/>
      <c r="C1107" s="93"/>
    </row>
    <row r="1108" spans="2:3" hidden="1" x14ac:dyDescent="0.35">
      <c r="B1108" s="93"/>
      <c r="C1108" s="93"/>
    </row>
    <row r="1109" spans="2:3" hidden="1" x14ac:dyDescent="0.35">
      <c r="B1109" s="93"/>
      <c r="C1109" s="93"/>
    </row>
    <row r="1110" spans="2:3" hidden="1" x14ac:dyDescent="0.35">
      <c r="B1110" s="93"/>
      <c r="C1110" s="93"/>
    </row>
    <row r="1111" spans="2:3" hidden="1" x14ac:dyDescent="0.35">
      <c r="B1111" s="93"/>
      <c r="C1111" s="93"/>
    </row>
    <row r="1112" spans="2:3" hidden="1" x14ac:dyDescent="0.35">
      <c r="B1112" s="93"/>
      <c r="C1112" s="93"/>
    </row>
    <row r="1113" spans="2:3" hidden="1" x14ac:dyDescent="0.35">
      <c r="B1113" s="93"/>
      <c r="C1113" s="93"/>
    </row>
    <row r="1114" spans="2:3" hidden="1" x14ac:dyDescent="0.35">
      <c r="B1114" s="93"/>
      <c r="C1114" s="93"/>
    </row>
    <row r="1115" spans="2:3" hidden="1" x14ac:dyDescent="0.35">
      <c r="B1115" s="93"/>
      <c r="C1115" s="93"/>
    </row>
    <row r="1116" spans="2:3" hidden="1" x14ac:dyDescent="0.35">
      <c r="B1116" s="93"/>
      <c r="C1116" s="93"/>
    </row>
    <row r="1117" spans="2:3" hidden="1" x14ac:dyDescent="0.35">
      <c r="B1117" s="93"/>
      <c r="C1117" s="93"/>
    </row>
    <row r="1118" spans="2:3" hidden="1" x14ac:dyDescent="0.35">
      <c r="B1118" s="93"/>
      <c r="C1118" s="93"/>
    </row>
    <row r="1119" spans="2:3" hidden="1" x14ac:dyDescent="0.35">
      <c r="B1119" s="93"/>
      <c r="C1119" s="93"/>
    </row>
    <row r="1120" spans="2:3" hidden="1" x14ac:dyDescent="0.35">
      <c r="B1120" s="93"/>
      <c r="C1120" s="93"/>
    </row>
    <row r="1121" spans="2:3" hidden="1" x14ac:dyDescent="0.35">
      <c r="B1121" s="93"/>
      <c r="C1121" s="93"/>
    </row>
    <row r="1122" spans="2:3" hidden="1" x14ac:dyDescent="0.35">
      <c r="B1122" s="93"/>
      <c r="C1122" s="93"/>
    </row>
    <row r="1123" spans="2:3" hidden="1" x14ac:dyDescent="0.35">
      <c r="B1123" s="93"/>
      <c r="C1123" s="93"/>
    </row>
    <row r="1124" spans="2:3" hidden="1" x14ac:dyDescent="0.35">
      <c r="B1124" s="93"/>
      <c r="C1124" s="93"/>
    </row>
    <row r="1125" spans="2:3" hidden="1" x14ac:dyDescent="0.35">
      <c r="B1125" s="93"/>
      <c r="C1125" s="93"/>
    </row>
    <row r="1126" spans="2:3" hidden="1" x14ac:dyDescent="0.35">
      <c r="B1126" s="93"/>
      <c r="C1126" s="93"/>
    </row>
    <row r="1127" spans="2:3" hidden="1" x14ac:dyDescent="0.35">
      <c r="B1127" s="93"/>
      <c r="C1127" s="93"/>
    </row>
    <row r="1128" spans="2:3" hidden="1" x14ac:dyDescent="0.35">
      <c r="B1128" s="93"/>
      <c r="C1128" s="93"/>
    </row>
    <row r="1129" spans="2:3" hidden="1" x14ac:dyDescent="0.35">
      <c r="B1129" s="93"/>
      <c r="C1129" s="93"/>
    </row>
    <row r="1130" spans="2:3" hidden="1" x14ac:dyDescent="0.35">
      <c r="B1130" s="93"/>
      <c r="C1130" s="93"/>
    </row>
    <row r="1131" spans="2:3" hidden="1" x14ac:dyDescent="0.35">
      <c r="B1131" s="93"/>
      <c r="C1131" s="93"/>
    </row>
    <row r="1132" spans="2:3" hidden="1" x14ac:dyDescent="0.35">
      <c r="B1132" s="93"/>
      <c r="C1132" s="93"/>
    </row>
    <row r="1133" spans="2:3" hidden="1" x14ac:dyDescent="0.35">
      <c r="B1133" s="93"/>
      <c r="C1133" s="93"/>
    </row>
    <row r="1134" spans="2:3" hidden="1" x14ac:dyDescent="0.35">
      <c r="B1134" s="93"/>
      <c r="C1134" s="93"/>
    </row>
    <row r="1135" spans="2:3" hidden="1" x14ac:dyDescent="0.35">
      <c r="B1135" s="93"/>
      <c r="C1135" s="93"/>
    </row>
    <row r="1136" spans="2:3" hidden="1" x14ac:dyDescent="0.35">
      <c r="B1136" s="93"/>
      <c r="C1136" s="93"/>
    </row>
    <row r="1137" spans="2:3" hidden="1" x14ac:dyDescent="0.35">
      <c r="B1137" s="93"/>
      <c r="C1137" s="93"/>
    </row>
    <row r="1138" spans="2:3" hidden="1" x14ac:dyDescent="0.35">
      <c r="B1138" s="93"/>
      <c r="C1138" s="93"/>
    </row>
    <row r="1139" spans="2:3" hidden="1" x14ac:dyDescent="0.35">
      <c r="B1139" s="93"/>
      <c r="C1139" s="93"/>
    </row>
    <row r="1140" spans="2:3" hidden="1" x14ac:dyDescent="0.35">
      <c r="B1140" s="93"/>
      <c r="C1140" s="93"/>
    </row>
    <row r="1141" spans="2:3" hidden="1" x14ac:dyDescent="0.35">
      <c r="B1141" s="93"/>
      <c r="C1141" s="93"/>
    </row>
    <row r="1142" spans="2:3" hidden="1" x14ac:dyDescent="0.35">
      <c r="B1142" s="93"/>
      <c r="C1142" s="93"/>
    </row>
    <row r="1143" spans="2:3" hidden="1" x14ac:dyDescent="0.35">
      <c r="B1143" s="93"/>
      <c r="C1143" s="93"/>
    </row>
    <row r="1144" spans="2:3" hidden="1" x14ac:dyDescent="0.35">
      <c r="B1144" s="93"/>
      <c r="C1144" s="93"/>
    </row>
    <row r="1145" spans="2:3" hidden="1" x14ac:dyDescent="0.35">
      <c r="B1145" s="93"/>
      <c r="C1145" s="93"/>
    </row>
    <row r="1146" spans="2:3" hidden="1" x14ac:dyDescent="0.35">
      <c r="B1146" s="93"/>
      <c r="C1146" s="93"/>
    </row>
    <row r="1147" spans="2:3" hidden="1" x14ac:dyDescent="0.35">
      <c r="B1147" s="93"/>
      <c r="C1147" s="93"/>
    </row>
    <row r="1148" spans="2:3" hidden="1" x14ac:dyDescent="0.35">
      <c r="B1148" s="93"/>
      <c r="C1148" s="93"/>
    </row>
    <row r="1149" spans="2:3" hidden="1" x14ac:dyDescent="0.35">
      <c r="B1149" s="93"/>
      <c r="C1149" s="93"/>
    </row>
    <row r="1150" spans="2:3" hidden="1" x14ac:dyDescent="0.35">
      <c r="B1150" s="93"/>
      <c r="C1150" s="93"/>
    </row>
    <row r="1151" spans="2:3" hidden="1" x14ac:dyDescent="0.35">
      <c r="B1151" s="93"/>
      <c r="C1151" s="93"/>
    </row>
    <row r="1152" spans="2:3" hidden="1" x14ac:dyDescent="0.35">
      <c r="B1152" s="93"/>
      <c r="C1152" s="93"/>
    </row>
    <row r="1153" spans="2:3" hidden="1" x14ac:dyDescent="0.35">
      <c r="B1153" s="93"/>
      <c r="C1153" s="93"/>
    </row>
    <row r="1154" spans="2:3" hidden="1" x14ac:dyDescent="0.35">
      <c r="B1154" s="93"/>
      <c r="C1154" s="93"/>
    </row>
    <row r="1155" spans="2:3" hidden="1" x14ac:dyDescent="0.35">
      <c r="B1155" s="93"/>
      <c r="C1155" s="93"/>
    </row>
    <row r="1156" spans="2:3" hidden="1" x14ac:dyDescent="0.35">
      <c r="B1156" s="93"/>
      <c r="C1156" s="93"/>
    </row>
    <row r="1157" spans="2:3" hidden="1" x14ac:dyDescent="0.35">
      <c r="B1157" s="93"/>
      <c r="C1157" s="93"/>
    </row>
    <row r="1158" spans="2:3" hidden="1" x14ac:dyDescent="0.35">
      <c r="B1158" s="93"/>
      <c r="C1158" s="93"/>
    </row>
    <row r="1159" spans="2:3" hidden="1" x14ac:dyDescent="0.35">
      <c r="B1159" s="93"/>
      <c r="C1159" s="93"/>
    </row>
    <row r="1160" spans="2:3" hidden="1" x14ac:dyDescent="0.35">
      <c r="B1160" s="93"/>
      <c r="C1160" s="93"/>
    </row>
    <row r="1161" spans="2:3" hidden="1" x14ac:dyDescent="0.35">
      <c r="B1161" s="93"/>
      <c r="C1161" s="93"/>
    </row>
    <row r="1162" spans="2:3" hidden="1" x14ac:dyDescent="0.35">
      <c r="B1162" s="93"/>
      <c r="C1162" s="93"/>
    </row>
    <row r="1163" spans="2:3" hidden="1" x14ac:dyDescent="0.35">
      <c r="B1163" s="93"/>
      <c r="C1163" s="93"/>
    </row>
    <row r="1164" spans="2:3" hidden="1" x14ac:dyDescent="0.35">
      <c r="B1164" s="93"/>
      <c r="C1164" s="93"/>
    </row>
    <row r="1165" spans="2:3" hidden="1" x14ac:dyDescent="0.35">
      <c r="B1165" s="93"/>
      <c r="C1165" s="93"/>
    </row>
    <row r="1166" spans="2:3" hidden="1" x14ac:dyDescent="0.35">
      <c r="B1166" s="93"/>
      <c r="C1166" s="93"/>
    </row>
    <row r="1167" spans="2:3" hidden="1" x14ac:dyDescent="0.35">
      <c r="B1167" s="93"/>
      <c r="C1167" s="93"/>
    </row>
    <row r="1168" spans="2:3" hidden="1" x14ac:dyDescent="0.35">
      <c r="B1168" s="93"/>
      <c r="C1168" s="93"/>
    </row>
    <row r="1169" spans="2:3" hidden="1" x14ac:dyDescent="0.35">
      <c r="B1169" s="93"/>
      <c r="C1169" s="93"/>
    </row>
    <row r="1170" spans="2:3" hidden="1" x14ac:dyDescent="0.35">
      <c r="B1170" s="93"/>
      <c r="C1170" s="93"/>
    </row>
    <row r="1171" spans="2:3" hidden="1" x14ac:dyDescent="0.35">
      <c r="B1171" s="93"/>
      <c r="C1171" s="93"/>
    </row>
    <row r="1172" spans="2:3" hidden="1" x14ac:dyDescent="0.35">
      <c r="B1172" s="93"/>
      <c r="C1172" s="93"/>
    </row>
    <row r="1173" spans="2:3" hidden="1" x14ac:dyDescent="0.35">
      <c r="B1173" s="93"/>
      <c r="C1173" s="93"/>
    </row>
    <row r="1174" spans="2:3" hidden="1" x14ac:dyDescent="0.35">
      <c r="B1174" s="93"/>
      <c r="C1174" s="93"/>
    </row>
    <row r="1175" spans="2:3" hidden="1" x14ac:dyDescent="0.35">
      <c r="B1175" s="93"/>
      <c r="C1175" s="93"/>
    </row>
    <row r="1176" spans="2:3" hidden="1" x14ac:dyDescent="0.35">
      <c r="B1176" s="93"/>
      <c r="C1176" s="93"/>
    </row>
    <row r="1177" spans="2:3" hidden="1" x14ac:dyDescent="0.35">
      <c r="B1177" s="93"/>
      <c r="C1177" s="93"/>
    </row>
    <row r="1178" spans="2:3" hidden="1" x14ac:dyDescent="0.35">
      <c r="B1178" s="93"/>
      <c r="C1178" s="93"/>
    </row>
    <row r="1179" spans="2:3" hidden="1" x14ac:dyDescent="0.35">
      <c r="B1179" s="93"/>
      <c r="C1179" s="93"/>
    </row>
    <row r="1180" spans="2:3" hidden="1" x14ac:dyDescent="0.35">
      <c r="B1180" s="93"/>
      <c r="C1180" s="93"/>
    </row>
    <row r="1181" spans="2:3" hidden="1" x14ac:dyDescent="0.35">
      <c r="B1181" s="93"/>
      <c r="C1181" s="93"/>
    </row>
    <row r="1182" spans="2:3" hidden="1" x14ac:dyDescent="0.35">
      <c r="B1182" s="93"/>
      <c r="C1182" s="93"/>
    </row>
    <row r="1183" spans="2:3" hidden="1" x14ac:dyDescent="0.35">
      <c r="B1183" s="93"/>
      <c r="C1183" s="93"/>
    </row>
    <row r="1184" spans="2:3" hidden="1" x14ac:dyDescent="0.35">
      <c r="B1184" s="93"/>
      <c r="C1184" s="93"/>
    </row>
    <row r="1185" spans="2:3" hidden="1" x14ac:dyDescent="0.35">
      <c r="B1185" s="93"/>
      <c r="C1185" s="93"/>
    </row>
    <row r="1186" spans="2:3" hidden="1" x14ac:dyDescent="0.35">
      <c r="B1186" s="93"/>
      <c r="C1186" s="93"/>
    </row>
    <row r="1187" spans="2:3" hidden="1" x14ac:dyDescent="0.35">
      <c r="B1187" s="93"/>
      <c r="C1187" s="93"/>
    </row>
    <row r="1188" spans="2:3" hidden="1" x14ac:dyDescent="0.35">
      <c r="B1188" s="93"/>
      <c r="C1188" s="93"/>
    </row>
    <row r="1189" spans="2:3" hidden="1" x14ac:dyDescent="0.35">
      <c r="B1189" s="93"/>
      <c r="C1189" s="93"/>
    </row>
    <row r="1190" spans="2:3" hidden="1" x14ac:dyDescent="0.35">
      <c r="B1190" s="93"/>
      <c r="C1190" s="93"/>
    </row>
    <row r="1191" spans="2:3" hidden="1" x14ac:dyDescent="0.35">
      <c r="B1191" s="93"/>
      <c r="C1191" s="93"/>
    </row>
    <row r="1192" spans="2:3" hidden="1" x14ac:dyDescent="0.35">
      <c r="B1192" s="93"/>
      <c r="C1192" s="93"/>
    </row>
    <row r="1193" spans="2:3" hidden="1" x14ac:dyDescent="0.35">
      <c r="B1193" s="93"/>
      <c r="C1193" s="93"/>
    </row>
    <row r="1194" spans="2:3" hidden="1" x14ac:dyDescent="0.35">
      <c r="B1194" s="93"/>
      <c r="C1194" s="93"/>
    </row>
    <row r="1195" spans="2:3" hidden="1" x14ac:dyDescent="0.35">
      <c r="B1195" s="93"/>
      <c r="C1195" s="93"/>
    </row>
    <row r="1196" spans="2:3" hidden="1" x14ac:dyDescent="0.35">
      <c r="B1196" s="93"/>
      <c r="C1196" s="93"/>
    </row>
    <row r="1197" spans="2:3" hidden="1" x14ac:dyDescent="0.35">
      <c r="B1197" s="93"/>
      <c r="C1197" s="93"/>
    </row>
    <row r="1198" spans="2:3" hidden="1" x14ac:dyDescent="0.35">
      <c r="B1198" s="93"/>
      <c r="C1198" s="93"/>
    </row>
    <row r="1199" spans="2:3" hidden="1" x14ac:dyDescent="0.35">
      <c r="B1199" s="93"/>
      <c r="C1199" s="93"/>
    </row>
    <row r="1200" spans="2:3" hidden="1" x14ac:dyDescent="0.35">
      <c r="B1200" s="93"/>
      <c r="C1200" s="93"/>
    </row>
    <row r="1201" spans="2:3" hidden="1" x14ac:dyDescent="0.35">
      <c r="B1201" s="93"/>
      <c r="C1201" s="93"/>
    </row>
    <row r="1202" spans="2:3" hidden="1" x14ac:dyDescent="0.35">
      <c r="B1202" s="93"/>
      <c r="C1202" s="93"/>
    </row>
    <row r="1203" spans="2:3" hidden="1" x14ac:dyDescent="0.35">
      <c r="B1203" s="93"/>
      <c r="C1203" s="93"/>
    </row>
    <row r="1204" spans="2:3" hidden="1" x14ac:dyDescent="0.35">
      <c r="B1204" s="93"/>
      <c r="C1204" s="93"/>
    </row>
    <row r="1205" spans="2:3" hidden="1" x14ac:dyDescent="0.35">
      <c r="B1205" s="93"/>
      <c r="C1205" s="93"/>
    </row>
    <row r="1206" spans="2:3" hidden="1" x14ac:dyDescent="0.35">
      <c r="B1206" s="93"/>
      <c r="C1206" s="93"/>
    </row>
    <row r="1207" spans="2:3" hidden="1" x14ac:dyDescent="0.35">
      <c r="B1207" s="93"/>
      <c r="C1207" s="93"/>
    </row>
    <row r="1208" spans="2:3" hidden="1" x14ac:dyDescent="0.35">
      <c r="B1208" s="93"/>
      <c r="C1208" s="93"/>
    </row>
    <row r="1209" spans="2:3" hidden="1" x14ac:dyDescent="0.35">
      <c r="B1209" s="93"/>
      <c r="C1209" s="93"/>
    </row>
    <row r="1210" spans="2:3" hidden="1" x14ac:dyDescent="0.35">
      <c r="B1210" s="93"/>
      <c r="C1210" s="93"/>
    </row>
    <row r="1211" spans="2:3" hidden="1" x14ac:dyDescent="0.35">
      <c r="B1211" s="93"/>
      <c r="C1211" s="93"/>
    </row>
    <row r="1212" spans="2:3" hidden="1" x14ac:dyDescent="0.35">
      <c r="B1212" s="93"/>
      <c r="C1212" s="93"/>
    </row>
    <row r="1213" spans="2:3" hidden="1" x14ac:dyDescent="0.35">
      <c r="B1213" s="93"/>
      <c r="C1213" s="93"/>
    </row>
    <row r="1214" spans="2:3" hidden="1" x14ac:dyDescent="0.35">
      <c r="B1214" s="93"/>
      <c r="C1214" s="93"/>
    </row>
    <row r="1215" spans="2:3" hidden="1" x14ac:dyDescent="0.35">
      <c r="B1215" s="93"/>
      <c r="C1215" s="93"/>
    </row>
    <row r="1216" spans="2:3" hidden="1" x14ac:dyDescent="0.35">
      <c r="B1216" s="93"/>
      <c r="C1216" s="93"/>
    </row>
    <row r="1217" spans="2:3" hidden="1" x14ac:dyDescent="0.35">
      <c r="B1217" s="93"/>
      <c r="C1217" s="93"/>
    </row>
    <row r="1218" spans="2:3" hidden="1" x14ac:dyDescent="0.35">
      <c r="B1218" s="93"/>
      <c r="C1218" s="93"/>
    </row>
    <row r="1219" spans="2:3" hidden="1" x14ac:dyDescent="0.35">
      <c r="B1219" s="93"/>
      <c r="C1219" s="93"/>
    </row>
    <row r="1220" spans="2:3" hidden="1" x14ac:dyDescent="0.35">
      <c r="B1220" s="93"/>
      <c r="C1220" s="93"/>
    </row>
    <row r="1221" spans="2:3" hidden="1" x14ac:dyDescent="0.35">
      <c r="B1221" s="93"/>
      <c r="C1221" s="93"/>
    </row>
    <row r="1222" spans="2:3" hidden="1" x14ac:dyDescent="0.35">
      <c r="B1222" s="93"/>
      <c r="C1222" s="93"/>
    </row>
    <row r="1223" spans="2:3" hidden="1" x14ac:dyDescent="0.35">
      <c r="B1223" s="93"/>
      <c r="C1223" s="93"/>
    </row>
    <row r="1224" spans="2:3" hidden="1" x14ac:dyDescent="0.35">
      <c r="B1224" s="93"/>
      <c r="C1224" s="93"/>
    </row>
    <row r="1225" spans="2:3" hidden="1" x14ac:dyDescent="0.35">
      <c r="B1225" s="93"/>
      <c r="C1225" s="93"/>
    </row>
    <row r="1226" spans="2:3" hidden="1" x14ac:dyDescent="0.35">
      <c r="B1226" s="93"/>
      <c r="C1226" s="93"/>
    </row>
    <row r="1227" spans="2:3" hidden="1" x14ac:dyDescent="0.35">
      <c r="B1227" s="93"/>
      <c r="C1227" s="93"/>
    </row>
    <row r="1228" spans="2:3" hidden="1" x14ac:dyDescent="0.35">
      <c r="B1228" s="93"/>
      <c r="C1228" s="93"/>
    </row>
    <row r="1229" spans="2:3" hidden="1" x14ac:dyDescent="0.35">
      <c r="B1229" s="93"/>
      <c r="C1229" s="93"/>
    </row>
    <row r="1230" spans="2:3" hidden="1" x14ac:dyDescent="0.35">
      <c r="B1230" s="93"/>
      <c r="C1230" s="93"/>
    </row>
    <row r="1231" spans="2:3" hidden="1" x14ac:dyDescent="0.35">
      <c r="B1231" s="93"/>
      <c r="C1231" s="93"/>
    </row>
    <row r="1232" spans="2:3" hidden="1" x14ac:dyDescent="0.35">
      <c r="B1232" s="93"/>
      <c r="C1232" s="93"/>
    </row>
    <row r="1233" spans="2:3" hidden="1" x14ac:dyDescent="0.35">
      <c r="B1233" s="93"/>
      <c r="C1233" s="93"/>
    </row>
    <row r="1234" spans="2:3" hidden="1" x14ac:dyDescent="0.35">
      <c r="B1234" s="93"/>
      <c r="C1234" s="93"/>
    </row>
    <row r="1235" spans="2:3" hidden="1" x14ac:dyDescent="0.35">
      <c r="B1235" s="93"/>
      <c r="C1235" s="93"/>
    </row>
    <row r="1236" spans="2:3" hidden="1" x14ac:dyDescent="0.35">
      <c r="B1236" s="93"/>
      <c r="C1236" s="93"/>
    </row>
    <row r="1237" spans="2:3" hidden="1" x14ac:dyDescent="0.35">
      <c r="B1237" s="93"/>
      <c r="C1237" s="93"/>
    </row>
    <row r="1238" spans="2:3" hidden="1" x14ac:dyDescent="0.35">
      <c r="B1238" s="93"/>
      <c r="C1238" s="93"/>
    </row>
    <row r="1239" spans="2:3" hidden="1" x14ac:dyDescent="0.35">
      <c r="B1239" s="93"/>
      <c r="C1239" s="93"/>
    </row>
    <row r="1240" spans="2:3" hidden="1" x14ac:dyDescent="0.35">
      <c r="B1240" s="93"/>
      <c r="C1240" s="93"/>
    </row>
    <row r="1241" spans="2:3" hidden="1" x14ac:dyDescent="0.35">
      <c r="B1241" s="93"/>
      <c r="C1241" s="93"/>
    </row>
    <row r="1242" spans="2:3" hidden="1" x14ac:dyDescent="0.35">
      <c r="B1242" s="93"/>
      <c r="C1242" s="93"/>
    </row>
    <row r="1243" spans="2:3" hidden="1" x14ac:dyDescent="0.35">
      <c r="B1243" s="93"/>
      <c r="C1243" s="93"/>
    </row>
    <row r="1244" spans="2:3" hidden="1" x14ac:dyDescent="0.35">
      <c r="B1244" s="93"/>
      <c r="C1244" s="93"/>
    </row>
    <row r="1245" spans="2:3" hidden="1" x14ac:dyDescent="0.35">
      <c r="B1245" s="93"/>
      <c r="C1245" s="93"/>
    </row>
    <row r="1246" spans="2:3" hidden="1" x14ac:dyDescent="0.35">
      <c r="B1246" s="93"/>
      <c r="C1246" s="93"/>
    </row>
    <row r="1247" spans="2:3" hidden="1" x14ac:dyDescent="0.35">
      <c r="B1247" s="93"/>
      <c r="C1247" s="93"/>
    </row>
    <row r="1248" spans="2:3" hidden="1" x14ac:dyDescent="0.35">
      <c r="B1248" s="93"/>
      <c r="C1248" s="93"/>
    </row>
    <row r="1249" spans="2:3" hidden="1" x14ac:dyDescent="0.35">
      <c r="B1249" s="93"/>
      <c r="C1249" s="93"/>
    </row>
    <row r="1250" spans="2:3" hidden="1" x14ac:dyDescent="0.35">
      <c r="B1250" s="93"/>
      <c r="C1250" s="93"/>
    </row>
    <row r="1251" spans="2:3" hidden="1" x14ac:dyDescent="0.35">
      <c r="B1251" s="93"/>
      <c r="C1251" s="93"/>
    </row>
    <row r="1252" spans="2:3" hidden="1" x14ac:dyDescent="0.35">
      <c r="B1252" s="93"/>
      <c r="C1252" s="93"/>
    </row>
    <row r="1253" spans="2:3" hidden="1" x14ac:dyDescent="0.35">
      <c r="B1253" s="93"/>
      <c r="C1253" s="93"/>
    </row>
    <row r="1254" spans="2:3" hidden="1" x14ac:dyDescent="0.35">
      <c r="B1254" s="93"/>
      <c r="C1254" s="93"/>
    </row>
    <row r="1255" spans="2:3" hidden="1" x14ac:dyDescent="0.35">
      <c r="B1255" s="93"/>
      <c r="C1255" s="93"/>
    </row>
    <row r="1256" spans="2:3" hidden="1" x14ac:dyDescent="0.35">
      <c r="B1256" s="93"/>
      <c r="C1256" s="93"/>
    </row>
    <row r="1257" spans="2:3" hidden="1" x14ac:dyDescent="0.35">
      <c r="B1257" s="93"/>
      <c r="C1257" s="93"/>
    </row>
    <row r="1258" spans="2:3" hidden="1" x14ac:dyDescent="0.35">
      <c r="B1258" s="93"/>
      <c r="C1258" s="93"/>
    </row>
    <row r="1259" spans="2:3" hidden="1" x14ac:dyDescent="0.35">
      <c r="B1259" s="93"/>
      <c r="C1259" s="93"/>
    </row>
    <row r="1260" spans="2:3" hidden="1" x14ac:dyDescent="0.35">
      <c r="B1260" s="93"/>
      <c r="C1260" s="93"/>
    </row>
    <row r="1261" spans="2:3" hidden="1" x14ac:dyDescent="0.35">
      <c r="B1261" s="93"/>
      <c r="C1261" s="93"/>
    </row>
    <row r="1262" spans="2:3" hidden="1" x14ac:dyDescent="0.35">
      <c r="B1262" s="93"/>
      <c r="C1262" s="93"/>
    </row>
    <row r="1263" spans="2:3" hidden="1" x14ac:dyDescent="0.35">
      <c r="B1263" s="93"/>
      <c r="C1263" s="93"/>
    </row>
    <row r="1264" spans="2:3" hidden="1" x14ac:dyDescent="0.35">
      <c r="B1264" s="93"/>
      <c r="C1264" s="93"/>
    </row>
    <row r="1265" spans="2:3" hidden="1" x14ac:dyDescent="0.35">
      <c r="B1265" s="93"/>
      <c r="C1265" s="93"/>
    </row>
    <row r="1266" spans="2:3" hidden="1" x14ac:dyDescent="0.35">
      <c r="B1266" s="93"/>
      <c r="C1266" s="93"/>
    </row>
    <row r="1267" spans="2:3" hidden="1" x14ac:dyDescent="0.35">
      <c r="B1267" s="93"/>
      <c r="C1267" s="93"/>
    </row>
    <row r="1268" spans="2:3" hidden="1" x14ac:dyDescent="0.35">
      <c r="B1268" s="93"/>
      <c r="C1268" s="93"/>
    </row>
    <row r="1269" spans="2:3" hidden="1" x14ac:dyDescent="0.35">
      <c r="B1269" s="93"/>
      <c r="C1269" s="93"/>
    </row>
    <row r="1270" spans="2:3" hidden="1" x14ac:dyDescent="0.35">
      <c r="B1270" s="93"/>
      <c r="C1270" s="93"/>
    </row>
    <row r="1271" spans="2:3" hidden="1" x14ac:dyDescent="0.35">
      <c r="B1271" s="93"/>
      <c r="C1271" s="93"/>
    </row>
    <row r="1272" spans="2:3" hidden="1" x14ac:dyDescent="0.35">
      <c r="B1272" s="93"/>
      <c r="C1272" s="93"/>
    </row>
    <row r="1273" spans="2:3" hidden="1" x14ac:dyDescent="0.35">
      <c r="B1273" s="93"/>
      <c r="C1273" s="93"/>
    </row>
    <row r="1274" spans="2:3" hidden="1" x14ac:dyDescent="0.35">
      <c r="B1274" s="93"/>
      <c r="C1274" s="93"/>
    </row>
    <row r="1275" spans="2:3" hidden="1" x14ac:dyDescent="0.35">
      <c r="B1275" s="93"/>
      <c r="C1275" s="93"/>
    </row>
    <row r="1276" spans="2:3" hidden="1" x14ac:dyDescent="0.35">
      <c r="B1276" s="93"/>
      <c r="C1276" s="93"/>
    </row>
    <row r="1277" spans="2:3" hidden="1" x14ac:dyDescent="0.35">
      <c r="B1277" s="93"/>
      <c r="C1277" s="93"/>
    </row>
    <row r="1278" spans="2:3" hidden="1" x14ac:dyDescent="0.35">
      <c r="B1278" s="93"/>
      <c r="C1278" s="93"/>
    </row>
    <row r="1279" spans="2:3" hidden="1" x14ac:dyDescent="0.35">
      <c r="B1279" s="93"/>
      <c r="C1279" s="93"/>
    </row>
    <row r="1280" spans="2:3" hidden="1" x14ac:dyDescent="0.35">
      <c r="B1280" s="93"/>
      <c r="C1280" s="93"/>
    </row>
    <row r="1281" spans="2:3" hidden="1" x14ac:dyDescent="0.35">
      <c r="B1281" s="93"/>
      <c r="C1281" s="93"/>
    </row>
    <row r="1282" spans="2:3" hidden="1" x14ac:dyDescent="0.35">
      <c r="B1282" s="93"/>
      <c r="C1282" s="93"/>
    </row>
    <row r="1283" spans="2:3" hidden="1" x14ac:dyDescent="0.35">
      <c r="B1283" s="93"/>
      <c r="C1283" s="93"/>
    </row>
    <row r="1284" spans="2:3" hidden="1" x14ac:dyDescent="0.35">
      <c r="B1284" s="93"/>
      <c r="C1284" s="93"/>
    </row>
    <row r="1285" spans="2:3" hidden="1" x14ac:dyDescent="0.35">
      <c r="B1285" s="93"/>
      <c r="C1285" s="93"/>
    </row>
    <row r="1286" spans="2:3" hidden="1" x14ac:dyDescent="0.35">
      <c r="B1286" s="93"/>
      <c r="C1286" s="93"/>
    </row>
    <row r="1287" spans="2:3" hidden="1" x14ac:dyDescent="0.35">
      <c r="B1287" s="93"/>
      <c r="C1287" s="93"/>
    </row>
    <row r="1288" spans="2:3" hidden="1" x14ac:dyDescent="0.35">
      <c r="B1288" s="93"/>
      <c r="C1288" s="93"/>
    </row>
    <row r="1289" spans="2:3" hidden="1" x14ac:dyDescent="0.35">
      <c r="B1289" s="93"/>
      <c r="C1289" s="93"/>
    </row>
    <row r="1290" spans="2:3" hidden="1" x14ac:dyDescent="0.35">
      <c r="B1290" s="93"/>
      <c r="C1290" s="93"/>
    </row>
    <row r="1291" spans="2:3" hidden="1" x14ac:dyDescent="0.35">
      <c r="B1291" s="93"/>
      <c r="C1291" s="93"/>
    </row>
    <row r="1292" spans="2:3" hidden="1" x14ac:dyDescent="0.35">
      <c r="B1292" s="93"/>
      <c r="C1292" s="93"/>
    </row>
    <row r="1293" spans="2:3" hidden="1" x14ac:dyDescent="0.35">
      <c r="B1293" s="93"/>
      <c r="C1293" s="93"/>
    </row>
    <row r="1294" spans="2:3" hidden="1" x14ac:dyDescent="0.35">
      <c r="B1294" s="93"/>
      <c r="C1294" s="93"/>
    </row>
    <row r="1295" spans="2:3" hidden="1" x14ac:dyDescent="0.35">
      <c r="B1295" s="93"/>
      <c r="C1295" s="93"/>
    </row>
    <row r="1296" spans="2:3" hidden="1" x14ac:dyDescent="0.35">
      <c r="B1296" s="93"/>
      <c r="C1296" s="93"/>
    </row>
    <row r="1297" spans="2:3" hidden="1" x14ac:dyDescent="0.35">
      <c r="B1297" s="93"/>
      <c r="C1297" s="93"/>
    </row>
    <row r="1298" spans="2:3" hidden="1" x14ac:dyDescent="0.35">
      <c r="B1298" s="93"/>
      <c r="C1298" s="93"/>
    </row>
    <row r="1299" spans="2:3" hidden="1" x14ac:dyDescent="0.35">
      <c r="B1299" s="93"/>
      <c r="C1299" s="93"/>
    </row>
    <row r="1300" spans="2:3" hidden="1" x14ac:dyDescent="0.35">
      <c r="B1300" s="93"/>
      <c r="C1300" s="93"/>
    </row>
    <row r="1301" spans="2:3" hidden="1" x14ac:dyDescent="0.35">
      <c r="B1301" s="93"/>
      <c r="C1301" s="93"/>
    </row>
    <row r="1302" spans="2:3" hidden="1" x14ac:dyDescent="0.35">
      <c r="B1302" s="93"/>
      <c r="C1302" s="93"/>
    </row>
    <row r="1303" spans="2:3" hidden="1" x14ac:dyDescent="0.35">
      <c r="B1303" s="93"/>
      <c r="C1303" s="93"/>
    </row>
    <row r="1304" spans="2:3" hidden="1" x14ac:dyDescent="0.35">
      <c r="B1304" s="93"/>
      <c r="C1304" s="93"/>
    </row>
    <row r="1305" spans="2:3" hidden="1" x14ac:dyDescent="0.35">
      <c r="B1305" s="93"/>
      <c r="C1305" s="93"/>
    </row>
    <row r="1306" spans="2:3" hidden="1" x14ac:dyDescent="0.35">
      <c r="B1306" s="93"/>
      <c r="C1306" s="93"/>
    </row>
    <row r="1307" spans="2:3" hidden="1" x14ac:dyDescent="0.35">
      <c r="B1307" s="93"/>
      <c r="C1307" s="93"/>
    </row>
    <row r="1308" spans="2:3" hidden="1" x14ac:dyDescent="0.35">
      <c r="B1308" s="93"/>
      <c r="C1308" s="93"/>
    </row>
    <row r="1309" spans="2:3" hidden="1" x14ac:dyDescent="0.35">
      <c r="B1309" s="93"/>
      <c r="C1309" s="93"/>
    </row>
    <row r="1310" spans="2:3" hidden="1" x14ac:dyDescent="0.35">
      <c r="B1310" s="93"/>
      <c r="C1310" s="93"/>
    </row>
    <row r="1311" spans="2:3" hidden="1" x14ac:dyDescent="0.35">
      <c r="B1311" s="93"/>
      <c r="C1311" s="93"/>
    </row>
    <row r="1312" spans="2:3" hidden="1" x14ac:dyDescent="0.35">
      <c r="B1312" s="93"/>
      <c r="C1312" s="93"/>
    </row>
    <row r="1313" spans="2:3" hidden="1" x14ac:dyDescent="0.35">
      <c r="B1313" s="93"/>
      <c r="C1313" s="93"/>
    </row>
    <row r="1314" spans="2:3" hidden="1" x14ac:dyDescent="0.35">
      <c r="B1314" s="93"/>
      <c r="C1314" s="93"/>
    </row>
    <row r="1315" spans="2:3" hidden="1" x14ac:dyDescent="0.35">
      <c r="B1315" s="93"/>
      <c r="C1315" s="93"/>
    </row>
    <row r="1316" spans="2:3" hidden="1" x14ac:dyDescent="0.35">
      <c r="B1316" s="93"/>
      <c r="C1316" s="93"/>
    </row>
    <row r="1317" spans="2:3" hidden="1" x14ac:dyDescent="0.35">
      <c r="B1317" s="93"/>
      <c r="C1317" s="93"/>
    </row>
    <row r="1318" spans="2:3" hidden="1" x14ac:dyDescent="0.35">
      <c r="B1318" s="93"/>
      <c r="C1318" s="93"/>
    </row>
    <row r="1319" spans="2:3" hidden="1" x14ac:dyDescent="0.35">
      <c r="B1319" s="93"/>
      <c r="C1319" s="93"/>
    </row>
    <row r="1320" spans="2:3" hidden="1" x14ac:dyDescent="0.35">
      <c r="B1320" s="93"/>
      <c r="C1320" s="93"/>
    </row>
    <row r="1321" spans="2:3" hidden="1" x14ac:dyDescent="0.35">
      <c r="B1321" s="93"/>
      <c r="C1321" s="93"/>
    </row>
    <row r="1322" spans="2:3" hidden="1" x14ac:dyDescent="0.35">
      <c r="B1322" s="93"/>
      <c r="C1322" s="93"/>
    </row>
    <row r="1323" spans="2:3" hidden="1" x14ac:dyDescent="0.35">
      <c r="B1323" s="93"/>
      <c r="C1323" s="93"/>
    </row>
    <row r="1324" spans="2:3" hidden="1" x14ac:dyDescent="0.35">
      <c r="B1324" s="93"/>
      <c r="C1324" s="93"/>
    </row>
    <row r="1325" spans="2:3" hidden="1" x14ac:dyDescent="0.35">
      <c r="B1325" s="93"/>
      <c r="C1325" s="93"/>
    </row>
    <row r="1326" spans="2:3" hidden="1" x14ac:dyDescent="0.35">
      <c r="B1326" s="93"/>
      <c r="C1326" s="93"/>
    </row>
    <row r="1327" spans="2:3" hidden="1" x14ac:dyDescent="0.35">
      <c r="B1327" s="93"/>
      <c r="C1327" s="93"/>
    </row>
    <row r="1328" spans="2:3" hidden="1" x14ac:dyDescent="0.35">
      <c r="B1328" s="93"/>
      <c r="C1328" s="93"/>
    </row>
    <row r="1329" spans="2:3" hidden="1" x14ac:dyDescent="0.35">
      <c r="B1329" s="93"/>
      <c r="C1329" s="93"/>
    </row>
    <row r="1330" spans="2:3" hidden="1" x14ac:dyDescent="0.35">
      <c r="B1330" s="93"/>
      <c r="C1330" s="93"/>
    </row>
    <row r="1331" spans="2:3" hidden="1" x14ac:dyDescent="0.35">
      <c r="B1331" s="93"/>
      <c r="C1331" s="93"/>
    </row>
    <row r="1332" spans="2:3" hidden="1" x14ac:dyDescent="0.35">
      <c r="B1332" s="93"/>
      <c r="C1332" s="93"/>
    </row>
    <row r="1333" spans="2:3" hidden="1" x14ac:dyDescent="0.35">
      <c r="B1333" s="93"/>
      <c r="C1333" s="93"/>
    </row>
    <row r="1334" spans="2:3" hidden="1" x14ac:dyDescent="0.35">
      <c r="B1334" s="93"/>
      <c r="C1334" s="93"/>
    </row>
    <row r="1335" spans="2:3" hidden="1" x14ac:dyDescent="0.35">
      <c r="B1335" s="93"/>
      <c r="C1335" s="93"/>
    </row>
    <row r="1336" spans="2:3" hidden="1" x14ac:dyDescent="0.35">
      <c r="B1336" s="93"/>
      <c r="C1336" s="93"/>
    </row>
    <row r="1337" spans="2:3" hidden="1" x14ac:dyDescent="0.35">
      <c r="B1337" s="93"/>
      <c r="C1337" s="93"/>
    </row>
    <row r="1338" spans="2:3" hidden="1" x14ac:dyDescent="0.35">
      <c r="B1338" s="93"/>
      <c r="C1338" s="93"/>
    </row>
    <row r="1339" spans="2:3" hidden="1" x14ac:dyDescent="0.35">
      <c r="B1339" s="93"/>
      <c r="C1339" s="93"/>
    </row>
    <row r="1340" spans="2:3" hidden="1" x14ac:dyDescent="0.35">
      <c r="B1340" s="93"/>
      <c r="C1340" s="93"/>
    </row>
    <row r="1341" spans="2:3" hidden="1" x14ac:dyDescent="0.35">
      <c r="B1341" s="93"/>
      <c r="C1341" s="93"/>
    </row>
    <row r="1342" spans="2:3" hidden="1" x14ac:dyDescent="0.35">
      <c r="B1342" s="93"/>
      <c r="C1342" s="93"/>
    </row>
    <row r="1343" spans="2:3" hidden="1" x14ac:dyDescent="0.35">
      <c r="B1343" s="93"/>
      <c r="C1343" s="93"/>
    </row>
    <row r="1344" spans="2:3" hidden="1" x14ac:dyDescent="0.35">
      <c r="B1344" s="93"/>
      <c r="C1344" s="93"/>
    </row>
    <row r="1345" spans="2:3" hidden="1" x14ac:dyDescent="0.35">
      <c r="B1345" s="93"/>
      <c r="C1345" s="93"/>
    </row>
    <row r="1346" spans="2:3" hidden="1" x14ac:dyDescent="0.35">
      <c r="B1346" s="93"/>
      <c r="C1346" s="93"/>
    </row>
    <row r="1347" spans="2:3" hidden="1" x14ac:dyDescent="0.35">
      <c r="B1347" s="93"/>
      <c r="C1347" s="93"/>
    </row>
    <row r="1348" spans="2:3" hidden="1" x14ac:dyDescent="0.35">
      <c r="B1348" s="93"/>
      <c r="C1348" s="93"/>
    </row>
    <row r="1349" spans="2:3" hidden="1" x14ac:dyDescent="0.35">
      <c r="B1349" s="93"/>
      <c r="C1349" s="93"/>
    </row>
    <row r="1350" spans="2:3" hidden="1" x14ac:dyDescent="0.35">
      <c r="B1350" s="93"/>
      <c r="C1350" s="93"/>
    </row>
    <row r="1351" spans="2:3" hidden="1" x14ac:dyDescent="0.35">
      <c r="B1351" s="93"/>
      <c r="C1351" s="93"/>
    </row>
    <row r="1352" spans="2:3" hidden="1" x14ac:dyDescent="0.35">
      <c r="B1352" s="93"/>
      <c r="C1352" s="93"/>
    </row>
    <row r="1353" spans="2:3" hidden="1" x14ac:dyDescent="0.35">
      <c r="B1353" s="93"/>
      <c r="C1353" s="93"/>
    </row>
    <row r="1354" spans="2:3" hidden="1" x14ac:dyDescent="0.35">
      <c r="B1354" s="93"/>
      <c r="C1354" s="93"/>
    </row>
    <row r="1355" spans="2:3" hidden="1" x14ac:dyDescent="0.35">
      <c r="B1355" s="93"/>
      <c r="C1355" s="93"/>
    </row>
    <row r="1356" spans="2:3" hidden="1" x14ac:dyDescent="0.35">
      <c r="B1356" s="93"/>
      <c r="C1356" s="93"/>
    </row>
    <row r="1357" spans="2:3" hidden="1" x14ac:dyDescent="0.35">
      <c r="B1357" s="93"/>
      <c r="C1357" s="93"/>
    </row>
    <row r="1358" spans="2:3" hidden="1" x14ac:dyDescent="0.35">
      <c r="B1358" s="93"/>
      <c r="C1358" s="93"/>
    </row>
    <row r="1359" spans="2:3" hidden="1" x14ac:dyDescent="0.35">
      <c r="B1359" s="93"/>
      <c r="C1359" s="93"/>
    </row>
    <row r="1360" spans="2:3" hidden="1" x14ac:dyDescent="0.35">
      <c r="B1360" s="93"/>
      <c r="C1360" s="93"/>
    </row>
    <row r="1361" spans="2:3" hidden="1" x14ac:dyDescent="0.35">
      <c r="B1361" s="93"/>
      <c r="C1361" s="93"/>
    </row>
    <row r="1362" spans="2:3" hidden="1" x14ac:dyDescent="0.35">
      <c r="B1362" s="93"/>
      <c r="C1362" s="93"/>
    </row>
    <row r="1363" spans="2:3" hidden="1" x14ac:dyDescent="0.35">
      <c r="B1363" s="93"/>
      <c r="C1363" s="93"/>
    </row>
    <row r="1364" spans="2:3" hidden="1" x14ac:dyDescent="0.35">
      <c r="B1364" s="93"/>
      <c r="C1364" s="93"/>
    </row>
    <row r="1365" spans="2:3" hidden="1" x14ac:dyDescent="0.35">
      <c r="B1365" s="93"/>
      <c r="C1365" s="93"/>
    </row>
    <row r="1366" spans="2:3" hidden="1" x14ac:dyDescent="0.35">
      <c r="B1366" s="93"/>
      <c r="C1366" s="93"/>
    </row>
    <row r="1367" spans="2:3" hidden="1" x14ac:dyDescent="0.35">
      <c r="B1367" s="93"/>
      <c r="C1367" s="93"/>
    </row>
    <row r="1368" spans="2:3" hidden="1" x14ac:dyDescent="0.35">
      <c r="B1368" s="93"/>
      <c r="C1368" s="93"/>
    </row>
    <row r="1369" spans="2:3" hidden="1" x14ac:dyDescent="0.35">
      <c r="B1369" s="93"/>
      <c r="C1369" s="93"/>
    </row>
    <row r="1370" spans="2:3" hidden="1" x14ac:dyDescent="0.35">
      <c r="B1370" s="93"/>
      <c r="C1370" s="93"/>
    </row>
    <row r="1371" spans="2:3" hidden="1" x14ac:dyDescent="0.35">
      <c r="B1371" s="93"/>
      <c r="C1371" s="93"/>
    </row>
    <row r="1372" spans="2:3" hidden="1" x14ac:dyDescent="0.35">
      <c r="B1372" s="93"/>
      <c r="C1372" s="93"/>
    </row>
    <row r="1373" spans="2:3" hidden="1" x14ac:dyDescent="0.35">
      <c r="B1373" s="93"/>
      <c r="C1373" s="93"/>
    </row>
    <row r="1374" spans="2:3" hidden="1" x14ac:dyDescent="0.35">
      <c r="B1374" s="93"/>
      <c r="C1374" s="93"/>
    </row>
    <row r="1375" spans="2:3" hidden="1" x14ac:dyDescent="0.35">
      <c r="B1375" s="93"/>
      <c r="C1375" s="93"/>
    </row>
    <row r="1376" spans="2:3" hidden="1" x14ac:dyDescent="0.35">
      <c r="B1376" s="93"/>
      <c r="C1376" s="93"/>
    </row>
    <row r="1377" spans="2:3" hidden="1" x14ac:dyDescent="0.35">
      <c r="B1377" s="93"/>
      <c r="C1377" s="93"/>
    </row>
    <row r="1378" spans="2:3" hidden="1" x14ac:dyDescent="0.35">
      <c r="B1378" s="93"/>
      <c r="C1378" s="93"/>
    </row>
    <row r="1379" spans="2:3" hidden="1" x14ac:dyDescent="0.35">
      <c r="B1379" s="93"/>
      <c r="C1379" s="93"/>
    </row>
    <row r="1380" spans="2:3" hidden="1" x14ac:dyDescent="0.35">
      <c r="B1380" s="93"/>
      <c r="C1380" s="93"/>
    </row>
    <row r="1381" spans="2:3" hidden="1" x14ac:dyDescent="0.35">
      <c r="B1381" s="93"/>
      <c r="C1381" s="93"/>
    </row>
    <row r="1382" spans="2:3" hidden="1" x14ac:dyDescent="0.35">
      <c r="B1382" s="93"/>
      <c r="C1382" s="93"/>
    </row>
    <row r="1383" spans="2:3" hidden="1" x14ac:dyDescent="0.35">
      <c r="B1383" s="93"/>
      <c r="C1383" s="93"/>
    </row>
    <row r="1384" spans="2:3" hidden="1" x14ac:dyDescent="0.35">
      <c r="B1384" s="93"/>
      <c r="C1384" s="93"/>
    </row>
    <row r="1385" spans="2:3" hidden="1" x14ac:dyDescent="0.35">
      <c r="B1385" s="93"/>
      <c r="C1385" s="93"/>
    </row>
    <row r="1386" spans="2:3" hidden="1" x14ac:dyDescent="0.35">
      <c r="B1386" s="93"/>
      <c r="C1386" s="93"/>
    </row>
    <row r="1387" spans="2:3" hidden="1" x14ac:dyDescent="0.35">
      <c r="B1387" s="93"/>
      <c r="C1387" s="93"/>
    </row>
    <row r="1388" spans="2:3" hidden="1" x14ac:dyDescent="0.35">
      <c r="B1388" s="93"/>
      <c r="C1388" s="93"/>
    </row>
    <row r="1389" spans="2:3" hidden="1" x14ac:dyDescent="0.35">
      <c r="B1389" s="93"/>
      <c r="C1389" s="93"/>
    </row>
    <row r="1390" spans="2:3" hidden="1" x14ac:dyDescent="0.35">
      <c r="B1390" s="93"/>
      <c r="C1390" s="93"/>
    </row>
    <row r="1391" spans="2:3" hidden="1" x14ac:dyDescent="0.35">
      <c r="B1391" s="93"/>
      <c r="C1391" s="93"/>
    </row>
    <row r="1392" spans="2:3" hidden="1" x14ac:dyDescent="0.35">
      <c r="B1392" s="93"/>
      <c r="C1392" s="93"/>
    </row>
    <row r="1393" spans="2:3" hidden="1" x14ac:dyDescent="0.35">
      <c r="B1393" s="93"/>
      <c r="C1393" s="93"/>
    </row>
    <row r="1394" spans="2:3" hidden="1" x14ac:dyDescent="0.35">
      <c r="B1394" s="93"/>
      <c r="C1394" s="93"/>
    </row>
    <row r="1395" spans="2:3" hidden="1" x14ac:dyDescent="0.35">
      <c r="B1395" s="93"/>
      <c r="C1395" s="93"/>
    </row>
    <row r="1396" spans="2:3" hidden="1" x14ac:dyDescent="0.35">
      <c r="B1396" s="93"/>
      <c r="C1396" s="93"/>
    </row>
    <row r="1397" spans="2:3" hidden="1" x14ac:dyDescent="0.35">
      <c r="B1397" s="93"/>
      <c r="C1397" s="93"/>
    </row>
    <row r="1398" spans="2:3" hidden="1" x14ac:dyDescent="0.35">
      <c r="B1398" s="93"/>
      <c r="C1398" s="93"/>
    </row>
    <row r="1399" spans="2:3" hidden="1" x14ac:dyDescent="0.35">
      <c r="B1399" s="93"/>
      <c r="C1399" s="93"/>
    </row>
    <row r="1400" spans="2:3" hidden="1" x14ac:dyDescent="0.35">
      <c r="B1400" s="93"/>
      <c r="C1400" s="93"/>
    </row>
    <row r="1401" spans="2:3" hidden="1" x14ac:dyDescent="0.35">
      <c r="B1401" s="93"/>
      <c r="C1401" s="93"/>
    </row>
    <row r="1402" spans="2:3" hidden="1" x14ac:dyDescent="0.35">
      <c r="B1402" s="93"/>
      <c r="C1402" s="93"/>
    </row>
    <row r="1403" spans="2:3" hidden="1" x14ac:dyDescent="0.35">
      <c r="B1403" s="93"/>
      <c r="C1403" s="93"/>
    </row>
    <row r="1404" spans="2:3" hidden="1" x14ac:dyDescent="0.35">
      <c r="B1404" s="93"/>
      <c r="C1404" s="93"/>
    </row>
    <row r="1405" spans="2:3" hidden="1" x14ac:dyDescent="0.35">
      <c r="B1405" s="93"/>
      <c r="C1405" s="93"/>
    </row>
    <row r="1406" spans="2:3" hidden="1" x14ac:dyDescent="0.35">
      <c r="B1406" s="93"/>
      <c r="C1406" s="93"/>
    </row>
    <row r="1407" spans="2:3" hidden="1" x14ac:dyDescent="0.35">
      <c r="B1407" s="93"/>
      <c r="C1407" s="93"/>
    </row>
    <row r="1408" spans="2:3" hidden="1" x14ac:dyDescent="0.35">
      <c r="B1408" s="93"/>
      <c r="C1408" s="93"/>
    </row>
    <row r="1409" spans="2:3" hidden="1" x14ac:dyDescent="0.35">
      <c r="B1409" s="93"/>
      <c r="C1409" s="93"/>
    </row>
    <row r="1410" spans="2:3" hidden="1" x14ac:dyDescent="0.35">
      <c r="B1410" s="93"/>
      <c r="C1410" s="93"/>
    </row>
    <row r="1411" spans="2:3" hidden="1" x14ac:dyDescent="0.35">
      <c r="B1411" s="93"/>
      <c r="C1411" s="93"/>
    </row>
    <row r="1412" spans="2:3" hidden="1" x14ac:dyDescent="0.35">
      <c r="B1412" s="93"/>
      <c r="C1412" s="93"/>
    </row>
    <row r="1413" spans="2:3" hidden="1" x14ac:dyDescent="0.35">
      <c r="B1413" s="93"/>
      <c r="C1413" s="93"/>
    </row>
    <row r="1414" spans="2:3" hidden="1" x14ac:dyDescent="0.35">
      <c r="B1414" s="93"/>
      <c r="C1414" s="93"/>
    </row>
    <row r="1415" spans="2:3" hidden="1" x14ac:dyDescent="0.35">
      <c r="B1415" s="93"/>
      <c r="C1415" s="93"/>
    </row>
    <row r="1416" spans="2:3" hidden="1" x14ac:dyDescent="0.35">
      <c r="B1416" s="93"/>
      <c r="C1416" s="93"/>
    </row>
    <row r="1417" spans="2:3" hidden="1" x14ac:dyDescent="0.35">
      <c r="B1417" s="93"/>
      <c r="C1417" s="93"/>
    </row>
    <row r="1418" spans="2:3" hidden="1" x14ac:dyDescent="0.35">
      <c r="B1418" s="93"/>
      <c r="C1418" s="93"/>
    </row>
    <row r="1419" spans="2:3" hidden="1" x14ac:dyDescent="0.35">
      <c r="B1419" s="93"/>
      <c r="C1419" s="93"/>
    </row>
    <row r="1420" spans="2:3" hidden="1" x14ac:dyDescent="0.35">
      <c r="B1420" s="93"/>
      <c r="C1420" s="93"/>
    </row>
    <row r="1421" spans="2:3" hidden="1" x14ac:dyDescent="0.35">
      <c r="B1421" s="93"/>
      <c r="C1421" s="93"/>
    </row>
    <row r="1422" spans="2:3" hidden="1" x14ac:dyDescent="0.35">
      <c r="B1422" s="93"/>
      <c r="C1422" s="93"/>
    </row>
    <row r="1423" spans="2:3" hidden="1" x14ac:dyDescent="0.35">
      <c r="B1423" s="93"/>
      <c r="C1423" s="93"/>
    </row>
    <row r="1424" spans="2:3" hidden="1" x14ac:dyDescent="0.35">
      <c r="B1424" s="93"/>
      <c r="C1424" s="93"/>
    </row>
    <row r="1425" spans="2:3" hidden="1" x14ac:dyDescent="0.35">
      <c r="B1425" s="93"/>
      <c r="C1425" s="93"/>
    </row>
    <row r="1426" spans="2:3" hidden="1" x14ac:dyDescent="0.35">
      <c r="B1426" s="93"/>
      <c r="C1426" s="93"/>
    </row>
    <row r="1427" spans="2:3" hidden="1" x14ac:dyDescent="0.35">
      <c r="B1427" s="93"/>
      <c r="C1427" s="93"/>
    </row>
    <row r="1428" spans="2:3" hidden="1" x14ac:dyDescent="0.35">
      <c r="B1428" s="93"/>
      <c r="C1428" s="93"/>
    </row>
    <row r="1429" spans="2:3" hidden="1" x14ac:dyDescent="0.35">
      <c r="B1429" s="93"/>
      <c r="C1429" s="93"/>
    </row>
    <row r="1430" spans="2:3" hidden="1" x14ac:dyDescent="0.35">
      <c r="B1430" s="93"/>
      <c r="C1430" s="93"/>
    </row>
    <row r="1431" spans="2:3" hidden="1" x14ac:dyDescent="0.35">
      <c r="B1431" s="93"/>
      <c r="C1431" s="93"/>
    </row>
    <row r="1432" spans="2:3" hidden="1" x14ac:dyDescent="0.35">
      <c r="B1432" s="93"/>
      <c r="C1432" s="93"/>
    </row>
    <row r="1433" spans="2:3" hidden="1" x14ac:dyDescent="0.35">
      <c r="B1433" s="93"/>
      <c r="C1433" s="93"/>
    </row>
    <row r="1434" spans="2:3" hidden="1" x14ac:dyDescent="0.35">
      <c r="B1434" s="93"/>
      <c r="C1434" s="93"/>
    </row>
    <row r="1435" spans="2:3" hidden="1" x14ac:dyDescent="0.35">
      <c r="B1435" s="93"/>
      <c r="C1435" s="93"/>
    </row>
    <row r="1436" spans="2:3" hidden="1" x14ac:dyDescent="0.35">
      <c r="B1436" s="93"/>
      <c r="C1436" s="93"/>
    </row>
    <row r="1437" spans="2:3" hidden="1" x14ac:dyDescent="0.35">
      <c r="B1437" s="93"/>
      <c r="C1437" s="93"/>
    </row>
    <row r="1438" spans="2:3" hidden="1" x14ac:dyDescent="0.35">
      <c r="B1438" s="93"/>
      <c r="C1438" s="93"/>
    </row>
    <row r="1439" spans="2:3" hidden="1" x14ac:dyDescent="0.35">
      <c r="B1439" s="93"/>
      <c r="C1439" s="93"/>
    </row>
    <row r="1440" spans="2:3" hidden="1" x14ac:dyDescent="0.35">
      <c r="B1440" s="93"/>
      <c r="C1440" s="93"/>
    </row>
    <row r="1441" spans="2:3" hidden="1" x14ac:dyDescent="0.35">
      <c r="B1441" s="93"/>
      <c r="C1441" s="93"/>
    </row>
    <row r="1442" spans="2:3" hidden="1" x14ac:dyDescent="0.35">
      <c r="B1442" s="93"/>
      <c r="C1442" s="93"/>
    </row>
    <row r="1443" spans="2:3" hidden="1" x14ac:dyDescent="0.35">
      <c r="B1443" s="93"/>
      <c r="C1443" s="93"/>
    </row>
    <row r="1444" spans="2:3" hidden="1" x14ac:dyDescent="0.35">
      <c r="B1444" s="93"/>
      <c r="C1444" s="93"/>
    </row>
    <row r="1445" spans="2:3" hidden="1" x14ac:dyDescent="0.35">
      <c r="B1445" s="93"/>
      <c r="C1445" s="93"/>
    </row>
    <row r="1446" spans="2:3" hidden="1" x14ac:dyDescent="0.35">
      <c r="B1446" s="93"/>
      <c r="C1446" s="93"/>
    </row>
    <row r="1447" spans="2:3" hidden="1" x14ac:dyDescent="0.35">
      <c r="B1447" s="93"/>
      <c r="C1447" s="93"/>
    </row>
    <row r="1448" spans="2:3" hidden="1" x14ac:dyDescent="0.35">
      <c r="B1448" s="93"/>
      <c r="C1448" s="93"/>
    </row>
    <row r="1449" spans="2:3" hidden="1" x14ac:dyDescent="0.35">
      <c r="B1449" s="93"/>
      <c r="C1449" s="93"/>
    </row>
    <row r="1450" spans="2:3" hidden="1" x14ac:dyDescent="0.35">
      <c r="B1450" s="93"/>
      <c r="C1450" s="93"/>
    </row>
    <row r="1451" spans="2:3" hidden="1" x14ac:dyDescent="0.35">
      <c r="B1451" s="93"/>
      <c r="C1451" s="93"/>
    </row>
    <row r="1452" spans="2:3" hidden="1" x14ac:dyDescent="0.35">
      <c r="B1452" s="93"/>
      <c r="C1452" s="93"/>
    </row>
    <row r="1453" spans="2:3" hidden="1" x14ac:dyDescent="0.35">
      <c r="B1453" s="93"/>
      <c r="C1453" s="93"/>
    </row>
    <row r="1454" spans="2:3" hidden="1" x14ac:dyDescent="0.35">
      <c r="B1454" s="93"/>
      <c r="C1454" s="93"/>
    </row>
    <row r="1455" spans="2:3" hidden="1" x14ac:dyDescent="0.35">
      <c r="B1455" s="93"/>
      <c r="C1455" s="93"/>
    </row>
    <row r="1456" spans="2:3" hidden="1" x14ac:dyDescent="0.35">
      <c r="B1456" s="93"/>
      <c r="C1456" s="93"/>
    </row>
    <row r="1457" spans="2:3" hidden="1" x14ac:dyDescent="0.35">
      <c r="B1457" s="93"/>
      <c r="C1457" s="93"/>
    </row>
    <row r="1458" spans="2:3" hidden="1" x14ac:dyDescent="0.35">
      <c r="B1458" s="93"/>
      <c r="C1458" s="93"/>
    </row>
    <row r="1459" spans="2:3" hidden="1" x14ac:dyDescent="0.35">
      <c r="B1459" s="93"/>
      <c r="C1459" s="93"/>
    </row>
    <row r="1460" spans="2:3" hidden="1" x14ac:dyDescent="0.35">
      <c r="B1460" s="93"/>
      <c r="C1460" s="93"/>
    </row>
    <row r="1461" spans="2:3" hidden="1" x14ac:dyDescent="0.35">
      <c r="B1461" s="93"/>
      <c r="C1461" s="93"/>
    </row>
    <row r="1462" spans="2:3" hidden="1" x14ac:dyDescent="0.35">
      <c r="B1462" s="93"/>
      <c r="C1462" s="93"/>
    </row>
    <row r="1463" spans="2:3" hidden="1" x14ac:dyDescent="0.35">
      <c r="B1463" s="93"/>
      <c r="C1463" s="93"/>
    </row>
    <row r="1464" spans="2:3" hidden="1" x14ac:dyDescent="0.35">
      <c r="B1464" s="93"/>
      <c r="C1464" s="93"/>
    </row>
    <row r="1465" spans="2:3" hidden="1" x14ac:dyDescent="0.35">
      <c r="B1465" s="93"/>
      <c r="C1465" s="93"/>
    </row>
    <row r="1466" spans="2:3" hidden="1" x14ac:dyDescent="0.35">
      <c r="B1466" s="93"/>
      <c r="C1466" s="93"/>
    </row>
    <row r="1467" spans="2:3" hidden="1" x14ac:dyDescent="0.35">
      <c r="B1467" s="93"/>
      <c r="C1467" s="93"/>
    </row>
    <row r="1468" spans="2:3" hidden="1" x14ac:dyDescent="0.35">
      <c r="B1468" s="93"/>
      <c r="C1468" s="93"/>
    </row>
    <row r="1469" spans="2:3" hidden="1" x14ac:dyDescent="0.35">
      <c r="B1469" s="93"/>
      <c r="C1469" s="93"/>
    </row>
    <row r="1470" spans="2:3" hidden="1" x14ac:dyDescent="0.35">
      <c r="B1470" s="93"/>
      <c r="C1470" s="93"/>
    </row>
    <row r="1471" spans="2:3" hidden="1" x14ac:dyDescent="0.35">
      <c r="B1471" s="93"/>
      <c r="C1471" s="93"/>
    </row>
    <row r="1472" spans="2:3" hidden="1" x14ac:dyDescent="0.35">
      <c r="B1472" s="93"/>
      <c r="C1472" s="93"/>
    </row>
    <row r="1473" spans="2:3" hidden="1" x14ac:dyDescent="0.35">
      <c r="B1473" s="93"/>
      <c r="C1473" s="93"/>
    </row>
    <row r="1474" spans="2:3" hidden="1" x14ac:dyDescent="0.35">
      <c r="B1474" s="93"/>
      <c r="C1474" s="93"/>
    </row>
    <row r="1475" spans="2:3" hidden="1" x14ac:dyDescent="0.35">
      <c r="B1475" s="93"/>
      <c r="C1475" s="93"/>
    </row>
    <row r="1476" spans="2:3" hidden="1" x14ac:dyDescent="0.35">
      <c r="B1476" s="93"/>
      <c r="C1476" s="93"/>
    </row>
    <row r="1477" spans="2:3" hidden="1" x14ac:dyDescent="0.35">
      <c r="B1477" s="93"/>
      <c r="C1477" s="93"/>
    </row>
    <row r="1478" spans="2:3" hidden="1" x14ac:dyDescent="0.35">
      <c r="B1478" s="93"/>
      <c r="C1478" s="93"/>
    </row>
    <row r="1479" spans="2:3" hidden="1" x14ac:dyDescent="0.35">
      <c r="B1479" s="93"/>
      <c r="C1479" s="93"/>
    </row>
    <row r="1480" spans="2:3" hidden="1" x14ac:dyDescent="0.35">
      <c r="B1480" s="93"/>
      <c r="C1480" s="93"/>
    </row>
    <row r="1481" spans="2:3" hidden="1" x14ac:dyDescent="0.35">
      <c r="B1481" s="93"/>
      <c r="C1481" s="93"/>
    </row>
    <row r="1482" spans="2:3" hidden="1" x14ac:dyDescent="0.35">
      <c r="B1482" s="93"/>
      <c r="C1482" s="93"/>
    </row>
    <row r="1483" spans="2:3" hidden="1" x14ac:dyDescent="0.35">
      <c r="B1483" s="93"/>
      <c r="C1483" s="93"/>
    </row>
    <row r="1484" spans="2:3" hidden="1" x14ac:dyDescent="0.35">
      <c r="B1484" s="93"/>
      <c r="C1484" s="93"/>
    </row>
    <row r="1485" spans="2:3" hidden="1" x14ac:dyDescent="0.35">
      <c r="B1485" s="93"/>
      <c r="C1485" s="93"/>
    </row>
    <row r="1486" spans="2:3" hidden="1" x14ac:dyDescent="0.35">
      <c r="B1486" s="93"/>
      <c r="C1486" s="93"/>
    </row>
    <row r="1487" spans="2:3" hidden="1" x14ac:dyDescent="0.35">
      <c r="B1487" s="93"/>
      <c r="C1487" s="93"/>
    </row>
    <row r="1488" spans="2:3" hidden="1" x14ac:dyDescent="0.35">
      <c r="B1488" s="93"/>
      <c r="C1488" s="93"/>
    </row>
    <row r="1489" spans="2:3" hidden="1" x14ac:dyDescent="0.35">
      <c r="B1489" s="93"/>
      <c r="C1489" s="93"/>
    </row>
    <row r="1490" spans="2:3" hidden="1" x14ac:dyDescent="0.35">
      <c r="B1490" s="93"/>
      <c r="C1490" s="93"/>
    </row>
    <row r="1491" spans="2:3" hidden="1" x14ac:dyDescent="0.35">
      <c r="B1491" s="93"/>
      <c r="C1491" s="93"/>
    </row>
    <row r="1492" spans="2:3" hidden="1" x14ac:dyDescent="0.35">
      <c r="B1492" s="93"/>
      <c r="C1492" s="93"/>
    </row>
    <row r="1493" spans="2:3" hidden="1" x14ac:dyDescent="0.35">
      <c r="B1493" s="93"/>
      <c r="C1493" s="93"/>
    </row>
    <row r="1494" spans="2:3" hidden="1" x14ac:dyDescent="0.35">
      <c r="B1494" s="93"/>
      <c r="C1494" s="93"/>
    </row>
    <row r="1495" spans="2:3" hidden="1" x14ac:dyDescent="0.35">
      <c r="B1495" s="93"/>
      <c r="C1495" s="93"/>
    </row>
    <row r="1496" spans="2:3" hidden="1" x14ac:dyDescent="0.35">
      <c r="B1496" s="93"/>
      <c r="C1496" s="93"/>
    </row>
    <row r="1497" spans="2:3" hidden="1" x14ac:dyDescent="0.35">
      <c r="B1497" s="93"/>
      <c r="C1497" s="93"/>
    </row>
    <row r="1498" spans="2:3" hidden="1" x14ac:dyDescent="0.35">
      <c r="B1498" s="93"/>
      <c r="C1498" s="93"/>
    </row>
    <row r="1499" spans="2:3" hidden="1" x14ac:dyDescent="0.35">
      <c r="B1499" s="93"/>
      <c r="C1499" s="93"/>
    </row>
    <row r="1500" spans="2:3" hidden="1" x14ac:dyDescent="0.35">
      <c r="B1500" s="93"/>
      <c r="C1500" s="93"/>
    </row>
    <row r="1501" spans="2:3" hidden="1" x14ac:dyDescent="0.35">
      <c r="B1501" s="93"/>
      <c r="C1501" s="93"/>
    </row>
    <row r="1502" spans="2:3" hidden="1" x14ac:dyDescent="0.35">
      <c r="B1502" s="93"/>
      <c r="C1502" s="93"/>
    </row>
    <row r="1503" spans="2:3" hidden="1" x14ac:dyDescent="0.35">
      <c r="B1503" s="93"/>
      <c r="C1503" s="93"/>
    </row>
    <row r="1504" spans="2:3" hidden="1" x14ac:dyDescent="0.35">
      <c r="B1504" s="93"/>
      <c r="C1504" s="93"/>
    </row>
    <row r="1505" spans="2:3" hidden="1" x14ac:dyDescent="0.35">
      <c r="B1505" s="93"/>
      <c r="C1505" s="93"/>
    </row>
    <row r="1506" spans="2:3" hidden="1" x14ac:dyDescent="0.35">
      <c r="B1506" s="93"/>
      <c r="C1506" s="93"/>
    </row>
    <row r="1507" spans="2:3" hidden="1" x14ac:dyDescent="0.35">
      <c r="B1507" s="93"/>
      <c r="C1507" s="93"/>
    </row>
    <row r="1508" spans="2:3" hidden="1" x14ac:dyDescent="0.35">
      <c r="B1508" s="93"/>
      <c r="C1508" s="93"/>
    </row>
  </sheetData>
  <sheetProtection algorithmName="SHA-512" hashValue="wy8oMZTiX0Gxj79zwQo7X58x52eY20Cg7hCTirnHXcLyKnVtSziE3MzuIYlL9sYaTFyE+5Dl8HmGiDjaeWziRw==" saltValue="gSNAz91pr1Qun+P+J0yxag==" spinCount="100000" sheet="1" objects="1" scenarios="1" sort="0" autoFilter="0"/>
  <dataValidations count="3">
    <dataValidation type="date" operator="greaterThan" allowBlank="1" showInputMessage="1" showErrorMessage="1" sqref="E25:E500 E24" xr:uid="{0BF9CBEC-93E9-4CB0-BD5C-834E83660DAD}">
      <formula1>42736</formula1>
    </dataValidation>
    <dataValidation type="list" allowBlank="1" showInputMessage="1" showErrorMessage="1" sqref="B24:B500" xr:uid="{D656419B-6D91-45C1-89FE-D5F4650DFD3F}">
      <formula1>CompanyRecord</formula1>
    </dataValidation>
    <dataValidation type="list" allowBlank="1" showInputMessage="1" showErrorMessage="1" sqref="C24:C500" xr:uid="{97B2051A-C88F-49A6-ADB3-8439768992B8}">
      <formula1>UnitID</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12E3D-FF7B-4959-BF86-0777BC52AA0F}">
  <sheetPr>
    <tabColor rgb="FF92D050"/>
  </sheetPr>
  <dimension ref="A1:C33"/>
  <sheetViews>
    <sheetView showGridLines="0" topLeftCell="B8" workbookViewId="0">
      <selection activeCell="B8" sqref="B8:B10"/>
    </sheetView>
  </sheetViews>
  <sheetFormatPr defaultColWidth="0" defaultRowHeight="14.5" zeroHeight="1" x14ac:dyDescent="0.35"/>
  <cols>
    <col min="1" max="1" width="0" hidden="1" customWidth="1"/>
    <col min="2" max="2" width="16" customWidth="1"/>
    <col min="3" max="3" width="145.81640625" customWidth="1"/>
    <col min="4" max="16384" width="9.1796875" hidden="1"/>
  </cols>
  <sheetData>
    <row r="1" spans="2:3" ht="26" hidden="1" x14ac:dyDescent="0.35">
      <c r="B1" s="1" t="s">
        <v>0</v>
      </c>
      <c r="C1" s="1"/>
    </row>
    <row r="2" spans="2:3" hidden="1" x14ac:dyDescent="0.35">
      <c r="B2" s="4" t="s">
        <v>1</v>
      </c>
      <c r="C2" s="20" t="str">
        <f>Welcome!B2</f>
        <v>§63.8818(e) Compliance Report Spreadsheet Template</v>
      </c>
    </row>
    <row r="3" spans="2:3" hidden="1" x14ac:dyDescent="0.35">
      <c r="B3" s="6" t="s">
        <v>2</v>
      </c>
      <c r="C3" s="20" t="str">
        <f>Welcome!B3</f>
        <v xml:space="preserve">63.8818(e) </v>
      </c>
    </row>
    <row r="4" spans="2:3" hidden="1" x14ac:dyDescent="0.35">
      <c r="B4" s="6" t="s">
        <v>3</v>
      </c>
      <c r="C4" s="20" t="str">
        <f>Welcome!B4</f>
        <v>v2.01</v>
      </c>
    </row>
    <row r="5" spans="2:3" hidden="1" x14ac:dyDescent="0.35">
      <c r="B5" s="6" t="s">
        <v>4</v>
      </c>
      <c r="C5" s="134">
        <f>Welcome!B5</f>
        <v>45405</v>
      </c>
    </row>
    <row r="6" spans="2:3" hidden="1" x14ac:dyDescent="0.35">
      <c r="B6" s="6"/>
      <c r="C6" s="134"/>
    </row>
    <row r="8" spans="2:3" x14ac:dyDescent="0.35">
      <c r="B8" s="24" t="s">
        <v>333</v>
      </c>
    </row>
    <row r="9" spans="2:3" x14ac:dyDescent="0.35">
      <c r="B9" s="96" t="s">
        <v>332</v>
      </c>
    </row>
    <row r="10" spans="2:3" x14ac:dyDescent="0.35">
      <c r="B10" s="25" t="s">
        <v>334</v>
      </c>
    </row>
    <row r="11" spans="2:3" hidden="1" x14ac:dyDescent="0.35">
      <c r="C11" s="73"/>
    </row>
    <row r="12" spans="2:3" ht="58.5" thickBot="1" x14ac:dyDescent="0.4">
      <c r="B12" s="137" t="s">
        <v>104</v>
      </c>
      <c r="C12" s="149" t="s">
        <v>283</v>
      </c>
    </row>
    <row r="13" spans="2:3" x14ac:dyDescent="0.35">
      <c r="B13" s="138" t="s">
        <v>15</v>
      </c>
      <c r="C13" s="139" t="s">
        <v>105</v>
      </c>
    </row>
    <row r="14" spans="2:3" hidden="1" x14ac:dyDescent="0.35">
      <c r="B14" s="143" t="s">
        <v>106</v>
      </c>
      <c r="C14" s="144" t="s">
        <v>106</v>
      </c>
    </row>
    <row r="15" spans="2:3" hidden="1" x14ac:dyDescent="0.35">
      <c r="B15" s="145" t="s">
        <v>106</v>
      </c>
      <c r="C15" s="140" t="s">
        <v>106</v>
      </c>
    </row>
    <row r="16" spans="2:3" hidden="1" x14ac:dyDescent="0.35">
      <c r="B16" s="145" t="s">
        <v>106</v>
      </c>
      <c r="C16" s="140" t="s">
        <v>106</v>
      </c>
    </row>
    <row r="17" spans="2:3" hidden="1" x14ac:dyDescent="0.35">
      <c r="B17" s="145" t="s">
        <v>106</v>
      </c>
      <c r="C17" s="146" t="s">
        <v>106</v>
      </c>
    </row>
    <row r="18" spans="2:3" hidden="1" x14ac:dyDescent="0.35">
      <c r="B18" s="145" t="s">
        <v>106</v>
      </c>
      <c r="C18" s="147" t="s">
        <v>106</v>
      </c>
    </row>
    <row r="19" spans="2:3" hidden="1" x14ac:dyDescent="0.35">
      <c r="B19" s="145" t="s">
        <v>106</v>
      </c>
      <c r="C19" s="147" t="s">
        <v>106</v>
      </c>
    </row>
    <row r="20" spans="2:3" hidden="1" x14ac:dyDescent="0.35">
      <c r="B20" s="145" t="s">
        <v>106</v>
      </c>
      <c r="C20" s="147" t="s">
        <v>106</v>
      </c>
    </row>
    <row r="21" spans="2:3" hidden="1" x14ac:dyDescent="0.35">
      <c r="B21" s="145" t="s">
        <v>106</v>
      </c>
      <c r="C21" s="147" t="s">
        <v>106</v>
      </c>
    </row>
    <row r="22" spans="2:3" hidden="1" x14ac:dyDescent="0.35">
      <c r="B22" s="145" t="s">
        <v>106</v>
      </c>
      <c r="C22" s="147" t="s">
        <v>106</v>
      </c>
    </row>
    <row r="23" spans="2:3" hidden="1" x14ac:dyDescent="0.35">
      <c r="B23" s="145" t="s">
        <v>106</v>
      </c>
      <c r="C23" s="148" t="s">
        <v>106</v>
      </c>
    </row>
    <row r="24" spans="2:3" s="75" customFormat="1" x14ac:dyDescent="0.35">
      <c r="B24" s="234"/>
      <c r="C24" s="141"/>
    </row>
    <row r="25" spans="2:3" s="75" customFormat="1" x14ac:dyDescent="0.35">
      <c r="B25" s="234"/>
      <c r="C25" s="141"/>
    </row>
    <row r="26" spans="2:3" s="75" customFormat="1" x14ac:dyDescent="0.35">
      <c r="B26" s="235"/>
      <c r="C26" s="141"/>
    </row>
    <row r="27" spans="2:3" s="75" customFormat="1" x14ac:dyDescent="0.35">
      <c r="B27" s="235"/>
      <c r="C27" s="141"/>
    </row>
    <row r="28" spans="2:3" s="75" customFormat="1" x14ac:dyDescent="0.35">
      <c r="B28" s="235"/>
      <c r="C28" s="141"/>
    </row>
    <row r="29" spans="2:3" s="75" customFormat="1" x14ac:dyDescent="0.35">
      <c r="B29" s="235"/>
      <c r="C29" s="141"/>
    </row>
    <row r="30" spans="2:3" s="75" customFormat="1" x14ac:dyDescent="0.35">
      <c r="B30" s="235"/>
      <c r="C30" s="141"/>
    </row>
    <row r="31" spans="2:3" s="75" customFormat="1" x14ac:dyDescent="0.35">
      <c r="B31" s="235"/>
      <c r="C31" s="141"/>
    </row>
    <row r="32" spans="2:3" s="75" customFormat="1" x14ac:dyDescent="0.35">
      <c r="B32" s="235"/>
      <c r="C32" s="141"/>
    </row>
    <row r="33" spans="2:3" s="75" customFormat="1" ht="15" thickBot="1" x14ac:dyDescent="0.4">
      <c r="B33" s="236"/>
      <c r="C33" s="142"/>
    </row>
  </sheetData>
  <sheetProtection algorithmName="SHA-512" hashValue="rQCTANvQZdaahsMs1G1Vhloj137KLggbqEyP8zheETh87H/4xIlwOsMY4JstF3jT7Reh2hsmLMYDLIri296M6Q==" saltValue="HOAvDlfRwdlQNS+LBWXEow==" spinCount="100000" sheet="1" objects="1" scenarios="1" sort="0" autoFilter="0"/>
  <dataValidations count="1">
    <dataValidation type="list" allowBlank="1" showInputMessage="1" showErrorMessage="1" sqref="B24:B33" xr:uid="{481D6408-3D86-42C7-9057-82C73A5F7FBC}">
      <formula1>CompanyRecord</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Welcome</vt:lpstr>
      <vt:lpstr>Company_Information</vt:lpstr>
      <vt:lpstr>Lists</vt:lpstr>
      <vt:lpstr>Certification</vt:lpstr>
      <vt:lpstr>Emission_and_Operating_Limits</vt:lpstr>
      <vt:lpstr>Emis_and_Op_Parsing</vt:lpstr>
      <vt:lpstr>Regulated_Operation</vt:lpstr>
      <vt:lpstr>CPMS_Info</vt:lpstr>
      <vt:lpstr>Description_of_Changes</vt:lpstr>
      <vt:lpstr>Loop_Slitter_Adhesive</vt:lpstr>
      <vt:lpstr>Deviation_Detail</vt:lpstr>
      <vt:lpstr>CPMS_Detail</vt:lpstr>
      <vt:lpstr>Deviation_Summary</vt:lpstr>
      <vt:lpstr>CPMS_Summary</vt:lpstr>
      <vt:lpstr>Revisions</vt:lpstr>
      <vt:lpstr>Worksheet Map</vt:lpstr>
      <vt:lpstr>OpLimits</vt:lpstr>
      <vt:lpstr>states</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dc:creator>
  <cp:lastModifiedBy>Myers, Casey</cp:lastModifiedBy>
  <dcterms:created xsi:type="dcterms:W3CDTF">2020-09-28T20:22:32Z</dcterms:created>
  <dcterms:modified xsi:type="dcterms:W3CDTF">2024-04-23T19:24:01Z</dcterms:modified>
</cp:coreProperties>
</file>