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2"/>
  <workbookPr defaultThemeVersion="166925"/>
  <mc:AlternateContent xmlns:mc="http://schemas.openxmlformats.org/markup-compatibility/2006">
    <mc:Choice Requires="x15">
      <x15ac:absPath xmlns:x15ac="http://schemas.microsoft.com/office/spreadsheetml/2010/11/ac" url="https://usepa.sharepoint.com/sites/oar_Work/CAMD_Market_Ops/Shared Documents/Knowledge Base/Program Information/Cross state Air Pollution Rule (CSAPR)/NUSA/2023 NUSA/Preliminary/"/>
    </mc:Choice>
  </mc:AlternateContent>
  <xr:revisionPtr revIDLastSave="1188" documentId="8_{E818D0C4-E689-45B5-BBA4-38F091653DDD}" xr6:coauthVersionLast="47" xr6:coauthVersionMax="47" xr10:uidLastSave="{A54A389E-D5A1-4410-BC4F-807590064892}"/>
  <bookViews>
    <workbookView xWindow="795" yWindow="105" windowWidth="18105" windowHeight="12705" firstSheet="20" activeTab="20" xr2:uid="{00000000-000D-0000-FFFF-FFFF00000000}"/>
  </bookViews>
  <sheets>
    <sheet name="AR" sheetId="1" r:id="rId1"/>
    <sheet name="GA" sheetId="10" r:id="rId2"/>
    <sheet name="IA" sheetId="14" r:id="rId3"/>
    <sheet name="IL" sheetId="11" r:id="rId4"/>
    <sheet name="IN" sheetId="2" r:id="rId5"/>
    <sheet name="KS" sheetId="3" r:id="rId6"/>
    <sheet name="KY" sheetId="18" r:id="rId7"/>
    <sheet name="LA" sheetId="4" r:id="rId8"/>
    <sheet name="MD" sheetId="5" r:id="rId9"/>
    <sheet name="MI" sheetId="19" r:id="rId10"/>
    <sheet name="MO" sheetId="12" r:id="rId11"/>
    <sheet name="MS" sheetId="13" r:id="rId12"/>
    <sheet name="NJ" sheetId="6" r:id="rId13"/>
    <sheet name="NY" sheetId="15" r:id="rId14"/>
    <sheet name="OH" sheetId="16" r:id="rId15"/>
    <sheet name="OK" sheetId="7" r:id="rId16"/>
    <sheet name="PA" sheetId="8" r:id="rId17"/>
    <sheet name="TN" sheetId="20" r:id="rId18"/>
    <sheet name="TX" sheetId="9" r:id="rId19"/>
    <sheet name="VA" sheetId="21" r:id="rId20"/>
    <sheet name="WI" sheetId="17" r:id="rId21"/>
    <sheet name="WV" sheetId="22" r:id="rId2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9" l="1"/>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F181" i="9"/>
  <c r="F182" i="9"/>
  <c r="F183" i="9"/>
  <c r="F184" i="9"/>
  <c r="F185" i="9"/>
  <c r="F186" i="9"/>
  <c r="F187" i="9"/>
  <c r="F188" i="9"/>
  <c r="F189" i="9"/>
  <c r="F190" i="9"/>
  <c r="F191" i="9"/>
  <c r="F192" i="9"/>
  <c r="F193" i="9"/>
  <c r="F194" i="9"/>
  <c r="F195" i="9"/>
  <c r="F196" i="9"/>
  <c r="F197" i="9"/>
  <c r="F198" i="9"/>
  <c r="F199" i="9"/>
  <c r="F200" i="9"/>
  <c r="F201" i="9"/>
  <c r="F202" i="9"/>
  <c r="F203" i="9"/>
  <c r="F204" i="9"/>
  <c r="F205" i="9"/>
  <c r="F206" i="9"/>
  <c r="F207" i="9"/>
  <c r="F208" i="9"/>
  <c r="F209" i="9"/>
  <c r="F210" i="9"/>
  <c r="F211" i="9"/>
  <c r="F212" i="9"/>
  <c r="F213" i="9"/>
  <c r="F214" i="9"/>
  <c r="F215" i="9"/>
  <c r="F216" i="9"/>
  <c r="F217" i="9"/>
  <c r="F218" i="9"/>
  <c r="F219" i="9"/>
  <c r="F220" i="9"/>
  <c r="F221" i="9"/>
  <c r="F222" i="9"/>
  <c r="F223" i="9"/>
  <c r="F224" i="9"/>
  <c r="F225" i="9"/>
  <c r="F226" i="9"/>
  <c r="F227" i="9"/>
  <c r="F228" i="9"/>
  <c r="F229" i="9"/>
  <c r="F230" i="9"/>
  <c r="F231" i="9"/>
  <c r="F232" i="9"/>
  <c r="F233" i="9"/>
  <c r="F234" i="9"/>
  <c r="F235" i="9"/>
  <c r="F236" i="9"/>
  <c r="F237" i="9"/>
  <c r="F238" i="9"/>
  <c r="F239" i="9"/>
  <c r="F240" i="9"/>
  <c r="F241" i="9"/>
  <c r="F242" i="9"/>
  <c r="F243" i="9"/>
  <c r="F244" i="9"/>
  <c r="F245" i="9"/>
  <c r="F246" i="9"/>
  <c r="F247" i="9"/>
  <c r="F248" i="9"/>
  <c r="F249" i="9"/>
  <c r="F250" i="9"/>
  <c r="F251" i="9"/>
  <c r="F252" i="9"/>
  <c r="F253" i="9"/>
  <c r="F254" i="9"/>
  <c r="F255" i="9"/>
  <c r="F256" i="9"/>
  <c r="F257" i="9"/>
  <c r="F258" i="9"/>
  <c r="F259" i="9"/>
  <c r="F260" i="9"/>
  <c r="F261" i="9"/>
  <c r="F262" i="9"/>
  <c r="F263" i="9"/>
  <c r="F264" i="9"/>
  <c r="F265" i="9"/>
  <c r="F266" i="9"/>
  <c r="F267" i="9"/>
  <c r="F268" i="9"/>
  <c r="F269" i="9"/>
  <c r="F270" i="9"/>
  <c r="F271" i="9"/>
  <c r="F272" i="9"/>
  <c r="F273" i="9"/>
  <c r="F274" i="9"/>
  <c r="F275" i="9"/>
  <c r="F276" i="9"/>
  <c r="F277" i="9"/>
  <c r="F278" i="9"/>
  <c r="F279" i="9"/>
  <c r="F280" i="9"/>
  <c r="F281" i="9"/>
  <c r="F282" i="9"/>
  <c r="F283" i="9"/>
  <c r="F284" i="9"/>
  <c r="F285" i="9"/>
  <c r="F286" i="9"/>
  <c r="F287" i="9"/>
  <c r="F288" i="9"/>
  <c r="F289" i="9"/>
  <c r="F290" i="9"/>
  <c r="F291" i="9"/>
  <c r="F292" i="9"/>
  <c r="F293" i="9"/>
  <c r="F294" i="9"/>
  <c r="F295" i="9"/>
  <c r="F296" i="9"/>
  <c r="F297" i="9"/>
  <c r="F298" i="9"/>
  <c r="F299" i="9"/>
  <c r="F300" i="9"/>
  <c r="F301" i="9"/>
  <c r="F302" i="9"/>
  <c r="F303" i="9"/>
  <c r="F304" i="9"/>
  <c r="F305" i="9"/>
  <c r="F306" i="9"/>
  <c r="F307" i="9"/>
  <c r="F308" i="9"/>
  <c r="F309" i="9"/>
  <c r="F310" i="9"/>
  <c r="F311" i="9"/>
  <c r="F312" i="9"/>
  <c r="F313" i="9"/>
  <c r="F314" i="9"/>
  <c r="F315" i="9"/>
  <c r="F316" i="9"/>
  <c r="F317" i="9"/>
  <c r="F318" i="9"/>
  <c r="F319" i="9"/>
  <c r="F320" i="9"/>
  <c r="F321" i="9"/>
  <c r="F322" i="9"/>
  <c r="F323" i="9"/>
  <c r="F324" i="9"/>
  <c r="F325" i="9"/>
  <c r="F326" i="9"/>
  <c r="F327" i="9"/>
  <c r="F328" i="9"/>
  <c r="F329" i="9"/>
  <c r="F330" i="9"/>
  <c r="F331" i="9"/>
  <c r="F332" i="9"/>
  <c r="F333" i="9"/>
  <c r="F334" i="9"/>
  <c r="F335" i="9"/>
  <c r="F336" i="9"/>
  <c r="F337" i="9"/>
  <c r="F338" i="9"/>
  <c r="F339" i="9"/>
  <c r="F340" i="9"/>
  <c r="F341" i="9"/>
  <c r="F342" i="9"/>
  <c r="F343" i="9"/>
  <c r="F344" i="9"/>
  <c r="F345" i="9"/>
  <c r="F346" i="9"/>
  <c r="F347" i="9"/>
  <c r="F348" i="9"/>
  <c r="F349" i="9"/>
  <c r="F350" i="9"/>
  <c r="F351" i="9"/>
  <c r="F352" i="9"/>
  <c r="F353" i="9"/>
  <c r="F354" i="9"/>
  <c r="F355" i="9"/>
  <c r="F356" i="9"/>
  <c r="F357" i="9"/>
  <c r="F10" i="9"/>
  <c r="I172" i="15"/>
  <c r="H172" i="15"/>
  <c r="G11" i="15"/>
  <c r="G12" i="15"/>
  <c r="G13" i="15"/>
  <c r="G14" i="15"/>
  <c r="G15" i="15"/>
  <c r="G16" i="15"/>
  <c r="G17" i="15"/>
  <c r="G172" i="15" s="1"/>
  <c r="G18" i="15"/>
  <c r="G19" i="15"/>
  <c r="G20" i="15"/>
  <c r="G21" i="15"/>
  <c r="G22" i="15"/>
  <c r="G23" i="15"/>
  <c r="G24" i="15"/>
  <c r="G25" i="15"/>
  <c r="G26" i="15"/>
  <c r="G27" i="15"/>
  <c r="G28" i="15"/>
  <c r="G29" i="15"/>
  <c r="G30" i="15"/>
  <c r="G31" i="15"/>
  <c r="G32" i="15"/>
  <c r="G33" i="15"/>
  <c r="G34" i="15"/>
  <c r="G35" i="15"/>
  <c r="G36" i="15"/>
  <c r="G37" i="15"/>
  <c r="G38" i="15"/>
  <c r="G39" i="15"/>
  <c r="G40" i="15"/>
  <c r="G41" i="15"/>
  <c r="G42" i="15"/>
  <c r="G43" i="15"/>
  <c r="G44" i="15"/>
  <c r="G45" i="15"/>
  <c r="G46" i="15"/>
  <c r="G47" i="15"/>
  <c r="G48" i="15"/>
  <c r="G49" i="15"/>
  <c r="G50" i="15"/>
  <c r="G51" i="15"/>
  <c r="G52" i="15"/>
  <c r="G53" i="15"/>
  <c r="G54" i="15"/>
  <c r="G55" i="15"/>
  <c r="G56" i="15"/>
  <c r="G57" i="15"/>
  <c r="G58" i="15"/>
  <c r="G59" i="15"/>
  <c r="G60" i="15"/>
  <c r="G61" i="15"/>
  <c r="G62" i="15"/>
  <c r="G63" i="15"/>
  <c r="G64" i="15"/>
  <c r="G65" i="15"/>
  <c r="G66" i="15"/>
  <c r="G67" i="15"/>
  <c r="G68" i="15"/>
  <c r="G69" i="15"/>
  <c r="G70" i="15"/>
  <c r="G71" i="15"/>
  <c r="G72" i="15"/>
  <c r="G73" i="15"/>
  <c r="G74" i="15"/>
  <c r="G75" i="15"/>
  <c r="G76" i="15"/>
  <c r="G77" i="15"/>
  <c r="G78" i="15"/>
  <c r="G79" i="15"/>
  <c r="G80" i="15"/>
  <c r="G81" i="15"/>
  <c r="G82" i="15"/>
  <c r="G83" i="15"/>
  <c r="G84" i="15"/>
  <c r="G85" i="15"/>
  <c r="G86" i="15"/>
  <c r="G87" i="15"/>
  <c r="G88" i="15"/>
  <c r="G89" i="15"/>
  <c r="G90" i="15"/>
  <c r="G91" i="15"/>
  <c r="G92" i="15"/>
  <c r="G93" i="15"/>
  <c r="G94" i="15"/>
  <c r="G95" i="15"/>
  <c r="G96" i="15"/>
  <c r="G97" i="15"/>
  <c r="G98" i="15"/>
  <c r="G99" i="15"/>
  <c r="G100" i="15"/>
  <c r="G101" i="15"/>
  <c r="G102" i="15"/>
  <c r="G103" i="15"/>
  <c r="G104" i="15"/>
  <c r="G105" i="15"/>
  <c r="G106" i="15"/>
  <c r="G107" i="15"/>
  <c r="G108" i="15"/>
  <c r="G109" i="15"/>
  <c r="G110" i="15"/>
  <c r="G111" i="15"/>
  <c r="G112" i="15"/>
  <c r="G113" i="15"/>
  <c r="G114" i="15"/>
  <c r="G115" i="15"/>
  <c r="G116" i="15"/>
  <c r="G117" i="15"/>
  <c r="G118" i="15"/>
  <c r="G119" i="15"/>
  <c r="G120" i="15"/>
  <c r="G121" i="15"/>
  <c r="G122" i="15"/>
  <c r="G123" i="15"/>
  <c r="G124" i="15"/>
  <c r="G125" i="15"/>
  <c r="G126" i="15"/>
  <c r="G127" i="15"/>
  <c r="G128" i="15"/>
  <c r="G129" i="15"/>
  <c r="G130" i="15"/>
  <c r="G131" i="15"/>
  <c r="G132" i="15"/>
  <c r="G133" i="15"/>
  <c r="G134" i="15"/>
  <c r="G135" i="15"/>
  <c r="G136" i="15"/>
  <c r="G137" i="15"/>
  <c r="G138" i="15"/>
  <c r="G139" i="15"/>
  <c r="G140" i="15"/>
  <c r="G141" i="15"/>
  <c r="G142" i="15"/>
  <c r="G143" i="15"/>
  <c r="G144" i="15"/>
  <c r="G145" i="15"/>
  <c r="G146" i="15"/>
  <c r="G147" i="15"/>
  <c r="G148" i="15"/>
  <c r="G149" i="15"/>
  <c r="G150" i="15"/>
  <c r="G151" i="15"/>
  <c r="G152" i="15"/>
  <c r="G153" i="15"/>
  <c r="G154" i="15"/>
  <c r="G155" i="15"/>
  <c r="G156" i="15"/>
  <c r="G157" i="15"/>
  <c r="G158" i="15"/>
  <c r="G159" i="15"/>
  <c r="G160" i="15"/>
  <c r="G161" i="15"/>
  <c r="G162" i="15"/>
  <c r="G163" i="15"/>
  <c r="G164" i="15"/>
  <c r="G165" i="15"/>
  <c r="G166" i="15"/>
  <c r="G167" i="15"/>
  <c r="G168" i="15"/>
  <c r="G169" i="15"/>
  <c r="G170" i="15"/>
  <c r="F11" i="15"/>
  <c r="F12" i="15"/>
  <c r="F13" i="15"/>
  <c r="F14" i="15"/>
  <c r="F15" i="15"/>
  <c r="F16" i="15"/>
  <c r="F17" i="15"/>
  <c r="F18" i="15"/>
  <c r="F19" i="15"/>
  <c r="F20" i="15"/>
  <c r="F21" i="15"/>
  <c r="F22" i="15"/>
  <c r="F23" i="15"/>
  <c r="F24" i="15"/>
  <c r="F25" i="15"/>
  <c r="F26" i="15"/>
  <c r="F27" i="15"/>
  <c r="F28" i="15"/>
  <c r="F29" i="15"/>
  <c r="F30" i="15"/>
  <c r="F31" i="15"/>
  <c r="F32" i="15"/>
  <c r="F33" i="15"/>
  <c r="F34" i="15"/>
  <c r="F35" i="15"/>
  <c r="F36" i="15"/>
  <c r="F37" i="15"/>
  <c r="F38" i="15"/>
  <c r="F39" i="15"/>
  <c r="F40" i="15"/>
  <c r="F41" i="15"/>
  <c r="F42" i="15"/>
  <c r="F43" i="15"/>
  <c r="F44" i="15"/>
  <c r="F45" i="15"/>
  <c r="F46" i="15"/>
  <c r="F47" i="15"/>
  <c r="F48" i="15"/>
  <c r="F49" i="15"/>
  <c r="F50" i="15"/>
  <c r="F51" i="15"/>
  <c r="F52" i="15"/>
  <c r="F53" i="15"/>
  <c r="F54" i="15"/>
  <c r="F55" i="15"/>
  <c r="F56" i="15"/>
  <c r="F57" i="15"/>
  <c r="F58" i="15"/>
  <c r="F59" i="15"/>
  <c r="F60" i="15"/>
  <c r="F61" i="15"/>
  <c r="F62" i="15"/>
  <c r="F63" i="15"/>
  <c r="F64" i="15"/>
  <c r="F65" i="15"/>
  <c r="F66" i="15"/>
  <c r="F67" i="15"/>
  <c r="F68" i="15"/>
  <c r="F69" i="15"/>
  <c r="F70" i="15"/>
  <c r="F71" i="15"/>
  <c r="F72" i="15"/>
  <c r="F73" i="15"/>
  <c r="F74" i="15"/>
  <c r="F75" i="15"/>
  <c r="F76" i="15"/>
  <c r="F77" i="15"/>
  <c r="F78" i="15"/>
  <c r="F79" i="15"/>
  <c r="F80" i="15"/>
  <c r="F81" i="15"/>
  <c r="F82" i="15"/>
  <c r="F83" i="15"/>
  <c r="F84" i="15"/>
  <c r="F85" i="15"/>
  <c r="F86" i="15"/>
  <c r="F87" i="15"/>
  <c r="F88" i="15"/>
  <c r="F89" i="15"/>
  <c r="F90" i="15"/>
  <c r="F91" i="15"/>
  <c r="F92" i="15"/>
  <c r="F93" i="15"/>
  <c r="F94" i="15"/>
  <c r="F95" i="15"/>
  <c r="F96" i="15"/>
  <c r="F97" i="15"/>
  <c r="F98" i="15"/>
  <c r="F99" i="15"/>
  <c r="F100" i="15"/>
  <c r="F101" i="15"/>
  <c r="F102" i="15"/>
  <c r="F103" i="15"/>
  <c r="F104" i="15"/>
  <c r="F105" i="15"/>
  <c r="F106" i="15"/>
  <c r="F107" i="15"/>
  <c r="F108" i="15"/>
  <c r="F109" i="15"/>
  <c r="F110" i="15"/>
  <c r="F111" i="15"/>
  <c r="F112" i="15"/>
  <c r="F113" i="15"/>
  <c r="F114" i="15"/>
  <c r="F115" i="15"/>
  <c r="F116" i="15"/>
  <c r="F117" i="15"/>
  <c r="F118" i="15"/>
  <c r="F119" i="15"/>
  <c r="F120" i="15"/>
  <c r="F121" i="15"/>
  <c r="F122" i="15"/>
  <c r="F123" i="15"/>
  <c r="F124" i="15"/>
  <c r="F125" i="15"/>
  <c r="F126" i="15"/>
  <c r="F127" i="15"/>
  <c r="F128" i="15"/>
  <c r="F129" i="15"/>
  <c r="F130" i="15"/>
  <c r="F131" i="15"/>
  <c r="F132" i="15"/>
  <c r="F133" i="15"/>
  <c r="F134" i="15"/>
  <c r="F135" i="15"/>
  <c r="F136" i="15"/>
  <c r="F137" i="15"/>
  <c r="F138" i="15"/>
  <c r="F139" i="15"/>
  <c r="F140" i="15"/>
  <c r="F141" i="15"/>
  <c r="F142" i="15"/>
  <c r="F143" i="15"/>
  <c r="F144" i="15"/>
  <c r="F145" i="15"/>
  <c r="F146" i="15"/>
  <c r="F147" i="15"/>
  <c r="F148" i="15"/>
  <c r="F149" i="15"/>
  <c r="F150" i="15"/>
  <c r="F151" i="15"/>
  <c r="F152" i="15"/>
  <c r="F153" i="15"/>
  <c r="F154" i="15"/>
  <c r="F155" i="15"/>
  <c r="F156" i="15"/>
  <c r="F157" i="15"/>
  <c r="F158" i="15"/>
  <c r="F159" i="15"/>
  <c r="F160" i="15"/>
  <c r="F161" i="15"/>
  <c r="F162" i="15"/>
  <c r="F163" i="15"/>
  <c r="F164" i="15"/>
  <c r="F165" i="15"/>
  <c r="F166" i="15"/>
  <c r="F167" i="15"/>
  <c r="F168" i="15"/>
  <c r="F169" i="15"/>
  <c r="F170" i="15"/>
  <c r="F10" i="15"/>
  <c r="G52" i="11"/>
  <c r="F52" i="11"/>
  <c r="H180" i="11" l="1"/>
  <c r="I180" i="11"/>
  <c r="I112" i="2"/>
  <c r="H102" i="17"/>
  <c r="I102" i="17"/>
  <c r="G56" i="21"/>
  <c r="G64" i="21"/>
  <c r="G72" i="21"/>
  <c r="G80" i="21"/>
  <c r="G88" i="21"/>
  <c r="G96" i="21"/>
  <c r="G104" i="21"/>
  <c r="H110" i="21"/>
  <c r="I110" i="21"/>
  <c r="H149" i="8"/>
  <c r="I149" i="8"/>
  <c r="I112" i="16"/>
  <c r="H112" i="16"/>
  <c r="I96" i="6"/>
  <c r="H96" i="6"/>
  <c r="I109" i="19"/>
  <c r="H109" i="19"/>
  <c r="I51" i="5"/>
  <c r="H51" i="5"/>
  <c r="H112" i="2"/>
  <c r="F52" i="17"/>
  <c r="G52" i="17" s="1"/>
  <c r="E102" i="17"/>
  <c r="F14" i="17" s="1"/>
  <c r="G14" i="17" s="1"/>
  <c r="E110" i="21"/>
  <c r="E149" i="8"/>
  <c r="F144" i="8" s="1"/>
  <c r="G144" i="8" s="1"/>
  <c r="E112" i="16"/>
  <c r="E109" i="19"/>
  <c r="F28" i="19" s="1"/>
  <c r="E96" i="6"/>
  <c r="F21" i="19"/>
  <c r="F22" i="19"/>
  <c r="F23" i="19"/>
  <c r="F24" i="19"/>
  <c r="F25" i="19"/>
  <c r="F26" i="19"/>
  <c r="F27" i="19"/>
  <c r="F29" i="19"/>
  <c r="F30" i="19"/>
  <c r="F31" i="19"/>
  <c r="F32" i="19"/>
  <c r="F33" i="19"/>
  <c r="F34" i="19"/>
  <c r="F35" i="19"/>
  <c r="F36" i="19"/>
  <c r="F37" i="19"/>
  <c r="F38" i="19"/>
  <c r="F39" i="19"/>
  <c r="F40" i="19"/>
  <c r="F41" i="19"/>
  <c r="F42" i="19"/>
  <c r="F43" i="19"/>
  <c r="F44" i="19"/>
  <c r="F45" i="19"/>
  <c r="F46" i="19"/>
  <c r="F47" i="19"/>
  <c r="F48" i="19"/>
  <c r="F49" i="19"/>
  <c r="F50" i="19"/>
  <c r="F51" i="19"/>
  <c r="F52" i="19"/>
  <c r="F53" i="19"/>
  <c r="F54" i="19"/>
  <c r="F55" i="19"/>
  <c r="F56" i="19"/>
  <c r="F57" i="19"/>
  <c r="F58" i="19"/>
  <c r="F59" i="19"/>
  <c r="F60" i="19"/>
  <c r="F61" i="19"/>
  <c r="F62" i="19"/>
  <c r="F63" i="19"/>
  <c r="F64" i="19"/>
  <c r="F65" i="19"/>
  <c r="F66" i="19"/>
  <c r="F67" i="19"/>
  <c r="F68" i="19"/>
  <c r="F69" i="19"/>
  <c r="F70" i="19"/>
  <c r="F71" i="19"/>
  <c r="F72" i="19"/>
  <c r="F73" i="19"/>
  <c r="F74" i="19"/>
  <c r="F75" i="19"/>
  <c r="F76" i="19"/>
  <c r="F77" i="19"/>
  <c r="F78" i="19"/>
  <c r="F79" i="19"/>
  <c r="F80" i="19"/>
  <c r="F81" i="19"/>
  <c r="F82" i="19"/>
  <c r="F83" i="19"/>
  <c r="F84" i="19"/>
  <c r="F85" i="19"/>
  <c r="F86" i="19"/>
  <c r="F87" i="19"/>
  <c r="F88" i="19"/>
  <c r="F89" i="19"/>
  <c r="F90" i="19"/>
  <c r="F91" i="19"/>
  <c r="F92" i="19"/>
  <c r="F93" i="19"/>
  <c r="F94" i="19"/>
  <c r="F95" i="19"/>
  <c r="F96" i="19"/>
  <c r="F97" i="19"/>
  <c r="F98" i="19"/>
  <c r="F99" i="19"/>
  <c r="F100" i="19"/>
  <c r="F101" i="19"/>
  <c r="F102" i="19"/>
  <c r="F103" i="19"/>
  <c r="F104" i="19"/>
  <c r="F105" i="19"/>
  <c r="F106" i="19"/>
  <c r="F107" i="19"/>
  <c r="F11" i="19"/>
  <c r="G11" i="19" s="1"/>
  <c r="F13" i="19"/>
  <c r="G13" i="19" s="1"/>
  <c r="F14" i="19"/>
  <c r="F15" i="19"/>
  <c r="F16" i="19"/>
  <c r="F17" i="19"/>
  <c r="F18" i="19"/>
  <c r="F19" i="19"/>
  <c r="F20" i="19"/>
  <c r="F10" i="19"/>
  <c r="G10" i="19" s="1"/>
  <c r="F6" i="19"/>
  <c r="E51" i="5"/>
  <c r="F12" i="5" s="1"/>
  <c r="G12" i="5" s="1"/>
  <c r="F11" i="4"/>
  <c r="F12" i="4"/>
  <c r="F13" i="4"/>
  <c r="F14" i="4"/>
  <c r="F15" i="4"/>
  <c r="F16" i="4"/>
  <c r="F17" i="4"/>
  <c r="F18" i="4"/>
  <c r="G18" i="4" s="1"/>
  <c r="F19" i="4"/>
  <c r="F20" i="4"/>
  <c r="F21" i="4"/>
  <c r="F22" i="4"/>
  <c r="F23" i="4"/>
  <c r="F24" i="4"/>
  <c r="F25" i="4"/>
  <c r="F26" i="4"/>
  <c r="G26" i="4" s="1"/>
  <c r="F27" i="4"/>
  <c r="F28" i="4"/>
  <c r="F29" i="4"/>
  <c r="F30" i="4"/>
  <c r="F31" i="4"/>
  <c r="F32" i="4"/>
  <c r="F33" i="4"/>
  <c r="F34" i="4"/>
  <c r="G34" i="4" s="1"/>
  <c r="F35" i="4"/>
  <c r="F36" i="4"/>
  <c r="F37" i="4"/>
  <c r="F38" i="4"/>
  <c r="F39" i="4"/>
  <c r="F40" i="4"/>
  <c r="F41" i="4"/>
  <c r="F42" i="4"/>
  <c r="G42" i="4" s="1"/>
  <c r="F43" i="4"/>
  <c r="F44" i="4"/>
  <c r="F45" i="4"/>
  <c r="F46" i="4"/>
  <c r="F47" i="4"/>
  <c r="F48" i="4"/>
  <c r="F49" i="4"/>
  <c r="F50" i="4"/>
  <c r="G50" i="4" s="1"/>
  <c r="F51" i="4"/>
  <c r="F52" i="4"/>
  <c r="F53" i="4"/>
  <c r="F54" i="4"/>
  <c r="F55" i="4"/>
  <c r="F56" i="4"/>
  <c r="F57" i="4"/>
  <c r="F58" i="4"/>
  <c r="G58" i="4" s="1"/>
  <c r="F59" i="4"/>
  <c r="F60" i="4"/>
  <c r="F61" i="4"/>
  <c r="F62" i="4"/>
  <c r="F63" i="4"/>
  <c r="F64" i="4"/>
  <c r="F65" i="4"/>
  <c r="F66" i="4"/>
  <c r="F67" i="4"/>
  <c r="F68" i="4"/>
  <c r="F69" i="4"/>
  <c r="F70" i="4"/>
  <c r="F71" i="4"/>
  <c r="F72" i="4"/>
  <c r="F73" i="4"/>
  <c r="F74" i="4"/>
  <c r="F75" i="4"/>
  <c r="F76" i="4"/>
  <c r="F77" i="4"/>
  <c r="F78" i="4"/>
  <c r="F79" i="4"/>
  <c r="F80" i="4"/>
  <c r="F81" i="4"/>
  <c r="F82" i="4"/>
  <c r="F83" i="4"/>
  <c r="F10" i="4"/>
  <c r="G357" i="9"/>
  <c r="G11" i="9"/>
  <c r="G12" i="9"/>
  <c r="G13" i="9"/>
  <c r="G14" i="9"/>
  <c r="G15" i="9"/>
  <c r="G16" i="9"/>
  <c r="G17" i="9"/>
  <c r="G18" i="9"/>
  <c r="G19" i="9"/>
  <c r="G20" i="9"/>
  <c r="G21" i="9"/>
  <c r="G22" i="9"/>
  <c r="G24" i="9"/>
  <c r="G32" i="9"/>
  <c r="G40" i="9"/>
  <c r="G48" i="9"/>
  <c r="G56" i="9"/>
  <c r="G64" i="9"/>
  <c r="G72" i="9"/>
  <c r="G80" i="9"/>
  <c r="G88" i="9"/>
  <c r="G96" i="9"/>
  <c r="G104" i="9"/>
  <c r="G112" i="9"/>
  <c r="G120" i="9"/>
  <c r="G128" i="9"/>
  <c r="G136" i="9"/>
  <c r="G144" i="9"/>
  <c r="G152" i="9"/>
  <c r="G160" i="9"/>
  <c r="G168" i="9"/>
  <c r="G176" i="9"/>
  <c r="G184" i="9"/>
  <c r="G192" i="9"/>
  <c r="G200" i="9"/>
  <c r="G208" i="9"/>
  <c r="G216" i="9"/>
  <c r="G224" i="9"/>
  <c r="G232" i="9"/>
  <c r="G240" i="9"/>
  <c r="G248" i="9"/>
  <c r="G256" i="9"/>
  <c r="G264" i="9"/>
  <c r="G272" i="9"/>
  <c r="G280" i="9"/>
  <c r="G288" i="9"/>
  <c r="G296" i="9"/>
  <c r="G304" i="9"/>
  <c r="G312" i="9"/>
  <c r="G320" i="9"/>
  <c r="G328" i="9"/>
  <c r="G336" i="9"/>
  <c r="G344" i="9"/>
  <c r="G352" i="9"/>
  <c r="F11" i="13"/>
  <c r="F12" i="13"/>
  <c r="F13" i="13"/>
  <c r="F14" i="13"/>
  <c r="F15" i="13"/>
  <c r="F16" i="13"/>
  <c r="F17" i="13"/>
  <c r="G17" i="13" s="1"/>
  <c r="F18" i="13"/>
  <c r="G18" i="13" s="1"/>
  <c r="F19" i="13"/>
  <c r="F20" i="13"/>
  <c r="F21" i="13"/>
  <c r="F22" i="13"/>
  <c r="F23" i="13"/>
  <c r="F24" i="13"/>
  <c r="F25" i="13"/>
  <c r="G25" i="13" s="1"/>
  <c r="F26" i="13"/>
  <c r="G26" i="13" s="1"/>
  <c r="F27" i="13"/>
  <c r="F28" i="13"/>
  <c r="F29" i="13"/>
  <c r="F30" i="13"/>
  <c r="F31" i="13"/>
  <c r="F32" i="13"/>
  <c r="F33" i="13"/>
  <c r="G33" i="13" s="1"/>
  <c r="F34" i="13"/>
  <c r="G34" i="13" s="1"/>
  <c r="F35" i="13"/>
  <c r="F36" i="13"/>
  <c r="F37" i="13"/>
  <c r="F38" i="13"/>
  <c r="F39" i="13"/>
  <c r="F40" i="13"/>
  <c r="F41" i="13"/>
  <c r="G41" i="13" s="1"/>
  <c r="F42" i="13"/>
  <c r="G42" i="13" s="1"/>
  <c r="F43" i="13"/>
  <c r="F44" i="13"/>
  <c r="F45" i="13"/>
  <c r="F46" i="13"/>
  <c r="F47" i="13"/>
  <c r="F48" i="13"/>
  <c r="F49" i="13"/>
  <c r="G49" i="13" s="1"/>
  <c r="F50" i="13"/>
  <c r="G50" i="13" s="1"/>
  <c r="F51" i="13"/>
  <c r="F52" i="13"/>
  <c r="F53" i="13"/>
  <c r="F54" i="13"/>
  <c r="F55" i="13"/>
  <c r="F56" i="13"/>
  <c r="F57" i="13"/>
  <c r="G57" i="13" s="1"/>
  <c r="F58" i="13"/>
  <c r="G58" i="13" s="1"/>
  <c r="F59" i="13"/>
  <c r="F60" i="13"/>
  <c r="F61" i="13"/>
  <c r="F62" i="13"/>
  <c r="F63" i="13"/>
  <c r="F64" i="13"/>
  <c r="F65" i="13"/>
  <c r="G65" i="13" s="1"/>
  <c r="F66" i="13"/>
  <c r="G66" i="13" s="1"/>
  <c r="F67" i="13"/>
  <c r="F68" i="13"/>
  <c r="F69" i="13"/>
  <c r="F70" i="13"/>
  <c r="F10" i="13"/>
  <c r="F143" i="8"/>
  <c r="G143" i="8" s="1"/>
  <c r="F145" i="8"/>
  <c r="G145" i="8" s="1"/>
  <c r="F147" i="8"/>
  <c r="G147" i="8" s="1"/>
  <c r="F10" i="3"/>
  <c r="F11" i="14"/>
  <c r="F12" i="14"/>
  <c r="F13" i="14"/>
  <c r="F14" i="14"/>
  <c r="F15" i="14"/>
  <c r="F16" i="14"/>
  <c r="F17" i="14"/>
  <c r="G17" i="14" s="1"/>
  <c r="F18" i="14"/>
  <c r="F19" i="14"/>
  <c r="F20" i="14"/>
  <c r="F21" i="14"/>
  <c r="F22" i="14"/>
  <c r="F23" i="14"/>
  <c r="F24" i="14"/>
  <c r="F25" i="14"/>
  <c r="G25" i="14" s="1"/>
  <c r="F26" i="14"/>
  <c r="F27" i="14"/>
  <c r="F28" i="14"/>
  <c r="F29" i="14"/>
  <c r="F30" i="14"/>
  <c r="F31" i="14"/>
  <c r="F32" i="14"/>
  <c r="F33" i="14"/>
  <c r="G33" i="14" s="1"/>
  <c r="F34" i="14"/>
  <c r="F35" i="14"/>
  <c r="F36" i="14"/>
  <c r="F37" i="14"/>
  <c r="F38" i="14"/>
  <c r="F39" i="14"/>
  <c r="F40" i="14"/>
  <c r="F41" i="14"/>
  <c r="G41" i="14" s="1"/>
  <c r="F42" i="14"/>
  <c r="F43" i="14"/>
  <c r="F44" i="14"/>
  <c r="F45" i="14"/>
  <c r="F46" i="14"/>
  <c r="F47" i="14"/>
  <c r="F48" i="14"/>
  <c r="F49" i="14"/>
  <c r="G49" i="14" s="1"/>
  <c r="F50" i="14"/>
  <c r="F51" i="14"/>
  <c r="F52" i="14"/>
  <c r="F53" i="14"/>
  <c r="F10" i="14"/>
  <c r="H52" i="1"/>
  <c r="G83" i="4"/>
  <c r="G40" i="18"/>
  <c r="G41" i="18"/>
  <c r="G42" i="18"/>
  <c r="E92" i="18"/>
  <c r="G64" i="3"/>
  <c r="E64" i="3"/>
  <c r="E112" i="2"/>
  <c r="F17" i="2" s="1"/>
  <c r="G17" i="2" s="1"/>
  <c r="E180" i="11"/>
  <c r="E55" i="14"/>
  <c r="G13" i="14" s="1"/>
  <c r="G138" i="10"/>
  <c r="E138" i="10"/>
  <c r="G52" i="1"/>
  <c r="E52" i="1"/>
  <c r="F10" i="12"/>
  <c r="F11" i="22"/>
  <c r="G11" i="22" s="1"/>
  <c r="F12" i="22"/>
  <c r="G12" i="22" s="1"/>
  <c r="F13" i="22"/>
  <c r="G13" i="22" s="1"/>
  <c r="F14" i="22"/>
  <c r="G14" i="22" s="1"/>
  <c r="F15" i="22"/>
  <c r="G15" i="22" s="1"/>
  <c r="F16" i="22"/>
  <c r="G16" i="22" s="1"/>
  <c r="F17" i="22"/>
  <c r="G17" i="22" s="1"/>
  <c r="F18" i="22"/>
  <c r="G18" i="22"/>
  <c r="F19" i="22"/>
  <c r="G19" i="22" s="1"/>
  <c r="F20" i="22"/>
  <c r="G20" i="22" s="1"/>
  <c r="F21" i="22"/>
  <c r="G21" i="22" s="1"/>
  <c r="F22" i="22"/>
  <c r="G22" i="22"/>
  <c r="F23" i="22"/>
  <c r="G23" i="22" s="1"/>
  <c r="F24" i="22"/>
  <c r="G24" i="22" s="1"/>
  <c r="F25" i="22"/>
  <c r="G25" i="22"/>
  <c r="F26" i="22"/>
  <c r="G26" i="22"/>
  <c r="F27" i="22"/>
  <c r="G27" i="22" s="1"/>
  <c r="F28" i="22"/>
  <c r="G28" i="22" s="1"/>
  <c r="F29" i="22"/>
  <c r="G29" i="22"/>
  <c r="F30" i="22"/>
  <c r="G30" i="22"/>
  <c r="F31" i="22"/>
  <c r="G31" i="22" s="1"/>
  <c r="F32" i="22"/>
  <c r="G32" i="22" s="1"/>
  <c r="F33" i="22"/>
  <c r="G33" i="22"/>
  <c r="F34" i="22"/>
  <c r="G34" i="22"/>
  <c r="F35" i="22"/>
  <c r="G35" i="22" s="1"/>
  <c r="F36" i="22"/>
  <c r="G36" i="22" s="1"/>
  <c r="F37" i="22"/>
  <c r="G37" i="22"/>
  <c r="F38" i="22"/>
  <c r="G38" i="22"/>
  <c r="F39" i="22"/>
  <c r="G39" i="22" s="1"/>
  <c r="F40" i="22"/>
  <c r="G40" i="22" s="1"/>
  <c r="F41" i="22"/>
  <c r="G41" i="22"/>
  <c r="F42" i="22"/>
  <c r="G42" i="22"/>
  <c r="F43" i="22"/>
  <c r="G43" i="22" s="1"/>
  <c r="F44" i="22"/>
  <c r="G44" i="22" s="1"/>
  <c r="F45" i="22"/>
  <c r="G45" i="22"/>
  <c r="F46" i="22"/>
  <c r="G46" i="22"/>
  <c r="F47" i="22"/>
  <c r="G47" i="22" s="1"/>
  <c r="F48" i="22"/>
  <c r="G48" i="22" s="1"/>
  <c r="F10" i="22"/>
  <c r="G10" i="22" s="1"/>
  <c r="F11" i="21"/>
  <c r="G11" i="21" s="1"/>
  <c r="F12" i="21"/>
  <c r="G12" i="21" s="1"/>
  <c r="F13" i="21"/>
  <c r="G13" i="21" s="1"/>
  <c r="F14" i="21"/>
  <c r="G14" i="21" s="1"/>
  <c r="F15" i="21"/>
  <c r="G15" i="21" s="1"/>
  <c r="F16" i="21"/>
  <c r="G16" i="21" s="1"/>
  <c r="F17" i="21"/>
  <c r="G17" i="21" s="1"/>
  <c r="F18" i="21"/>
  <c r="G18" i="21" s="1"/>
  <c r="F19" i="21"/>
  <c r="G19" i="21" s="1"/>
  <c r="F20" i="21"/>
  <c r="G20" i="21" s="1"/>
  <c r="F21" i="21"/>
  <c r="G21" i="21" s="1"/>
  <c r="F22" i="21"/>
  <c r="G22" i="21" s="1"/>
  <c r="F23" i="21"/>
  <c r="G23" i="21" s="1"/>
  <c r="F24" i="21"/>
  <c r="G24" i="21" s="1"/>
  <c r="F25" i="21"/>
  <c r="G25" i="21" s="1"/>
  <c r="F26" i="21"/>
  <c r="G26" i="21" s="1"/>
  <c r="F27" i="21"/>
  <c r="G27" i="21" s="1"/>
  <c r="F28" i="21"/>
  <c r="G28" i="21" s="1"/>
  <c r="F29" i="21"/>
  <c r="G29" i="21" s="1"/>
  <c r="F30" i="21"/>
  <c r="G30" i="21" s="1"/>
  <c r="F31" i="21"/>
  <c r="G31" i="21" s="1"/>
  <c r="F32" i="21"/>
  <c r="G32" i="21" s="1"/>
  <c r="F33" i="21"/>
  <c r="G33" i="21" s="1"/>
  <c r="F34" i="21"/>
  <c r="G34" i="21" s="1"/>
  <c r="F35" i="21"/>
  <c r="G35" i="21" s="1"/>
  <c r="F36" i="21"/>
  <c r="G36" i="21" s="1"/>
  <c r="F37" i="21"/>
  <c r="G37" i="21" s="1"/>
  <c r="F38" i="21"/>
  <c r="G38" i="21" s="1"/>
  <c r="F39" i="21"/>
  <c r="G39" i="21" s="1"/>
  <c r="F40" i="21"/>
  <c r="G40" i="21" s="1"/>
  <c r="F41" i="21"/>
  <c r="G41" i="21" s="1"/>
  <c r="F42" i="21"/>
  <c r="G42" i="21" s="1"/>
  <c r="F43" i="21"/>
  <c r="G43" i="21" s="1"/>
  <c r="F44" i="21"/>
  <c r="G44" i="21" s="1"/>
  <c r="F45" i="21"/>
  <c r="G45" i="21" s="1"/>
  <c r="F46" i="21"/>
  <c r="G46" i="21" s="1"/>
  <c r="F47" i="21"/>
  <c r="G47" i="21" s="1"/>
  <c r="F48" i="21"/>
  <c r="G48" i="21" s="1"/>
  <c r="F49" i="21"/>
  <c r="G49" i="21" s="1"/>
  <c r="F50" i="21"/>
  <c r="G50" i="21" s="1"/>
  <c r="F51" i="21"/>
  <c r="G51" i="21" s="1"/>
  <c r="F52" i="21"/>
  <c r="G52" i="21" s="1"/>
  <c r="F53" i="21"/>
  <c r="G53" i="21" s="1"/>
  <c r="F54" i="21"/>
  <c r="G54" i="21" s="1"/>
  <c r="F55" i="21"/>
  <c r="G55" i="21" s="1"/>
  <c r="F56" i="21"/>
  <c r="F57" i="21"/>
  <c r="G57" i="21" s="1"/>
  <c r="F58" i="21"/>
  <c r="G58" i="21" s="1"/>
  <c r="F59" i="21"/>
  <c r="G59" i="21" s="1"/>
  <c r="F60" i="21"/>
  <c r="G60" i="21" s="1"/>
  <c r="F61" i="21"/>
  <c r="G61" i="21" s="1"/>
  <c r="F62" i="21"/>
  <c r="G62" i="21" s="1"/>
  <c r="F63" i="21"/>
  <c r="G63" i="21" s="1"/>
  <c r="F64" i="21"/>
  <c r="F65" i="21"/>
  <c r="G65" i="21" s="1"/>
  <c r="F66" i="21"/>
  <c r="G66" i="21" s="1"/>
  <c r="F67" i="21"/>
  <c r="G67" i="21" s="1"/>
  <c r="F68" i="21"/>
  <c r="G68" i="21" s="1"/>
  <c r="F69" i="21"/>
  <c r="G69" i="21" s="1"/>
  <c r="F70" i="21"/>
  <c r="G70" i="21" s="1"/>
  <c r="F71" i="21"/>
  <c r="G71" i="21" s="1"/>
  <c r="F72" i="21"/>
  <c r="F73" i="21"/>
  <c r="G73" i="21" s="1"/>
  <c r="F74" i="21"/>
  <c r="G74" i="21" s="1"/>
  <c r="F75" i="21"/>
  <c r="G75" i="21" s="1"/>
  <c r="F76" i="21"/>
  <c r="G76" i="21" s="1"/>
  <c r="F77" i="21"/>
  <c r="G77" i="21" s="1"/>
  <c r="F78" i="21"/>
  <c r="G78" i="21" s="1"/>
  <c r="F79" i="21"/>
  <c r="G79" i="21" s="1"/>
  <c r="F80" i="21"/>
  <c r="F81" i="21"/>
  <c r="G81" i="21" s="1"/>
  <c r="F82" i="21"/>
  <c r="G82" i="21" s="1"/>
  <c r="F83" i="21"/>
  <c r="G83" i="21" s="1"/>
  <c r="F84" i="21"/>
  <c r="G84" i="21" s="1"/>
  <c r="F85" i="21"/>
  <c r="G85" i="21" s="1"/>
  <c r="F86" i="21"/>
  <c r="G86" i="21" s="1"/>
  <c r="F87" i="21"/>
  <c r="G87" i="21" s="1"/>
  <c r="F88" i="21"/>
  <c r="F89" i="21"/>
  <c r="G89" i="21" s="1"/>
  <c r="F90" i="21"/>
  <c r="G90" i="21" s="1"/>
  <c r="F91" i="21"/>
  <c r="G91" i="21" s="1"/>
  <c r="F92" i="21"/>
  <c r="G92" i="21" s="1"/>
  <c r="F93" i="21"/>
  <c r="G93" i="21" s="1"/>
  <c r="F94" i="21"/>
  <c r="G94" i="21" s="1"/>
  <c r="F95" i="21"/>
  <c r="G95" i="21" s="1"/>
  <c r="F96" i="21"/>
  <c r="F97" i="21"/>
  <c r="G97" i="21" s="1"/>
  <c r="F98" i="21"/>
  <c r="G98" i="21" s="1"/>
  <c r="F99" i="21"/>
  <c r="G99" i="21" s="1"/>
  <c r="F100" i="21"/>
  <c r="G100" i="21" s="1"/>
  <c r="F101" i="21"/>
  <c r="G101" i="21" s="1"/>
  <c r="F102" i="21"/>
  <c r="G102" i="21" s="1"/>
  <c r="F103" i="21"/>
  <c r="G103" i="21" s="1"/>
  <c r="F104" i="21"/>
  <c r="F105" i="21"/>
  <c r="G105" i="21" s="1"/>
  <c r="F106" i="21"/>
  <c r="G106" i="21" s="1"/>
  <c r="F107" i="21"/>
  <c r="G107" i="21" s="1"/>
  <c r="F108" i="21"/>
  <c r="G108" i="21" s="1"/>
  <c r="F10" i="21"/>
  <c r="G10" i="21" s="1"/>
  <c r="F6" i="8"/>
  <c r="F6" i="16"/>
  <c r="G14" i="19"/>
  <c r="G11" i="4"/>
  <c r="G12" i="4"/>
  <c r="G13" i="4"/>
  <c r="G14" i="4"/>
  <c r="G15" i="4"/>
  <c r="G16" i="4"/>
  <c r="G17" i="4"/>
  <c r="G19" i="4"/>
  <c r="G20" i="4"/>
  <c r="G21" i="4"/>
  <c r="G22" i="4"/>
  <c r="G23" i="4"/>
  <c r="G24" i="4"/>
  <c r="G25" i="4"/>
  <c r="G27" i="4"/>
  <c r="G28" i="4"/>
  <c r="G29" i="4"/>
  <c r="G30" i="4"/>
  <c r="G31" i="4"/>
  <c r="G32" i="4"/>
  <c r="G33" i="4"/>
  <c r="G35" i="4"/>
  <c r="G36" i="4"/>
  <c r="G37" i="4"/>
  <c r="G38" i="4"/>
  <c r="G39" i="4"/>
  <c r="G40" i="4"/>
  <c r="G41" i="4"/>
  <c r="G43" i="4"/>
  <c r="G44" i="4"/>
  <c r="G45" i="4"/>
  <c r="G46" i="4"/>
  <c r="G47" i="4"/>
  <c r="G48" i="4"/>
  <c r="G49" i="4"/>
  <c r="G51" i="4"/>
  <c r="G52" i="4"/>
  <c r="G53" i="4"/>
  <c r="G54" i="4"/>
  <c r="G55" i="4"/>
  <c r="G56" i="4"/>
  <c r="G57" i="4"/>
  <c r="G59" i="4"/>
  <c r="G60" i="4"/>
  <c r="G61" i="4"/>
  <c r="G62" i="4"/>
  <c r="G63" i="4"/>
  <c r="G64" i="4"/>
  <c r="G65" i="4"/>
  <c r="G66" i="4"/>
  <c r="G67" i="4"/>
  <c r="G68" i="4"/>
  <c r="G69" i="4"/>
  <c r="G70" i="4"/>
  <c r="G71" i="4"/>
  <c r="G72" i="4"/>
  <c r="G73" i="4"/>
  <c r="G74" i="4"/>
  <c r="G75" i="4"/>
  <c r="G76" i="4"/>
  <c r="G77" i="4"/>
  <c r="G78" i="4"/>
  <c r="G79" i="4"/>
  <c r="G80" i="4"/>
  <c r="G81" i="4"/>
  <c r="G82" i="4"/>
  <c r="G10" i="4"/>
  <c r="F11" i="18"/>
  <c r="G11" i="18" s="1"/>
  <c r="F12" i="18"/>
  <c r="G12" i="18" s="1"/>
  <c r="F13" i="18"/>
  <c r="G13" i="18" s="1"/>
  <c r="F14" i="18"/>
  <c r="G14" i="18" s="1"/>
  <c r="F15" i="18"/>
  <c r="G15" i="18" s="1"/>
  <c r="F16" i="18"/>
  <c r="G16" i="18" s="1"/>
  <c r="F17" i="18"/>
  <c r="G17" i="18" s="1"/>
  <c r="F18" i="18"/>
  <c r="G18" i="18" s="1"/>
  <c r="F19" i="18"/>
  <c r="G19" i="18" s="1"/>
  <c r="F20" i="18"/>
  <c r="G20" i="18" s="1"/>
  <c r="F21" i="18"/>
  <c r="G21" i="18" s="1"/>
  <c r="F22" i="18"/>
  <c r="G22" i="18" s="1"/>
  <c r="F23" i="18"/>
  <c r="G23" i="18" s="1"/>
  <c r="F24" i="18"/>
  <c r="G24" i="18" s="1"/>
  <c r="F25" i="18"/>
  <c r="G25" i="18" s="1"/>
  <c r="F26" i="18"/>
  <c r="G26" i="18" s="1"/>
  <c r="F27" i="18"/>
  <c r="G27" i="18" s="1"/>
  <c r="F28" i="18"/>
  <c r="G28" i="18" s="1"/>
  <c r="F29" i="18"/>
  <c r="G29" i="18" s="1"/>
  <c r="F30" i="18"/>
  <c r="G30" i="18" s="1"/>
  <c r="F31" i="18"/>
  <c r="G31" i="18" s="1"/>
  <c r="F34" i="18"/>
  <c r="G34" i="18" s="1"/>
  <c r="F35" i="18"/>
  <c r="G35" i="18" s="1"/>
  <c r="F36" i="18"/>
  <c r="G36" i="18" s="1"/>
  <c r="F37" i="18"/>
  <c r="G37" i="18" s="1"/>
  <c r="F38" i="18"/>
  <c r="G38" i="18" s="1"/>
  <c r="F39" i="18"/>
  <c r="G39" i="18" s="1"/>
  <c r="F43" i="18"/>
  <c r="G43" i="18" s="1"/>
  <c r="F44" i="18"/>
  <c r="G44" i="18" s="1"/>
  <c r="F45" i="18"/>
  <c r="G45" i="18" s="1"/>
  <c r="F46" i="18"/>
  <c r="G46" i="18" s="1"/>
  <c r="F47" i="18"/>
  <c r="G47" i="18" s="1"/>
  <c r="F48" i="18"/>
  <c r="G48" i="18" s="1"/>
  <c r="F49" i="18"/>
  <c r="G49" i="18" s="1"/>
  <c r="F50" i="18"/>
  <c r="G50" i="18" s="1"/>
  <c r="F51" i="18"/>
  <c r="G51" i="18" s="1"/>
  <c r="F52" i="18"/>
  <c r="G52" i="18" s="1"/>
  <c r="F53" i="18"/>
  <c r="G53" i="18" s="1"/>
  <c r="F54" i="18"/>
  <c r="G54" i="18" s="1"/>
  <c r="F55" i="18"/>
  <c r="G55" i="18" s="1"/>
  <c r="F56" i="18"/>
  <c r="G56" i="18" s="1"/>
  <c r="F57" i="18"/>
  <c r="G57" i="18" s="1"/>
  <c r="F58" i="18"/>
  <c r="G58" i="18" s="1"/>
  <c r="F59" i="18"/>
  <c r="G59" i="18" s="1"/>
  <c r="F60" i="18"/>
  <c r="G60" i="18" s="1"/>
  <c r="F61" i="18"/>
  <c r="G61" i="18" s="1"/>
  <c r="F62" i="18"/>
  <c r="G62" i="18" s="1"/>
  <c r="F63" i="18"/>
  <c r="G63" i="18" s="1"/>
  <c r="F64" i="18"/>
  <c r="G64" i="18" s="1"/>
  <c r="F65" i="18"/>
  <c r="G65" i="18" s="1"/>
  <c r="F66" i="18"/>
  <c r="G66" i="18" s="1"/>
  <c r="F67" i="18"/>
  <c r="G67" i="18" s="1"/>
  <c r="F68" i="18"/>
  <c r="G68" i="18" s="1"/>
  <c r="F69" i="18"/>
  <c r="G69" i="18" s="1"/>
  <c r="F70" i="18"/>
  <c r="G70" i="18" s="1"/>
  <c r="F71" i="18"/>
  <c r="G71" i="18" s="1"/>
  <c r="F72" i="18"/>
  <c r="G72" i="18" s="1"/>
  <c r="F73" i="18"/>
  <c r="G73" i="18" s="1"/>
  <c r="F74" i="18"/>
  <c r="G74" i="18" s="1"/>
  <c r="F75" i="18"/>
  <c r="G75" i="18" s="1"/>
  <c r="F76" i="18"/>
  <c r="G76" i="18" s="1"/>
  <c r="F77" i="18"/>
  <c r="G77" i="18" s="1"/>
  <c r="F78" i="18"/>
  <c r="G78" i="18" s="1"/>
  <c r="F79" i="18"/>
  <c r="G79" i="18" s="1"/>
  <c r="F80" i="18"/>
  <c r="G80" i="18" s="1"/>
  <c r="F81" i="18"/>
  <c r="G81" i="18" s="1"/>
  <c r="F82" i="18"/>
  <c r="G82" i="18" s="1"/>
  <c r="F83" i="18"/>
  <c r="G83" i="18" s="1"/>
  <c r="F84" i="18"/>
  <c r="G84" i="18" s="1"/>
  <c r="F85" i="18"/>
  <c r="G85" i="18" s="1"/>
  <c r="F86" i="18"/>
  <c r="G86" i="18" s="1"/>
  <c r="F87" i="18"/>
  <c r="G87" i="18" s="1"/>
  <c r="F88" i="18"/>
  <c r="G88" i="18" s="1"/>
  <c r="F89" i="18"/>
  <c r="G89" i="18" s="1"/>
  <c r="F90" i="18"/>
  <c r="G90" i="18" s="1"/>
  <c r="F10" i="18"/>
  <c r="G10" i="18" s="1"/>
  <c r="F15" i="2"/>
  <c r="G15" i="2" s="1"/>
  <c r="F16" i="2"/>
  <c r="G16" i="2" s="1"/>
  <c r="F19" i="2"/>
  <c r="G19" i="2" s="1"/>
  <c r="F20" i="2"/>
  <c r="G20" i="2" s="1"/>
  <c r="F21" i="2"/>
  <c r="G21" i="2" s="1"/>
  <c r="F23" i="2"/>
  <c r="G23" i="2" s="1"/>
  <c r="F24" i="2"/>
  <c r="G24" i="2" s="1"/>
  <c r="F25" i="2"/>
  <c r="G25" i="2" s="1"/>
  <c r="F26" i="2"/>
  <c r="G26" i="2" s="1"/>
  <c r="F27" i="2"/>
  <c r="G27" i="2" s="1"/>
  <c r="F28" i="2"/>
  <c r="G28" i="2" s="1"/>
  <c r="F29" i="2"/>
  <c r="G29" i="2" s="1"/>
  <c r="F31" i="2"/>
  <c r="G31" i="2" s="1"/>
  <c r="F32" i="2"/>
  <c r="G32" i="2" s="1"/>
  <c r="F33" i="2"/>
  <c r="G33" i="2" s="1"/>
  <c r="F34" i="2"/>
  <c r="G34" i="2" s="1"/>
  <c r="F35" i="2"/>
  <c r="G35" i="2" s="1"/>
  <c r="F36" i="2"/>
  <c r="G36" i="2" s="1"/>
  <c r="F37" i="2"/>
  <c r="G37" i="2" s="1"/>
  <c r="F39" i="2"/>
  <c r="G39" i="2" s="1"/>
  <c r="F40" i="2"/>
  <c r="G40" i="2" s="1"/>
  <c r="F41" i="2"/>
  <c r="G41" i="2" s="1"/>
  <c r="F42" i="2"/>
  <c r="G42" i="2" s="1"/>
  <c r="F43" i="2"/>
  <c r="G43" i="2" s="1"/>
  <c r="F44" i="2"/>
  <c r="G44" i="2" s="1"/>
  <c r="F46" i="2"/>
  <c r="G46" i="2" s="1"/>
  <c r="F47" i="2"/>
  <c r="G47" i="2" s="1"/>
  <c r="F48" i="2"/>
  <c r="G48" i="2" s="1"/>
  <c r="F49" i="2"/>
  <c r="G49" i="2" s="1"/>
  <c r="F50" i="2"/>
  <c r="G50" i="2" s="1"/>
  <c r="F51" i="2"/>
  <c r="G51" i="2" s="1"/>
  <c r="F52" i="2"/>
  <c r="G52" i="2" s="1"/>
  <c r="F54" i="2"/>
  <c r="G54" i="2" s="1"/>
  <c r="F55" i="2"/>
  <c r="G55" i="2" s="1"/>
  <c r="F56" i="2"/>
  <c r="G56" i="2" s="1"/>
  <c r="F57" i="2"/>
  <c r="G57" i="2" s="1"/>
  <c r="F58" i="2"/>
  <c r="G58" i="2" s="1"/>
  <c r="F59" i="2"/>
  <c r="G59" i="2" s="1"/>
  <c r="F60" i="2"/>
  <c r="G60" i="2" s="1"/>
  <c r="F61" i="2"/>
  <c r="G61" i="2" s="1"/>
  <c r="F62" i="2"/>
  <c r="G62" i="2" s="1"/>
  <c r="F63" i="2"/>
  <c r="G63" i="2" s="1"/>
  <c r="F64" i="2"/>
  <c r="G64" i="2" s="1"/>
  <c r="F65" i="2"/>
  <c r="G65" i="2" s="1"/>
  <c r="F66" i="2"/>
  <c r="G66" i="2" s="1"/>
  <c r="F67" i="2"/>
  <c r="G67" i="2" s="1"/>
  <c r="F68" i="2"/>
  <c r="G68" i="2" s="1"/>
  <c r="F69" i="2"/>
  <c r="G69" i="2" s="1"/>
  <c r="F70" i="2"/>
  <c r="G70" i="2" s="1"/>
  <c r="F71" i="2"/>
  <c r="G71" i="2" s="1"/>
  <c r="F72" i="2"/>
  <c r="G72" i="2" s="1"/>
  <c r="F73" i="2"/>
  <c r="G73" i="2" s="1"/>
  <c r="F74" i="2"/>
  <c r="G74" i="2" s="1"/>
  <c r="F75" i="2"/>
  <c r="G75" i="2" s="1"/>
  <c r="F76" i="2"/>
  <c r="G76" i="2" s="1"/>
  <c r="F77" i="2"/>
  <c r="G77" i="2" s="1"/>
  <c r="F78" i="2"/>
  <c r="G78" i="2" s="1"/>
  <c r="F79" i="2"/>
  <c r="G79" i="2" s="1"/>
  <c r="F80" i="2"/>
  <c r="G80" i="2" s="1"/>
  <c r="F81" i="2"/>
  <c r="G81" i="2" s="1"/>
  <c r="F82" i="2"/>
  <c r="G82" i="2" s="1"/>
  <c r="F83" i="2"/>
  <c r="G83" i="2" s="1"/>
  <c r="F84" i="2"/>
  <c r="G84" i="2" s="1"/>
  <c r="F85" i="2"/>
  <c r="G85" i="2" s="1"/>
  <c r="F86" i="2"/>
  <c r="G86" i="2" s="1"/>
  <c r="F87" i="2"/>
  <c r="G87" i="2" s="1"/>
  <c r="F88" i="2"/>
  <c r="G88" i="2" s="1"/>
  <c r="F89" i="2"/>
  <c r="G89" i="2" s="1"/>
  <c r="F90" i="2"/>
  <c r="G90" i="2" s="1"/>
  <c r="F91" i="2"/>
  <c r="G91" i="2" s="1"/>
  <c r="F92" i="2"/>
  <c r="G92" i="2"/>
  <c r="F93" i="2"/>
  <c r="G93" i="2" s="1"/>
  <c r="F94" i="2"/>
  <c r="G94" i="2" s="1"/>
  <c r="F95" i="2"/>
  <c r="G95" i="2" s="1"/>
  <c r="F96" i="2"/>
  <c r="G96" i="2" s="1"/>
  <c r="F97" i="2"/>
  <c r="G97" i="2" s="1"/>
  <c r="F98" i="2"/>
  <c r="G98" i="2" s="1"/>
  <c r="F99" i="2"/>
  <c r="G99" i="2" s="1"/>
  <c r="F100" i="2"/>
  <c r="G100" i="2" s="1"/>
  <c r="F101" i="2"/>
  <c r="G101" i="2" s="1"/>
  <c r="F102" i="2"/>
  <c r="G102" i="2" s="1"/>
  <c r="F103" i="2"/>
  <c r="G103" i="2" s="1"/>
  <c r="F104" i="2"/>
  <c r="G104" i="2" s="1"/>
  <c r="F105" i="2"/>
  <c r="G105" i="2" s="1"/>
  <c r="F106" i="2"/>
  <c r="G106" i="2" s="1"/>
  <c r="F107" i="2"/>
  <c r="G107" i="2" s="1"/>
  <c r="F108" i="2"/>
  <c r="G108" i="2" s="1"/>
  <c r="F109" i="2"/>
  <c r="G109" i="2" s="1"/>
  <c r="F110" i="2"/>
  <c r="G110" i="2" s="1"/>
  <c r="F10" i="2"/>
  <c r="G10" i="2" s="1"/>
  <c r="F6" i="11"/>
  <c r="G23" i="9"/>
  <c r="G25" i="9"/>
  <c r="G26" i="9"/>
  <c r="G27" i="9"/>
  <c r="G28" i="9"/>
  <c r="G29" i="9"/>
  <c r="G30" i="9"/>
  <c r="G31" i="9"/>
  <c r="G33" i="9"/>
  <c r="G34" i="9"/>
  <c r="G35" i="9"/>
  <c r="G36" i="9"/>
  <c r="G37" i="9"/>
  <c r="G38" i="9"/>
  <c r="G39" i="9"/>
  <c r="G41" i="9"/>
  <c r="G42" i="9"/>
  <c r="G43" i="9"/>
  <c r="G44" i="9"/>
  <c r="G45" i="9"/>
  <c r="G46" i="9"/>
  <c r="G47" i="9"/>
  <c r="G49" i="9"/>
  <c r="G50" i="9"/>
  <c r="G51" i="9"/>
  <c r="G52" i="9"/>
  <c r="G53" i="9"/>
  <c r="G54" i="9"/>
  <c r="G55" i="9"/>
  <c r="G57" i="9"/>
  <c r="G58" i="9"/>
  <c r="G59" i="9"/>
  <c r="G60" i="9"/>
  <c r="G61" i="9"/>
  <c r="G62" i="9"/>
  <c r="G63" i="9"/>
  <c r="G65" i="9"/>
  <c r="G66" i="9"/>
  <c r="G67" i="9"/>
  <c r="G68" i="9"/>
  <c r="G69" i="9"/>
  <c r="G70" i="9"/>
  <c r="G71" i="9"/>
  <c r="G73" i="9"/>
  <c r="G74" i="9"/>
  <c r="G75" i="9"/>
  <c r="G76" i="9"/>
  <c r="G77" i="9"/>
  <c r="G78" i="9"/>
  <c r="G79" i="9"/>
  <c r="G81" i="9"/>
  <c r="G82" i="9"/>
  <c r="G83" i="9"/>
  <c r="G84" i="9"/>
  <c r="G85" i="9"/>
  <c r="G86" i="9"/>
  <c r="G87" i="9"/>
  <c r="G89" i="9"/>
  <c r="G90" i="9"/>
  <c r="G91" i="9"/>
  <c r="G92" i="9"/>
  <c r="G93" i="9"/>
  <c r="G94" i="9"/>
  <c r="G95" i="9"/>
  <c r="G97" i="9"/>
  <c r="G98" i="9"/>
  <c r="G99" i="9"/>
  <c r="G100" i="9"/>
  <c r="G101" i="9"/>
  <c r="G102" i="9"/>
  <c r="G103" i="9"/>
  <c r="G105" i="9"/>
  <c r="G106" i="9"/>
  <c r="G107" i="9"/>
  <c r="G108" i="9"/>
  <c r="G109" i="9"/>
  <c r="G110" i="9"/>
  <c r="G111" i="9"/>
  <c r="G113" i="9"/>
  <c r="G114" i="9"/>
  <c r="G115" i="9"/>
  <c r="G116" i="9"/>
  <c r="G117" i="9"/>
  <c r="G118" i="9"/>
  <c r="G119" i="9"/>
  <c r="G121" i="9"/>
  <c r="G122" i="9"/>
  <c r="G123" i="9"/>
  <c r="G124" i="9"/>
  <c r="G125" i="9"/>
  <c r="G126" i="9"/>
  <c r="G127" i="9"/>
  <c r="G129" i="9"/>
  <c r="G130" i="9"/>
  <c r="G131" i="9"/>
  <c r="G132" i="9"/>
  <c r="G133" i="9"/>
  <c r="G134" i="9"/>
  <c r="G135" i="9"/>
  <c r="G137" i="9"/>
  <c r="G138" i="9"/>
  <c r="G139" i="9"/>
  <c r="G140" i="9"/>
  <c r="G141" i="9"/>
  <c r="G142" i="9"/>
  <c r="G143" i="9"/>
  <c r="G145" i="9"/>
  <c r="G146" i="9"/>
  <c r="G147" i="9"/>
  <c r="G148" i="9"/>
  <c r="G149" i="9"/>
  <c r="G150" i="9"/>
  <c r="G151" i="9"/>
  <c r="G153" i="9"/>
  <c r="G154" i="9"/>
  <c r="G155" i="9"/>
  <c r="G156" i="9"/>
  <c r="G157" i="9"/>
  <c r="G158" i="9"/>
  <c r="G159" i="9"/>
  <c r="G161" i="9"/>
  <c r="G162" i="9"/>
  <c r="G163" i="9"/>
  <c r="G164" i="9"/>
  <c r="G165" i="9"/>
  <c r="G166" i="9"/>
  <c r="G167" i="9"/>
  <c r="G169" i="9"/>
  <c r="G170" i="9"/>
  <c r="G171" i="9"/>
  <c r="G172" i="9"/>
  <c r="G173" i="9"/>
  <c r="G174" i="9"/>
  <c r="G175" i="9"/>
  <c r="G177" i="9"/>
  <c r="G178" i="9"/>
  <c r="G179" i="9"/>
  <c r="G180" i="9"/>
  <c r="G181" i="9"/>
  <c r="G182" i="9"/>
  <c r="G183" i="9"/>
  <c r="G185" i="9"/>
  <c r="G186" i="9"/>
  <c r="G187" i="9"/>
  <c r="G188" i="9"/>
  <c r="G189" i="9"/>
  <c r="G190" i="9"/>
  <c r="G191" i="9"/>
  <c r="G193" i="9"/>
  <c r="G194" i="9"/>
  <c r="G195" i="9"/>
  <c r="G196" i="9"/>
  <c r="G197" i="9"/>
  <c r="G198" i="9"/>
  <c r="G199" i="9"/>
  <c r="G201" i="9"/>
  <c r="G202" i="9"/>
  <c r="G203" i="9"/>
  <c r="G204" i="9"/>
  <c r="G205" i="9"/>
  <c r="G206" i="9"/>
  <c r="G207" i="9"/>
  <c r="G209" i="9"/>
  <c r="G210" i="9"/>
  <c r="G211" i="9"/>
  <c r="G212" i="9"/>
  <c r="G213" i="9"/>
  <c r="G214" i="9"/>
  <c r="G215" i="9"/>
  <c r="G217" i="9"/>
  <c r="G218" i="9"/>
  <c r="G219" i="9"/>
  <c r="G220" i="9"/>
  <c r="G221" i="9"/>
  <c r="G222" i="9"/>
  <c r="G223" i="9"/>
  <c r="G225" i="9"/>
  <c r="G226" i="9"/>
  <c r="G227" i="9"/>
  <c r="G228" i="9"/>
  <c r="G229" i="9"/>
  <c r="G230" i="9"/>
  <c r="G231" i="9"/>
  <c r="G233" i="9"/>
  <c r="G234" i="9"/>
  <c r="G235" i="9"/>
  <c r="G236" i="9"/>
  <c r="G237" i="9"/>
  <c r="G238" i="9"/>
  <c r="G239" i="9"/>
  <c r="G241" i="9"/>
  <c r="G242" i="9"/>
  <c r="G243" i="9"/>
  <c r="G244" i="9"/>
  <c r="G245" i="9"/>
  <c r="G246" i="9"/>
  <c r="G247" i="9"/>
  <c r="G249" i="9"/>
  <c r="G250" i="9"/>
  <c r="G251" i="9"/>
  <c r="G252" i="9"/>
  <c r="G253" i="9"/>
  <c r="G254" i="9"/>
  <c r="G255" i="9"/>
  <c r="G257" i="9"/>
  <c r="G258" i="9"/>
  <c r="G259" i="9"/>
  <c r="G260" i="9"/>
  <c r="G261" i="9"/>
  <c r="G262" i="9"/>
  <c r="G263" i="9"/>
  <c r="G265" i="9"/>
  <c r="G266" i="9"/>
  <c r="G267" i="9"/>
  <c r="G268" i="9"/>
  <c r="G269" i="9"/>
  <c r="G270" i="9"/>
  <c r="G271" i="9"/>
  <c r="G273" i="9"/>
  <c r="G274" i="9"/>
  <c r="G275" i="9"/>
  <c r="G276" i="9"/>
  <c r="G277" i="9"/>
  <c r="G278" i="9"/>
  <c r="G279" i="9"/>
  <c r="G281" i="9"/>
  <c r="G282" i="9"/>
  <c r="G283" i="9"/>
  <c r="G284" i="9"/>
  <c r="G285" i="9"/>
  <c r="G286" i="9"/>
  <c r="G287" i="9"/>
  <c r="G289" i="9"/>
  <c r="G290" i="9"/>
  <c r="G291" i="9"/>
  <c r="G292" i="9"/>
  <c r="G293" i="9"/>
  <c r="G294" i="9"/>
  <c r="G295" i="9"/>
  <c r="G297" i="9"/>
  <c r="G298" i="9"/>
  <c r="G299" i="9"/>
  <c r="G300" i="9"/>
  <c r="G301" i="9"/>
  <c r="G302" i="9"/>
  <c r="G303" i="9"/>
  <c r="G305" i="9"/>
  <c r="G306" i="9"/>
  <c r="G307" i="9"/>
  <c r="G308" i="9"/>
  <c r="G309" i="9"/>
  <c r="G310" i="9"/>
  <c r="G311" i="9"/>
  <c r="G313" i="9"/>
  <c r="G314" i="9"/>
  <c r="G315" i="9"/>
  <c r="G316" i="9"/>
  <c r="G317" i="9"/>
  <c r="G318" i="9"/>
  <c r="G319" i="9"/>
  <c r="G321" i="9"/>
  <c r="G322" i="9"/>
  <c r="G323" i="9"/>
  <c r="G324" i="9"/>
  <c r="G325" i="9"/>
  <c r="G326" i="9"/>
  <c r="G327" i="9"/>
  <c r="G329" i="9"/>
  <c r="G330" i="9"/>
  <c r="G331" i="9"/>
  <c r="G332" i="9"/>
  <c r="G333" i="9"/>
  <c r="G334" i="9"/>
  <c r="G335" i="9"/>
  <c r="G337" i="9"/>
  <c r="G338" i="9"/>
  <c r="G339" i="9"/>
  <c r="G340" i="9"/>
  <c r="G341" i="9"/>
  <c r="G342" i="9"/>
  <c r="G343" i="9"/>
  <c r="G345" i="9"/>
  <c r="G346" i="9"/>
  <c r="G347" i="9"/>
  <c r="G348" i="9"/>
  <c r="G349" i="9"/>
  <c r="G350" i="9"/>
  <c r="G351" i="9"/>
  <c r="G353" i="9"/>
  <c r="G354" i="9"/>
  <c r="G355" i="9"/>
  <c r="G356" i="9"/>
  <c r="G10" i="9"/>
  <c r="F10" i="20"/>
  <c r="G10" i="20" s="1"/>
  <c r="F11" i="20"/>
  <c r="G11" i="20" s="1"/>
  <c r="F12" i="20"/>
  <c r="G12" i="20" s="1"/>
  <c r="F13" i="20"/>
  <c r="G13" i="20" s="1"/>
  <c r="F14" i="20"/>
  <c r="G14" i="20" s="1"/>
  <c r="F15" i="20"/>
  <c r="G15" i="20" s="1"/>
  <c r="F16" i="20"/>
  <c r="G16" i="20" s="1"/>
  <c r="F17" i="20"/>
  <c r="G17" i="20" s="1"/>
  <c r="F18" i="20"/>
  <c r="G18" i="20" s="1"/>
  <c r="F19" i="20"/>
  <c r="G19" i="20" s="1"/>
  <c r="F20" i="20"/>
  <c r="G20" i="20" s="1"/>
  <c r="F21" i="20"/>
  <c r="G21" i="20" s="1"/>
  <c r="F22" i="20"/>
  <c r="G22" i="20" s="1"/>
  <c r="F23" i="20"/>
  <c r="G23" i="20" s="1"/>
  <c r="F24" i="20"/>
  <c r="G24" i="20" s="1"/>
  <c r="F25" i="20"/>
  <c r="G25" i="20"/>
  <c r="F26" i="20"/>
  <c r="G26" i="20" s="1"/>
  <c r="F27" i="20"/>
  <c r="G27" i="20" s="1"/>
  <c r="F28" i="20"/>
  <c r="G28" i="20" s="1"/>
  <c r="F29" i="20"/>
  <c r="G29" i="20" s="1"/>
  <c r="F30" i="20"/>
  <c r="G30" i="20" s="1"/>
  <c r="F31" i="20"/>
  <c r="G31" i="20" s="1"/>
  <c r="F32" i="20"/>
  <c r="G32" i="20" s="1"/>
  <c r="F33" i="20"/>
  <c r="G33" i="20"/>
  <c r="F34" i="20"/>
  <c r="G34" i="20" s="1"/>
  <c r="F35" i="20"/>
  <c r="G35" i="20" s="1"/>
  <c r="F36" i="20"/>
  <c r="G36" i="20" s="1"/>
  <c r="F37" i="20"/>
  <c r="G37" i="20" s="1"/>
  <c r="F38" i="20"/>
  <c r="G38" i="20" s="1"/>
  <c r="F39" i="20"/>
  <c r="G39" i="20" s="1"/>
  <c r="F40" i="20"/>
  <c r="G40" i="20" s="1"/>
  <c r="F41" i="20"/>
  <c r="G41" i="20" s="1"/>
  <c r="F42" i="20"/>
  <c r="G42" i="20" s="1"/>
  <c r="F43" i="20"/>
  <c r="G43" i="20" s="1"/>
  <c r="F44" i="20"/>
  <c r="G44" i="20" s="1"/>
  <c r="F45" i="20"/>
  <c r="G45" i="20" s="1"/>
  <c r="F46" i="20"/>
  <c r="G46" i="20" s="1"/>
  <c r="F47" i="20"/>
  <c r="G47" i="20" s="1"/>
  <c r="F48" i="20"/>
  <c r="G48" i="20" s="1"/>
  <c r="F49" i="20"/>
  <c r="G49" i="20" s="1"/>
  <c r="F50" i="20"/>
  <c r="G50" i="20" s="1"/>
  <c r="F51" i="20"/>
  <c r="G51" i="20" s="1"/>
  <c r="F52" i="20"/>
  <c r="G52" i="20" s="1"/>
  <c r="F53" i="20"/>
  <c r="G53" i="20"/>
  <c r="F54" i="20"/>
  <c r="G54" i="20" s="1"/>
  <c r="F55" i="20"/>
  <c r="G55" i="20" s="1"/>
  <c r="F56" i="20"/>
  <c r="G56" i="20" s="1"/>
  <c r="F57" i="20"/>
  <c r="G57" i="20"/>
  <c r="F58" i="20"/>
  <c r="G58" i="20" s="1"/>
  <c r="F59" i="20"/>
  <c r="G59" i="20" s="1"/>
  <c r="F60" i="20"/>
  <c r="G60" i="20" s="1"/>
  <c r="F61" i="20"/>
  <c r="G61" i="20" s="1"/>
  <c r="F62" i="20"/>
  <c r="G62" i="20" s="1"/>
  <c r="F63" i="20"/>
  <c r="G63" i="20" s="1"/>
  <c r="F64" i="20"/>
  <c r="G64" i="20" s="1"/>
  <c r="F65" i="20"/>
  <c r="G65" i="20"/>
  <c r="F66" i="20"/>
  <c r="G66" i="20" s="1"/>
  <c r="F67" i="20"/>
  <c r="G67" i="20" s="1"/>
  <c r="F68" i="20"/>
  <c r="G68" i="20" s="1"/>
  <c r="F69" i="20"/>
  <c r="G69" i="20" s="1"/>
  <c r="F70" i="20"/>
  <c r="G70" i="20" s="1"/>
  <c r="F71" i="20"/>
  <c r="G71" i="20" s="1"/>
  <c r="F72" i="20"/>
  <c r="G72" i="20" s="1"/>
  <c r="F73" i="20"/>
  <c r="G73" i="20" s="1"/>
  <c r="F74" i="20"/>
  <c r="G74" i="20" s="1"/>
  <c r="F75" i="20"/>
  <c r="G75" i="20" s="1"/>
  <c r="F76" i="20"/>
  <c r="G76" i="20" s="1"/>
  <c r="F77" i="20"/>
  <c r="G77" i="20" s="1"/>
  <c r="F78" i="20"/>
  <c r="G78" i="20" s="1"/>
  <c r="F79" i="20"/>
  <c r="G79" i="20" s="1"/>
  <c r="F80" i="20"/>
  <c r="G80" i="20" s="1"/>
  <c r="F81" i="20"/>
  <c r="G81" i="20" s="1"/>
  <c r="F10" i="7"/>
  <c r="G10" i="7" s="1"/>
  <c r="F11" i="7"/>
  <c r="G11" i="7" s="1"/>
  <c r="F12" i="7"/>
  <c r="G12" i="7" s="1"/>
  <c r="F13" i="7"/>
  <c r="G13" i="7" s="1"/>
  <c r="F14" i="7"/>
  <c r="G14" i="7" s="1"/>
  <c r="F15" i="7"/>
  <c r="G15" i="7" s="1"/>
  <c r="F16" i="7"/>
  <c r="G16" i="7" s="1"/>
  <c r="F17" i="7"/>
  <c r="G17" i="7" s="1"/>
  <c r="F18" i="7"/>
  <c r="G18" i="7"/>
  <c r="F19" i="7"/>
  <c r="G19" i="7" s="1"/>
  <c r="F20" i="7"/>
  <c r="G20" i="7" s="1"/>
  <c r="F21" i="7"/>
  <c r="G21" i="7" s="1"/>
  <c r="F22" i="7"/>
  <c r="G22" i="7" s="1"/>
  <c r="F23" i="7"/>
  <c r="G23" i="7" s="1"/>
  <c r="F24" i="7"/>
  <c r="G24" i="7"/>
  <c r="F25" i="7"/>
  <c r="G25" i="7" s="1"/>
  <c r="F26" i="7"/>
  <c r="G26" i="7" s="1"/>
  <c r="F27" i="7"/>
  <c r="G27" i="7" s="1"/>
  <c r="F28" i="7"/>
  <c r="G28" i="7" s="1"/>
  <c r="F29" i="7"/>
  <c r="G29" i="7" s="1"/>
  <c r="F30" i="7"/>
  <c r="G30" i="7" s="1"/>
  <c r="F31" i="7"/>
  <c r="G31" i="7" s="1"/>
  <c r="F32" i="7"/>
  <c r="G32" i="7" s="1"/>
  <c r="F33" i="7"/>
  <c r="G33" i="7" s="1"/>
  <c r="F34" i="7"/>
  <c r="G34" i="7" s="1"/>
  <c r="F35" i="7"/>
  <c r="G35" i="7" s="1"/>
  <c r="F36" i="7"/>
  <c r="G36" i="7" s="1"/>
  <c r="F37" i="7"/>
  <c r="G37" i="7" s="1"/>
  <c r="F38" i="7"/>
  <c r="G38" i="7" s="1"/>
  <c r="F39" i="7"/>
  <c r="G39" i="7" s="1"/>
  <c r="F40" i="7"/>
  <c r="G40" i="7"/>
  <c r="F41" i="7"/>
  <c r="G41" i="7" s="1"/>
  <c r="F42" i="7"/>
  <c r="G42" i="7" s="1"/>
  <c r="F43" i="7"/>
  <c r="G43" i="7" s="1"/>
  <c r="F44" i="7"/>
  <c r="G44" i="7" s="1"/>
  <c r="F45" i="7"/>
  <c r="G45" i="7" s="1"/>
  <c r="F46" i="7"/>
  <c r="G46" i="7" s="1"/>
  <c r="F47" i="7"/>
  <c r="G47" i="7" s="1"/>
  <c r="F48" i="7"/>
  <c r="G48" i="7" s="1"/>
  <c r="F49" i="7"/>
  <c r="G49" i="7" s="1"/>
  <c r="F50" i="7"/>
  <c r="G50" i="7" s="1"/>
  <c r="F51" i="7"/>
  <c r="G51" i="7" s="1"/>
  <c r="F52" i="7"/>
  <c r="G52" i="7"/>
  <c r="F53" i="7"/>
  <c r="G53" i="7" s="1"/>
  <c r="F54" i="7"/>
  <c r="G54" i="7" s="1"/>
  <c r="F55" i="7"/>
  <c r="G55" i="7" s="1"/>
  <c r="F56" i="7"/>
  <c r="G56" i="7" s="1"/>
  <c r="F57" i="7"/>
  <c r="G57" i="7" s="1"/>
  <c r="F58" i="7"/>
  <c r="G58" i="7" s="1"/>
  <c r="F59" i="7"/>
  <c r="G59" i="7" s="1"/>
  <c r="F60" i="7"/>
  <c r="G60" i="7" s="1"/>
  <c r="F61" i="7"/>
  <c r="G61" i="7" s="1"/>
  <c r="F62" i="7"/>
  <c r="G62" i="7" s="1"/>
  <c r="F63" i="7"/>
  <c r="G63" i="7"/>
  <c r="F64" i="7"/>
  <c r="G64" i="7" s="1"/>
  <c r="F65" i="7"/>
  <c r="G65" i="7" s="1"/>
  <c r="F66" i="7"/>
  <c r="G66" i="7" s="1"/>
  <c r="F67" i="7"/>
  <c r="G67" i="7" s="1"/>
  <c r="F68" i="7"/>
  <c r="G68" i="7" s="1"/>
  <c r="F69" i="7"/>
  <c r="G69" i="7" s="1"/>
  <c r="F70" i="7"/>
  <c r="G70" i="7" s="1"/>
  <c r="F71" i="7"/>
  <c r="G71" i="7" s="1"/>
  <c r="F72" i="7"/>
  <c r="G72" i="7"/>
  <c r="F73" i="7"/>
  <c r="G73" i="7" s="1"/>
  <c r="F74" i="7"/>
  <c r="G74" i="7" s="1"/>
  <c r="F75" i="7"/>
  <c r="G75" i="7" s="1"/>
  <c r="F76" i="7"/>
  <c r="G76" i="7" s="1"/>
  <c r="F77" i="7"/>
  <c r="G77" i="7" s="1"/>
  <c r="F78" i="7"/>
  <c r="G78" i="7" s="1"/>
  <c r="F79" i="7"/>
  <c r="G79" i="7" s="1"/>
  <c r="F80" i="7"/>
  <c r="G80" i="7" s="1"/>
  <c r="F81" i="7"/>
  <c r="G81" i="7" s="1"/>
  <c r="F82" i="7"/>
  <c r="G82" i="7" s="1"/>
  <c r="F83" i="7"/>
  <c r="G83" i="7"/>
  <c r="F84" i="7"/>
  <c r="G84" i="7" s="1"/>
  <c r="F85" i="7"/>
  <c r="G85" i="7" s="1"/>
  <c r="F86" i="7"/>
  <c r="G86" i="7" s="1"/>
  <c r="F87" i="7"/>
  <c r="G87" i="7"/>
  <c r="F88" i="7"/>
  <c r="G88" i="7"/>
  <c r="F89" i="7"/>
  <c r="G89" i="7" s="1"/>
  <c r="F90" i="7"/>
  <c r="G90" i="7" s="1"/>
  <c r="F91" i="7"/>
  <c r="G91" i="7" s="1"/>
  <c r="F92" i="7"/>
  <c r="G92" i="7" s="1"/>
  <c r="F93" i="7"/>
  <c r="G93" i="7" s="1"/>
  <c r="G11" i="13"/>
  <c r="G12" i="13"/>
  <c r="G13" i="13"/>
  <c r="G14" i="13"/>
  <c r="G15" i="13"/>
  <c r="G16" i="13"/>
  <c r="G19" i="13"/>
  <c r="G20" i="13"/>
  <c r="G21" i="13"/>
  <c r="G22" i="13"/>
  <c r="G23" i="13"/>
  <c r="G24" i="13"/>
  <c r="G27" i="13"/>
  <c r="G28" i="13"/>
  <c r="G29" i="13"/>
  <c r="G30" i="13"/>
  <c r="G31" i="13"/>
  <c r="G32" i="13"/>
  <c r="G35" i="13"/>
  <c r="G36" i="13"/>
  <c r="G37" i="13"/>
  <c r="G38" i="13"/>
  <c r="G39" i="13"/>
  <c r="G40" i="13"/>
  <c r="G43" i="13"/>
  <c r="G44" i="13"/>
  <c r="G45" i="13"/>
  <c r="G46" i="13"/>
  <c r="G47" i="13"/>
  <c r="G48" i="13"/>
  <c r="G51" i="13"/>
  <c r="G52" i="13"/>
  <c r="G53" i="13"/>
  <c r="G54" i="13"/>
  <c r="G55" i="13"/>
  <c r="G56" i="13"/>
  <c r="G59" i="13"/>
  <c r="G60" i="13"/>
  <c r="G61" i="13"/>
  <c r="G62" i="13"/>
  <c r="G63" i="13"/>
  <c r="G64" i="13"/>
  <c r="G67" i="13"/>
  <c r="G68" i="13"/>
  <c r="G69" i="13"/>
  <c r="G70" i="13"/>
  <c r="G10" i="13"/>
  <c r="F11" i="12"/>
  <c r="G11" i="12" s="1"/>
  <c r="F12" i="12"/>
  <c r="G12" i="12" s="1"/>
  <c r="F13" i="12"/>
  <c r="G13" i="12" s="1"/>
  <c r="F14" i="12"/>
  <c r="G14" i="12" s="1"/>
  <c r="F15" i="12"/>
  <c r="G15" i="12" s="1"/>
  <c r="F16" i="12"/>
  <c r="G16" i="12" s="1"/>
  <c r="F17" i="12"/>
  <c r="G17" i="12" s="1"/>
  <c r="F18" i="12"/>
  <c r="G18" i="12" s="1"/>
  <c r="F19" i="12"/>
  <c r="G19" i="12" s="1"/>
  <c r="F20" i="12"/>
  <c r="G20" i="12" s="1"/>
  <c r="F21" i="12"/>
  <c r="G21" i="12" s="1"/>
  <c r="F22" i="12"/>
  <c r="G22" i="12" s="1"/>
  <c r="F23" i="12"/>
  <c r="G23" i="12" s="1"/>
  <c r="F24" i="12"/>
  <c r="G24" i="12" s="1"/>
  <c r="F25" i="12"/>
  <c r="G25" i="12" s="1"/>
  <c r="F26" i="12"/>
  <c r="G26" i="12" s="1"/>
  <c r="F27" i="12"/>
  <c r="G27" i="12" s="1"/>
  <c r="F28" i="12"/>
  <c r="G28" i="12" s="1"/>
  <c r="F29" i="12"/>
  <c r="G29" i="12" s="1"/>
  <c r="F30" i="12"/>
  <c r="G30" i="12" s="1"/>
  <c r="F31" i="12"/>
  <c r="G31" i="12" s="1"/>
  <c r="F32" i="12"/>
  <c r="G32" i="12" s="1"/>
  <c r="F33" i="12"/>
  <c r="G33" i="12" s="1"/>
  <c r="F34" i="12"/>
  <c r="G34" i="12" s="1"/>
  <c r="F35" i="12"/>
  <c r="G35" i="12" s="1"/>
  <c r="F36" i="12"/>
  <c r="G36" i="12" s="1"/>
  <c r="F37" i="12"/>
  <c r="G37" i="12" s="1"/>
  <c r="F38" i="12"/>
  <c r="G38" i="12" s="1"/>
  <c r="F39" i="12"/>
  <c r="G39" i="12" s="1"/>
  <c r="F40" i="12"/>
  <c r="G40" i="12" s="1"/>
  <c r="F41" i="12"/>
  <c r="G41" i="12" s="1"/>
  <c r="F42" i="12"/>
  <c r="G42" i="12" s="1"/>
  <c r="F43" i="12"/>
  <c r="G43" i="12" s="1"/>
  <c r="F44" i="12"/>
  <c r="G44" i="12" s="1"/>
  <c r="F45" i="12"/>
  <c r="G45" i="12" s="1"/>
  <c r="F46" i="12"/>
  <c r="G46" i="12" s="1"/>
  <c r="F47" i="12"/>
  <c r="G47" i="12" s="1"/>
  <c r="F48" i="12"/>
  <c r="G48" i="12" s="1"/>
  <c r="F49" i="12"/>
  <c r="G49" i="12" s="1"/>
  <c r="F50" i="12"/>
  <c r="G50" i="12" s="1"/>
  <c r="F51" i="12"/>
  <c r="G51" i="12" s="1"/>
  <c r="F52" i="12"/>
  <c r="G52" i="12" s="1"/>
  <c r="F53" i="12"/>
  <c r="G53" i="12" s="1"/>
  <c r="F54" i="12"/>
  <c r="G54" i="12" s="1"/>
  <c r="F55" i="12"/>
  <c r="G55" i="12" s="1"/>
  <c r="F56" i="12"/>
  <c r="G56" i="12" s="1"/>
  <c r="F57" i="12"/>
  <c r="G57" i="12" s="1"/>
  <c r="F58" i="12"/>
  <c r="G58" i="12" s="1"/>
  <c r="F59" i="12"/>
  <c r="G59" i="12" s="1"/>
  <c r="F60" i="12"/>
  <c r="G60" i="12" s="1"/>
  <c r="F61" i="12"/>
  <c r="G61" i="12" s="1"/>
  <c r="F62" i="12"/>
  <c r="G62" i="12" s="1"/>
  <c r="F63" i="12"/>
  <c r="G63" i="12" s="1"/>
  <c r="F64" i="12"/>
  <c r="G64" i="12" s="1"/>
  <c r="F65" i="12"/>
  <c r="G65" i="12" s="1"/>
  <c r="F66" i="12"/>
  <c r="G66" i="12" s="1"/>
  <c r="F67" i="12"/>
  <c r="G67" i="12" s="1"/>
  <c r="F68" i="12"/>
  <c r="G68" i="12" s="1"/>
  <c r="F69" i="12"/>
  <c r="G69" i="12" s="1"/>
  <c r="F70" i="12"/>
  <c r="G70" i="12" s="1"/>
  <c r="F71" i="12"/>
  <c r="G71" i="12" s="1"/>
  <c r="F72" i="12"/>
  <c r="G72" i="12" s="1"/>
  <c r="F73" i="12"/>
  <c r="G73" i="12" s="1"/>
  <c r="F74" i="12"/>
  <c r="G74" i="12" s="1"/>
  <c r="F75" i="12"/>
  <c r="G75" i="12" s="1"/>
  <c r="F76" i="12"/>
  <c r="G76" i="12" s="1"/>
  <c r="F77" i="12"/>
  <c r="G77" i="12" s="1"/>
  <c r="F78" i="12"/>
  <c r="G78" i="12" s="1"/>
  <c r="F79" i="12"/>
  <c r="G79" i="12" s="1"/>
  <c r="F80" i="12"/>
  <c r="G80" i="12" s="1"/>
  <c r="F81" i="12"/>
  <c r="G81" i="12" s="1"/>
  <c r="F82" i="12"/>
  <c r="G82" i="12" s="1"/>
  <c r="F83" i="12"/>
  <c r="G83" i="12" s="1"/>
  <c r="F84" i="12"/>
  <c r="G84" i="12" s="1"/>
  <c r="F85" i="12"/>
  <c r="G85" i="12" s="1"/>
  <c r="F86" i="12"/>
  <c r="G86" i="12" s="1"/>
  <c r="F87" i="12"/>
  <c r="G87" i="12" s="1"/>
  <c r="F88" i="12"/>
  <c r="G88" i="12" s="1"/>
  <c r="F89" i="12"/>
  <c r="G89" i="12" s="1"/>
  <c r="F90" i="12"/>
  <c r="G90" i="12" s="1"/>
  <c r="F91" i="12"/>
  <c r="G91" i="12" s="1"/>
  <c r="F92" i="12"/>
  <c r="G92" i="12" s="1"/>
  <c r="F93" i="12"/>
  <c r="G93" i="12" s="1"/>
  <c r="F94" i="12"/>
  <c r="G94" i="12" s="1"/>
  <c r="F95" i="12"/>
  <c r="G95" i="12" s="1"/>
  <c r="F96" i="12"/>
  <c r="G96" i="12" s="1"/>
  <c r="F97" i="12"/>
  <c r="G97" i="12" s="1"/>
  <c r="F98" i="12"/>
  <c r="G98" i="12" s="1"/>
  <c r="F99" i="12"/>
  <c r="G99" i="12" s="1"/>
  <c r="F100" i="12"/>
  <c r="G100" i="12" s="1"/>
  <c r="F101" i="12"/>
  <c r="G101" i="12" s="1"/>
  <c r="F102" i="12"/>
  <c r="G102" i="12" s="1"/>
  <c r="F103" i="12"/>
  <c r="G103" i="12" s="1"/>
  <c r="F104" i="12"/>
  <c r="G104" i="12" s="1"/>
  <c r="F105" i="12"/>
  <c r="G105" i="12" s="1"/>
  <c r="F106" i="12"/>
  <c r="G106" i="12" s="1"/>
  <c r="F107" i="12"/>
  <c r="G107" i="12" s="1"/>
  <c r="F108" i="12"/>
  <c r="G108" i="12" s="1"/>
  <c r="F109" i="12"/>
  <c r="G109" i="12" s="1"/>
  <c r="F110" i="12"/>
  <c r="G110" i="12" s="1"/>
  <c r="F111" i="12"/>
  <c r="G111" i="12" s="1"/>
  <c r="F112" i="12"/>
  <c r="G112" i="12" s="1"/>
  <c r="F113" i="12"/>
  <c r="G113" i="12" s="1"/>
  <c r="F114" i="12"/>
  <c r="G114" i="12" s="1"/>
  <c r="F115" i="12"/>
  <c r="G115" i="12" s="1"/>
  <c r="F116" i="12"/>
  <c r="G116" i="12" s="1"/>
  <c r="F117" i="12"/>
  <c r="G117" i="12" s="1"/>
  <c r="F118" i="12"/>
  <c r="G118" i="12" s="1"/>
  <c r="F119" i="12"/>
  <c r="G119" i="12" s="1"/>
  <c r="F120" i="12"/>
  <c r="G120" i="12" s="1"/>
  <c r="F121" i="12"/>
  <c r="G121" i="12" s="1"/>
  <c r="F122" i="12"/>
  <c r="G122" i="12" s="1"/>
  <c r="F123" i="12"/>
  <c r="G123" i="12" s="1"/>
  <c r="G10" i="12"/>
  <c r="F11" i="3"/>
  <c r="G11" i="3" s="1"/>
  <c r="F12" i="3"/>
  <c r="G12" i="3" s="1"/>
  <c r="F13" i="3"/>
  <c r="G13" i="3" s="1"/>
  <c r="F14" i="3"/>
  <c r="G14" i="3"/>
  <c r="F15" i="3"/>
  <c r="G15" i="3" s="1"/>
  <c r="F16" i="3"/>
  <c r="G16" i="3" s="1"/>
  <c r="F17" i="3"/>
  <c r="G17" i="3" s="1"/>
  <c r="F18" i="3"/>
  <c r="G18" i="3"/>
  <c r="F19" i="3"/>
  <c r="G19" i="3" s="1"/>
  <c r="F20" i="3"/>
  <c r="G20" i="3" s="1"/>
  <c r="F21" i="3"/>
  <c r="G21" i="3" s="1"/>
  <c r="F22" i="3"/>
  <c r="G22" i="3"/>
  <c r="F23" i="3"/>
  <c r="G23" i="3" s="1"/>
  <c r="F24" i="3"/>
  <c r="G24" i="3" s="1"/>
  <c r="F25" i="3"/>
  <c r="G25" i="3" s="1"/>
  <c r="F26" i="3"/>
  <c r="G26" i="3"/>
  <c r="F27" i="3"/>
  <c r="G27" i="3" s="1"/>
  <c r="F28" i="3"/>
  <c r="G28" i="3" s="1"/>
  <c r="F29" i="3"/>
  <c r="G29" i="3" s="1"/>
  <c r="F30" i="3"/>
  <c r="G30" i="3"/>
  <c r="F31" i="3"/>
  <c r="G31" i="3" s="1"/>
  <c r="F32" i="3"/>
  <c r="G32" i="3" s="1"/>
  <c r="F33" i="3"/>
  <c r="G33" i="3" s="1"/>
  <c r="F34" i="3"/>
  <c r="G34" i="3"/>
  <c r="F35" i="3"/>
  <c r="G35" i="3" s="1"/>
  <c r="F36" i="3"/>
  <c r="G36" i="3" s="1"/>
  <c r="F37" i="3"/>
  <c r="G37" i="3" s="1"/>
  <c r="F38" i="3"/>
  <c r="G38" i="3"/>
  <c r="F39" i="3"/>
  <c r="G39" i="3" s="1"/>
  <c r="F40" i="3"/>
  <c r="G40" i="3" s="1"/>
  <c r="F41" i="3"/>
  <c r="G41" i="3" s="1"/>
  <c r="F42" i="3"/>
  <c r="G42" i="3"/>
  <c r="F43" i="3"/>
  <c r="G43" i="3" s="1"/>
  <c r="F44" i="3"/>
  <c r="G44" i="3" s="1"/>
  <c r="F45" i="3"/>
  <c r="G45" i="3" s="1"/>
  <c r="F46" i="3"/>
  <c r="G46" i="3"/>
  <c r="F47" i="3"/>
  <c r="G47" i="3" s="1"/>
  <c r="F48" i="3"/>
  <c r="G48" i="3" s="1"/>
  <c r="F49" i="3"/>
  <c r="G49" i="3" s="1"/>
  <c r="F50" i="3"/>
  <c r="G50" i="3"/>
  <c r="F51" i="3"/>
  <c r="G51" i="3" s="1"/>
  <c r="F52" i="3"/>
  <c r="G52" i="3" s="1"/>
  <c r="F53" i="3"/>
  <c r="G53" i="3" s="1"/>
  <c r="F54" i="3"/>
  <c r="G54" i="3"/>
  <c r="F55" i="3"/>
  <c r="G55" i="3" s="1"/>
  <c r="F56" i="3"/>
  <c r="G56" i="3" s="1"/>
  <c r="F57" i="3"/>
  <c r="G57" i="3" s="1"/>
  <c r="F58" i="3"/>
  <c r="G58" i="3"/>
  <c r="F59" i="3"/>
  <c r="G59" i="3" s="1"/>
  <c r="F60" i="3"/>
  <c r="G60" i="3" s="1"/>
  <c r="F61" i="3"/>
  <c r="G61" i="3" s="1"/>
  <c r="F62" i="3"/>
  <c r="G62" i="3"/>
  <c r="G10" i="3"/>
  <c r="G15" i="14"/>
  <c r="G19" i="14"/>
  <c r="G21" i="14"/>
  <c r="G23" i="14"/>
  <c r="G27" i="14"/>
  <c r="G29" i="14"/>
  <c r="G31" i="14"/>
  <c r="G35" i="14"/>
  <c r="G37" i="14"/>
  <c r="G39" i="14"/>
  <c r="G43" i="14"/>
  <c r="G45" i="14"/>
  <c r="G47" i="14"/>
  <c r="G51" i="14"/>
  <c r="G53" i="14"/>
  <c r="F11" i="1"/>
  <c r="G11" i="1" s="1"/>
  <c r="F12" i="1"/>
  <c r="G12" i="1" s="1"/>
  <c r="F13" i="1"/>
  <c r="G13" i="1"/>
  <c r="F14" i="1"/>
  <c r="G14" i="1"/>
  <c r="F15" i="1"/>
  <c r="G15" i="1"/>
  <c r="F16" i="1"/>
  <c r="G16" i="1"/>
  <c r="F17" i="1"/>
  <c r="G17" i="1"/>
  <c r="F18" i="1"/>
  <c r="G18" i="1"/>
  <c r="F19" i="1"/>
  <c r="G19" i="1"/>
  <c r="F20" i="1"/>
  <c r="G20" i="1"/>
  <c r="F21" i="1"/>
  <c r="G21" i="1"/>
  <c r="F22" i="1"/>
  <c r="G22" i="1"/>
  <c r="F23" i="1"/>
  <c r="G23" i="1"/>
  <c r="F24" i="1"/>
  <c r="G24" i="1"/>
  <c r="F25" i="1"/>
  <c r="G25" i="1"/>
  <c r="F26" i="1"/>
  <c r="G26" i="1"/>
  <c r="F27" i="1"/>
  <c r="G27" i="1"/>
  <c r="F28" i="1"/>
  <c r="G28" i="1"/>
  <c r="F29" i="1"/>
  <c r="G29" i="1"/>
  <c r="F30" i="1"/>
  <c r="G30" i="1"/>
  <c r="F31" i="1"/>
  <c r="G31" i="1"/>
  <c r="F32" i="1"/>
  <c r="G32" i="1"/>
  <c r="F33" i="1"/>
  <c r="G33" i="1"/>
  <c r="F34" i="1"/>
  <c r="G34" i="1"/>
  <c r="F35" i="1"/>
  <c r="G35" i="1"/>
  <c r="F36" i="1"/>
  <c r="G36" i="1"/>
  <c r="F37" i="1"/>
  <c r="G37" i="1"/>
  <c r="F38" i="1"/>
  <c r="G38" i="1"/>
  <c r="F39" i="1"/>
  <c r="G39" i="1"/>
  <c r="F40" i="1"/>
  <c r="G40" i="1"/>
  <c r="F41" i="1"/>
  <c r="G41" i="1"/>
  <c r="F42" i="1"/>
  <c r="G42" i="1"/>
  <c r="F43" i="1"/>
  <c r="G43" i="1"/>
  <c r="F44" i="1"/>
  <c r="G44" i="1"/>
  <c r="F45" i="1"/>
  <c r="G45" i="1"/>
  <c r="F46" i="1"/>
  <c r="G46" i="1"/>
  <c r="F47" i="1"/>
  <c r="G47" i="1"/>
  <c r="F48" i="1"/>
  <c r="G48" i="1"/>
  <c r="F49" i="1"/>
  <c r="G49" i="1"/>
  <c r="F50" i="1"/>
  <c r="G50" i="1"/>
  <c r="F10" i="1"/>
  <c r="G10" i="1" s="1"/>
  <c r="F6" i="10"/>
  <c r="F53" i="17" l="1"/>
  <c r="G53" i="17" s="1"/>
  <c r="F21" i="17"/>
  <c r="G21" i="17" s="1"/>
  <c r="F20" i="17"/>
  <c r="G20" i="17" s="1"/>
  <c r="F87" i="17"/>
  <c r="G87" i="17" s="1"/>
  <c r="F86" i="17"/>
  <c r="G86" i="17" s="1"/>
  <c r="F79" i="17"/>
  <c r="G79" i="17" s="1"/>
  <c r="F45" i="17"/>
  <c r="G45" i="17" s="1"/>
  <c r="F13" i="17"/>
  <c r="G13" i="17" s="1"/>
  <c r="F78" i="17"/>
  <c r="G78" i="17" s="1"/>
  <c r="F44" i="17"/>
  <c r="G44" i="17" s="1"/>
  <c r="F12" i="17"/>
  <c r="G12" i="17" s="1"/>
  <c r="F10" i="17"/>
  <c r="G10" i="17" s="1"/>
  <c r="F69" i="17"/>
  <c r="G69" i="17" s="1"/>
  <c r="F37" i="17"/>
  <c r="G37" i="17" s="1"/>
  <c r="F89" i="17"/>
  <c r="G89" i="17" s="1"/>
  <c r="F68" i="17"/>
  <c r="G68" i="17" s="1"/>
  <c r="F36" i="17"/>
  <c r="G36" i="17" s="1"/>
  <c r="F97" i="17"/>
  <c r="G97" i="17" s="1"/>
  <c r="F61" i="17"/>
  <c r="G61" i="17" s="1"/>
  <c r="F29" i="17"/>
  <c r="G29" i="17" s="1"/>
  <c r="F96" i="17"/>
  <c r="G96" i="17" s="1"/>
  <c r="F60" i="17"/>
  <c r="G60" i="17" s="1"/>
  <c r="F28" i="17"/>
  <c r="G28" i="17" s="1"/>
  <c r="F88" i="17"/>
  <c r="G88" i="17" s="1"/>
  <c r="F95" i="17"/>
  <c r="G95" i="17" s="1"/>
  <c r="F85" i="17"/>
  <c r="G85" i="17" s="1"/>
  <c r="F77" i="17"/>
  <c r="G77" i="17" s="1"/>
  <c r="F67" i="17"/>
  <c r="G67" i="17" s="1"/>
  <c r="F59" i="17"/>
  <c r="G59" i="17" s="1"/>
  <c r="F51" i="17"/>
  <c r="G51" i="17" s="1"/>
  <c r="F43" i="17"/>
  <c r="G43" i="17" s="1"/>
  <c r="F35" i="17"/>
  <c r="G35" i="17" s="1"/>
  <c r="F27" i="17"/>
  <c r="G27" i="17" s="1"/>
  <c r="F19" i="17"/>
  <c r="G19" i="17" s="1"/>
  <c r="F11" i="17"/>
  <c r="G11" i="17" s="1"/>
  <c r="F75" i="17"/>
  <c r="G75" i="17" s="1"/>
  <c r="F94" i="17"/>
  <c r="G94" i="17" s="1"/>
  <c r="F84" i="17"/>
  <c r="G84" i="17" s="1"/>
  <c r="F76" i="17"/>
  <c r="G76" i="17" s="1"/>
  <c r="F66" i="17"/>
  <c r="G66" i="17" s="1"/>
  <c r="F58" i="17"/>
  <c r="G58" i="17" s="1"/>
  <c r="F50" i="17"/>
  <c r="G50" i="17" s="1"/>
  <c r="F42" i="17"/>
  <c r="G42" i="17" s="1"/>
  <c r="F34" i="17"/>
  <c r="G34" i="17" s="1"/>
  <c r="F26" i="17"/>
  <c r="G26" i="17" s="1"/>
  <c r="F18" i="17"/>
  <c r="G18" i="17" s="1"/>
  <c r="F74" i="17"/>
  <c r="G74" i="17" s="1"/>
  <c r="F93" i="17"/>
  <c r="G93" i="17" s="1"/>
  <c r="F83" i="17"/>
  <c r="G83" i="17" s="1"/>
  <c r="F73" i="17"/>
  <c r="G73" i="17" s="1"/>
  <c r="F65" i="17"/>
  <c r="G65" i="17" s="1"/>
  <c r="F57" i="17"/>
  <c r="G57" i="17" s="1"/>
  <c r="F49" i="17"/>
  <c r="G49" i="17" s="1"/>
  <c r="F41" i="17"/>
  <c r="G41" i="17" s="1"/>
  <c r="F33" i="17"/>
  <c r="G33" i="17" s="1"/>
  <c r="F25" i="17"/>
  <c r="G25" i="17" s="1"/>
  <c r="F17" i="17"/>
  <c r="G17" i="17" s="1"/>
  <c r="F100" i="17"/>
  <c r="G100" i="17" s="1"/>
  <c r="F92" i="17"/>
  <c r="G92" i="17" s="1"/>
  <c r="F82" i="17"/>
  <c r="G82" i="17" s="1"/>
  <c r="F72" i="17"/>
  <c r="G72" i="17" s="1"/>
  <c r="F64" i="17"/>
  <c r="G64" i="17" s="1"/>
  <c r="F56" i="17"/>
  <c r="G56" i="17" s="1"/>
  <c r="F48" i="17"/>
  <c r="G48" i="17" s="1"/>
  <c r="F40" i="17"/>
  <c r="G40" i="17" s="1"/>
  <c r="F32" i="17"/>
  <c r="G32" i="17" s="1"/>
  <c r="F24" i="17"/>
  <c r="G24" i="17" s="1"/>
  <c r="F16" i="17"/>
  <c r="G16" i="17" s="1"/>
  <c r="F99" i="17"/>
  <c r="G99" i="17" s="1"/>
  <c r="F91" i="17"/>
  <c r="G91" i="17" s="1"/>
  <c r="F81" i="17"/>
  <c r="G81" i="17" s="1"/>
  <c r="F71" i="17"/>
  <c r="G71" i="17" s="1"/>
  <c r="F63" i="17"/>
  <c r="G63" i="17" s="1"/>
  <c r="F55" i="17"/>
  <c r="G55" i="17" s="1"/>
  <c r="F47" i="17"/>
  <c r="G47" i="17" s="1"/>
  <c r="F39" i="17"/>
  <c r="G39" i="17" s="1"/>
  <c r="F31" i="17"/>
  <c r="G31" i="17" s="1"/>
  <c r="F23" i="17"/>
  <c r="G23" i="17" s="1"/>
  <c r="F15" i="17"/>
  <c r="G15" i="17" s="1"/>
  <c r="F98" i="17"/>
  <c r="G98" i="17" s="1"/>
  <c r="F90" i="17"/>
  <c r="G90" i="17" s="1"/>
  <c r="F80" i="17"/>
  <c r="G80" i="17" s="1"/>
  <c r="F70" i="17"/>
  <c r="G70" i="17" s="1"/>
  <c r="F62" i="17"/>
  <c r="G62" i="17" s="1"/>
  <c r="F54" i="17"/>
  <c r="G54" i="17" s="1"/>
  <c r="F46" i="17"/>
  <c r="G46" i="17" s="1"/>
  <c r="F38" i="17"/>
  <c r="G38" i="17" s="1"/>
  <c r="F30" i="17"/>
  <c r="G30" i="17" s="1"/>
  <c r="F22" i="17"/>
  <c r="G22" i="17" s="1"/>
  <c r="F146" i="8"/>
  <c r="G146" i="8" s="1"/>
  <c r="F17" i="6"/>
  <c r="G17" i="6" s="1"/>
  <c r="F81" i="6"/>
  <c r="G81" i="6" s="1"/>
  <c r="F79" i="6"/>
  <c r="G79" i="6" s="1"/>
  <c r="F64" i="6"/>
  <c r="G64" i="6" s="1"/>
  <c r="F48" i="6"/>
  <c r="G48" i="6" s="1"/>
  <c r="F24" i="6"/>
  <c r="G24" i="6" s="1"/>
  <c r="F87" i="6"/>
  <c r="G87" i="6" s="1"/>
  <c r="F63" i="6"/>
  <c r="G63" i="6" s="1"/>
  <c r="F47" i="6"/>
  <c r="G47" i="6" s="1"/>
  <c r="F31" i="6"/>
  <c r="G31" i="6" s="1"/>
  <c r="F15" i="6"/>
  <c r="G15" i="6" s="1"/>
  <c r="F77" i="6"/>
  <c r="G77" i="6" s="1"/>
  <c r="F54" i="6"/>
  <c r="G54" i="6" s="1"/>
  <c r="F38" i="6"/>
  <c r="G38" i="6" s="1"/>
  <c r="F93" i="6"/>
  <c r="G93" i="6" s="1"/>
  <c r="F85" i="6"/>
  <c r="G85" i="6" s="1"/>
  <c r="F76" i="6"/>
  <c r="G76" i="6" s="1"/>
  <c r="F69" i="6"/>
  <c r="G69" i="6" s="1"/>
  <c r="F61" i="6"/>
  <c r="G61" i="6" s="1"/>
  <c r="F53" i="6"/>
  <c r="G53" i="6" s="1"/>
  <c r="F45" i="6"/>
  <c r="G45" i="6" s="1"/>
  <c r="F37" i="6"/>
  <c r="G37" i="6" s="1"/>
  <c r="F29" i="6"/>
  <c r="G29" i="6" s="1"/>
  <c r="F21" i="6"/>
  <c r="G21" i="6" s="1"/>
  <c r="F13" i="6"/>
  <c r="G13" i="6" s="1"/>
  <c r="F78" i="6"/>
  <c r="G78" i="6" s="1"/>
  <c r="F92" i="6"/>
  <c r="G92" i="6" s="1"/>
  <c r="F84" i="6"/>
  <c r="G84" i="6" s="1"/>
  <c r="F75" i="6"/>
  <c r="G75" i="6" s="1"/>
  <c r="F68" i="6"/>
  <c r="G68" i="6" s="1"/>
  <c r="F60" i="6"/>
  <c r="G60" i="6" s="1"/>
  <c r="F52" i="6"/>
  <c r="G52" i="6" s="1"/>
  <c r="F44" i="6"/>
  <c r="G44" i="6" s="1"/>
  <c r="F36" i="6"/>
  <c r="G36" i="6" s="1"/>
  <c r="F28" i="6"/>
  <c r="G28" i="6" s="1"/>
  <c r="F20" i="6"/>
  <c r="G20" i="6" s="1"/>
  <c r="F12" i="6"/>
  <c r="G12" i="6" s="1"/>
  <c r="F32" i="6"/>
  <c r="G32" i="6" s="1"/>
  <c r="F86" i="6"/>
  <c r="G86" i="6" s="1"/>
  <c r="F22" i="6"/>
  <c r="G22" i="6" s="1"/>
  <c r="F91" i="6"/>
  <c r="G91" i="6" s="1"/>
  <c r="F83" i="6"/>
  <c r="G83" i="6" s="1"/>
  <c r="F74" i="6"/>
  <c r="G74" i="6" s="1"/>
  <c r="F67" i="6"/>
  <c r="G67" i="6" s="1"/>
  <c r="F59" i="6"/>
  <c r="G59" i="6" s="1"/>
  <c r="F51" i="6"/>
  <c r="G51" i="6" s="1"/>
  <c r="F43" i="6"/>
  <c r="G43" i="6" s="1"/>
  <c r="F35" i="6"/>
  <c r="G35" i="6" s="1"/>
  <c r="F27" i="6"/>
  <c r="G27" i="6" s="1"/>
  <c r="F19" i="6"/>
  <c r="G19" i="6" s="1"/>
  <c r="F11" i="6"/>
  <c r="G11" i="6" s="1"/>
  <c r="F88" i="6"/>
  <c r="G88" i="6" s="1"/>
  <c r="F71" i="6"/>
  <c r="G71" i="6" s="1"/>
  <c r="F56" i="6"/>
  <c r="G56" i="6" s="1"/>
  <c r="F40" i="6"/>
  <c r="G40" i="6" s="1"/>
  <c r="F16" i="6"/>
  <c r="G16" i="6" s="1"/>
  <c r="F10" i="6"/>
  <c r="G10" i="6" s="1"/>
  <c r="F55" i="6"/>
  <c r="G55" i="6" s="1"/>
  <c r="F39" i="6"/>
  <c r="G39" i="6" s="1"/>
  <c r="F23" i="6"/>
  <c r="G23" i="6" s="1"/>
  <c r="F94" i="6"/>
  <c r="G94" i="6" s="1"/>
  <c r="F70" i="6"/>
  <c r="G70" i="6" s="1"/>
  <c r="F46" i="6"/>
  <c r="G46" i="6" s="1"/>
  <c r="F30" i="6"/>
  <c r="G30" i="6" s="1"/>
  <c r="F14" i="6"/>
  <c r="G14" i="6" s="1"/>
  <c r="F90" i="6"/>
  <c r="G90" i="6" s="1"/>
  <c r="F82" i="6"/>
  <c r="G82" i="6" s="1"/>
  <c r="F73" i="6"/>
  <c r="G73" i="6" s="1"/>
  <c r="F66" i="6"/>
  <c r="G66" i="6" s="1"/>
  <c r="F58" i="6"/>
  <c r="G58" i="6" s="1"/>
  <c r="F50" i="6"/>
  <c r="G50" i="6" s="1"/>
  <c r="F42" i="6"/>
  <c r="G42" i="6" s="1"/>
  <c r="F34" i="6"/>
  <c r="G34" i="6" s="1"/>
  <c r="F26" i="6"/>
  <c r="G26" i="6" s="1"/>
  <c r="F18" i="6"/>
  <c r="G18" i="6" s="1"/>
  <c r="F62" i="6"/>
  <c r="G62" i="6" s="1"/>
  <c r="F89" i="6"/>
  <c r="G89" i="6" s="1"/>
  <c r="F80" i="6"/>
  <c r="G80" i="6" s="1"/>
  <c r="F72" i="6"/>
  <c r="G72" i="6" s="1"/>
  <c r="F65" i="6"/>
  <c r="G65" i="6" s="1"/>
  <c r="F57" i="6"/>
  <c r="G57" i="6" s="1"/>
  <c r="F49" i="6"/>
  <c r="G49" i="6" s="1"/>
  <c r="F41" i="6"/>
  <c r="G41" i="6" s="1"/>
  <c r="F33" i="6"/>
  <c r="G33" i="6" s="1"/>
  <c r="F25" i="6"/>
  <c r="G25" i="6" s="1"/>
  <c r="F12" i="19"/>
  <c r="G12" i="19" s="1"/>
  <c r="F40" i="5"/>
  <c r="G40" i="5" s="1"/>
  <c r="F30" i="5"/>
  <c r="G30" i="5" s="1"/>
  <c r="F20" i="5"/>
  <c r="G20" i="5" s="1"/>
  <c r="F49" i="5"/>
  <c r="G49" i="5" s="1"/>
  <c r="F39" i="5"/>
  <c r="G39" i="5" s="1"/>
  <c r="F29" i="5"/>
  <c r="G29" i="5" s="1"/>
  <c r="F48" i="5"/>
  <c r="G48" i="5" s="1"/>
  <c r="F38" i="5"/>
  <c r="G38" i="5" s="1"/>
  <c r="F28" i="5"/>
  <c r="G28" i="5" s="1"/>
  <c r="F47" i="5"/>
  <c r="G47" i="5" s="1"/>
  <c r="F37" i="5"/>
  <c r="G37" i="5" s="1"/>
  <c r="F25" i="5"/>
  <c r="G25" i="5" s="1"/>
  <c r="F46" i="5"/>
  <c r="G46" i="5" s="1"/>
  <c r="F36" i="5"/>
  <c r="G36" i="5" s="1"/>
  <c r="F24" i="5"/>
  <c r="G24" i="5" s="1"/>
  <c r="F45" i="5"/>
  <c r="G45" i="5" s="1"/>
  <c r="F33" i="5"/>
  <c r="G33" i="5" s="1"/>
  <c r="F23" i="5"/>
  <c r="G23" i="5" s="1"/>
  <c r="F44" i="5"/>
  <c r="G44" i="5" s="1"/>
  <c r="F32" i="5"/>
  <c r="G32" i="5" s="1"/>
  <c r="F22" i="5"/>
  <c r="G22" i="5" s="1"/>
  <c r="F41" i="5"/>
  <c r="G41" i="5" s="1"/>
  <c r="F31" i="5"/>
  <c r="G31" i="5" s="1"/>
  <c r="F21" i="5"/>
  <c r="G21" i="5" s="1"/>
  <c r="F43" i="5"/>
  <c r="G43" i="5" s="1"/>
  <c r="F35" i="5"/>
  <c r="G35" i="5" s="1"/>
  <c r="F27" i="5"/>
  <c r="G27" i="5" s="1"/>
  <c r="F19" i="5"/>
  <c r="G19" i="5" s="1"/>
  <c r="F11" i="5"/>
  <c r="G11" i="5" s="1"/>
  <c r="F10" i="5"/>
  <c r="G10" i="5" s="1"/>
  <c r="F42" i="5"/>
  <c r="G42" i="5" s="1"/>
  <c r="F34" i="5"/>
  <c r="G34" i="5" s="1"/>
  <c r="F26" i="5"/>
  <c r="G26" i="5" s="1"/>
  <c r="F18" i="5"/>
  <c r="G18" i="5" s="1"/>
  <c r="F17" i="5"/>
  <c r="G17" i="5" s="1"/>
  <c r="F16" i="5"/>
  <c r="G16" i="5" s="1"/>
  <c r="F15" i="5"/>
  <c r="G15" i="5" s="1"/>
  <c r="F14" i="5"/>
  <c r="G14" i="5" s="1"/>
  <c r="F13" i="5"/>
  <c r="G13" i="5" s="1"/>
  <c r="F53" i="2"/>
  <c r="G53" i="2" s="1"/>
  <c r="F45" i="2"/>
  <c r="G45" i="2" s="1"/>
  <c r="F38" i="2"/>
  <c r="G38" i="2" s="1"/>
  <c r="F30" i="2"/>
  <c r="G30" i="2" s="1"/>
  <c r="F22" i="2"/>
  <c r="G22" i="2" s="1"/>
  <c r="F14" i="2"/>
  <c r="G14" i="2" s="1"/>
  <c r="F13" i="2"/>
  <c r="G13" i="2" s="1"/>
  <c r="F12" i="2"/>
  <c r="G12" i="2" s="1"/>
  <c r="G112" i="2" s="1"/>
  <c r="F11" i="2"/>
  <c r="G11" i="2" s="1"/>
  <c r="F18" i="2"/>
  <c r="G18" i="2" s="1"/>
  <c r="G10" i="15"/>
  <c r="G20" i="19"/>
  <c r="G19" i="19"/>
  <c r="G18" i="19"/>
  <c r="G16" i="19"/>
  <c r="G15" i="19"/>
  <c r="G52" i="14"/>
  <c r="G48" i="14"/>
  <c r="G44" i="14"/>
  <c r="G40" i="14"/>
  <c r="G36" i="14"/>
  <c r="G32" i="14"/>
  <c r="G28" i="14"/>
  <c r="G24" i="14"/>
  <c r="G20" i="14"/>
  <c r="G16" i="14"/>
  <c r="G11" i="14"/>
  <c r="G12" i="14"/>
  <c r="G10" i="14"/>
  <c r="G50" i="14"/>
  <c r="G46" i="14"/>
  <c r="G42" i="14"/>
  <c r="G38" i="14"/>
  <c r="G34" i="14"/>
  <c r="G30" i="14"/>
  <c r="G26" i="14"/>
  <c r="G22" i="14"/>
  <c r="G18" i="14"/>
  <c r="G14" i="14"/>
  <c r="F16" i="8"/>
  <c r="G16" i="8" s="1"/>
  <c r="F142" i="8"/>
  <c r="G142" i="8" s="1"/>
  <c r="F141" i="8"/>
  <c r="G141" i="8" s="1"/>
  <c r="F140" i="8"/>
  <c r="G140" i="8" s="1"/>
  <c r="F139" i="8"/>
  <c r="G139" i="8" s="1"/>
  <c r="F138" i="8"/>
  <c r="G138" i="8" s="1"/>
  <c r="F137" i="8"/>
  <c r="G137" i="8" s="1"/>
  <c r="F136" i="8"/>
  <c r="G136" i="8" s="1"/>
  <c r="F135" i="8"/>
  <c r="G135" i="8" s="1"/>
  <c r="F134" i="8"/>
  <c r="G134" i="8" s="1"/>
  <c r="F133" i="8"/>
  <c r="G133" i="8" s="1"/>
  <c r="F132" i="8"/>
  <c r="G132" i="8" s="1"/>
  <c r="F131" i="8"/>
  <c r="G131" i="8" s="1"/>
  <c r="F130" i="8"/>
  <c r="G130" i="8" s="1"/>
  <c r="F129" i="8"/>
  <c r="G129" i="8" s="1"/>
  <c r="F15" i="16"/>
  <c r="G15" i="16" s="1"/>
  <c r="F110" i="16"/>
  <c r="G110" i="16" s="1"/>
  <c r="F109" i="16"/>
  <c r="G109" i="16" s="1"/>
  <c r="F108" i="16"/>
  <c r="G108" i="16" s="1"/>
  <c r="F107" i="16"/>
  <c r="G107" i="16" s="1"/>
  <c r="F106" i="16"/>
  <c r="G106" i="16" s="1"/>
  <c r="F105" i="16"/>
  <c r="G105" i="16" s="1"/>
  <c r="F104" i="16"/>
  <c r="G104" i="16" s="1"/>
  <c r="F63" i="11"/>
  <c r="G63" i="11" s="1"/>
  <c r="F64" i="11"/>
  <c r="G64" i="11" s="1"/>
  <c r="F40" i="18"/>
  <c r="F41" i="18"/>
  <c r="F42" i="18"/>
  <c r="F32" i="18"/>
  <c r="G32" i="18" s="1"/>
  <c r="F33" i="18"/>
  <c r="G33" i="18" s="1"/>
  <c r="F12" i="11"/>
  <c r="G12" i="11" s="1"/>
  <c r="F135" i="11"/>
  <c r="G135" i="11" s="1"/>
  <c r="F128" i="8"/>
  <c r="G128" i="8" s="1"/>
  <c r="F122" i="8"/>
  <c r="G122" i="8" s="1"/>
  <c r="F110" i="8"/>
  <c r="G110" i="8" s="1"/>
  <c r="F105" i="8"/>
  <c r="G105" i="8" s="1"/>
  <c r="F93" i="8"/>
  <c r="G93" i="8" s="1"/>
  <c r="F82" i="8"/>
  <c r="G82" i="8" s="1"/>
  <c r="F76" i="8"/>
  <c r="G76" i="8" s="1"/>
  <c r="F70" i="8"/>
  <c r="G70" i="8" s="1"/>
  <c r="F58" i="8"/>
  <c r="G58" i="8" s="1"/>
  <c r="F54" i="8"/>
  <c r="G54" i="8" s="1"/>
  <c r="F47" i="8"/>
  <c r="G47" i="8" s="1"/>
  <c r="F41" i="8"/>
  <c r="G41" i="8" s="1"/>
  <c r="F28" i="8"/>
  <c r="G28" i="8" s="1"/>
  <c r="F22" i="8"/>
  <c r="G22" i="8" s="1"/>
  <c r="F15" i="8"/>
  <c r="G15" i="8" s="1"/>
  <c r="F127" i="8"/>
  <c r="G127" i="8" s="1"/>
  <c r="F121" i="8"/>
  <c r="G121" i="8" s="1"/>
  <c r="F116" i="8"/>
  <c r="G116" i="8" s="1"/>
  <c r="F109" i="8"/>
  <c r="G109" i="8" s="1"/>
  <c r="F104" i="8"/>
  <c r="G104" i="8" s="1"/>
  <c r="F99" i="8"/>
  <c r="G99" i="8" s="1"/>
  <c r="F87" i="8"/>
  <c r="G87" i="8" s="1"/>
  <c r="F81" i="8"/>
  <c r="G81" i="8" s="1"/>
  <c r="F75" i="8"/>
  <c r="G75" i="8" s="1"/>
  <c r="F64" i="8"/>
  <c r="G64" i="8" s="1"/>
  <c r="F53" i="8"/>
  <c r="G53" i="8" s="1"/>
  <c r="F46" i="8"/>
  <c r="G46" i="8" s="1"/>
  <c r="F34" i="8"/>
  <c r="G34" i="8" s="1"/>
  <c r="F27" i="8"/>
  <c r="G27" i="8" s="1"/>
  <c r="F21" i="8"/>
  <c r="G21" i="8" s="1"/>
  <c r="F14" i="8"/>
  <c r="G14" i="8" s="1"/>
  <c r="F92" i="8"/>
  <c r="G92" i="8" s="1"/>
  <c r="F10" i="8"/>
  <c r="G10" i="8" s="1"/>
  <c r="F115" i="8"/>
  <c r="G115" i="8" s="1"/>
  <c r="F108" i="8"/>
  <c r="G108" i="8" s="1"/>
  <c r="F103" i="8"/>
  <c r="G103" i="8" s="1"/>
  <c r="F97" i="8"/>
  <c r="G97" i="8" s="1"/>
  <c r="F91" i="8"/>
  <c r="G91" i="8" s="1"/>
  <c r="F80" i="8"/>
  <c r="G80" i="8" s="1"/>
  <c r="F68" i="8"/>
  <c r="G68" i="8" s="1"/>
  <c r="F62" i="8"/>
  <c r="G62" i="8" s="1"/>
  <c r="F56" i="8"/>
  <c r="G56" i="8" s="1"/>
  <c r="F51" i="8"/>
  <c r="G51" i="8" s="1"/>
  <c r="F45" i="8"/>
  <c r="G45" i="8" s="1"/>
  <c r="F39" i="8"/>
  <c r="G39" i="8" s="1"/>
  <c r="F26" i="8"/>
  <c r="G26" i="8" s="1"/>
  <c r="F19" i="8"/>
  <c r="G19" i="8" s="1"/>
  <c r="F98" i="8"/>
  <c r="G98" i="8" s="1"/>
  <c r="F74" i="8"/>
  <c r="G74" i="8" s="1"/>
  <c r="F125" i="8"/>
  <c r="G125" i="8" s="1"/>
  <c r="F119" i="8"/>
  <c r="G119" i="8" s="1"/>
  <c r="F114" i="8"/>
  <c r="G114" i="8" s="1"/>
  <c r="F102" i="8"/>
  <c r="G102" i="8" s="1"/>
  <c r="F90" i="8"/>
  <c r="G90" i="8" s="1"/>
  <c r="F85" i="8"/>
  <c r="G85" i="8" s="1"/>
  <c r="F79" i="8"/>
  <c r="G79" i="8" s="1"/>
  <c r="F73" i="8"/>
  <c r="G73" i="8" s="1"/>
  <c r="F61" i="8"/>
  <c r="G61" i="8" s="1"/>
  <c r="F50" i="8"/>
  <c r="G50" i="8" s="1"/>
  <c r="F44" i="8"/>
  <c r="G44" i="8" s="1"/>
  <c r="F38" i="8"/>
  <c r="G38" i="8" s="1"/>
  <c r="F32" i="8"/>
  <c r="G32" i="8" s="1"/>
  <c r="F25" i="8"/>
  <c r="G25" i="8" s="1"/>
  <c r="F18" i="8"/>
  <c r="G18" i="8" s="1"/>
  <c r="F12" i="8"/>
  <c r="G12" i="8" s="1"/>
  <c r="F86" i="8"/>
  <c r="G86" i="8" s="1"/>
  <c r="F69" i="8"/>
  <c r="G69" i="8" s="1"/>
  <c r="F52" i="8"/>
  <c r="G52" i="8" s="1"/>
  <c r="F40" i="8"/>
  <c r="G40" i="8" s="1"/>
  <c r="F20" i="8"/>
  <c r="G20" i="8" s="1"/>
  <c r="F118" i="8"/>
  <c r="G118" i="8" s="1"/>
  <c r="F113" i="8"/>
  <c r="G113" i="8" s="1"/>
  <c r="F107" i="8"/>
  <c r="G107" i="8" s="1"/>
  <c r="F96" i="8"/>
  <c r="G96" i="8" s="1"/>
  <c r="F84" i="8"/>
  <c r="G84" i="8" s="1"/>
  <c r="F78" i="8"/>
  <c r="G78" i="8" s="1"/>
  <c r="F72" i="8"/>
  <c r="G72" i="8" s="1"/>
  <c r="F67" i="8"/>
  <c r="G67" i="8" s="1"/>
  <c r="F43" i="8"/>
  <c r="G43" i="8" s="1"/>
  <c r="F37" i="8"/>
  <c r="G37" i="8" s="1"/>
  <c r="F31" i="8"/>
  <c r="G31" i="8" s="1"/>
  <c r="F17" i="8"/>
  <c r="G17" i="8" s="1"/>
  <c r="F11" i="8"/>
  <c r="G11" i="8" s="1"/>
  <c r="F126" i="8"/>
  <c r="G126" i="8" s="1"/>
  <c r="F57" i="8"/>
  <c r="G57" i="8" s="1"/>
  <c r="F33" i="8"/>
  <c r="G33" i="8" s="1"/>
  <c r="F13" i="8"/>
  <c r="G13" i="8" s="1"/>
  <c r="F124" i="8"/>
  <c r="G124" i="8" s="1"/>
  <c r="F112" i="8"/>
  <c r="G112" i="8" s="1"/>
  <c r="F106" i="8"/>
  <c r="G106" i="8" s="1"/>
  <c r="F101" i="8"/>
  <c r="G101" i="8" s="1"/>
  <c r="F95" i="8"/>
  <c r="G95" i="8" s="1"/>
  <c r="F89" i="8"/>
  <c r="G89" i="8" s="1"/>
  <c r="F77" i="8"/>
  <c r="G77" i="8" s="1"/>
  <c r="F66" i="8"/>
  <c r="G66" i="8" s="1"/>
  <c r="F60" i="8"/>
  <c r="G60" i="8" s="1"/>
  <c r="F55" i="8"/>
  <c r="G55" i="8" s="1"/>
  <c r="F49" i="8"/>
  <c r="G49" i="8" s="1"/>
  <c r="F36" i="8"/>
  <c r="G36" i="8" s="1"/>
  <c r="F30" i="8"/>
  <c r="G30" i="8" s="1"/>
  <c r="F24" i="8"/>
  <c r="G24" i="8" s="1"/>
  <c r="F120" i="8"/>
  <c r="G120" i="8" s="1"/>
  <c r="F63" i="8"/>
  <c r="G63" i="8" s="1"/>
  <c r="F123" i="8"/>
  <c r="G123" i="8" s="1"/>
  <c r="F117" i="8"/>
  <c r="G117" i="8" s="1"/>
  <c r="F111" i="8"/>
  <c r="G111" i="8" s="1"/>
  <c r="F100" i="8"/>
  <c r="G100" i="8" s="1"/>
  <c r="F94" i="8"/>
  <c r="G94" i="8" s="1"/>
  <c r="F88" i="8"/>
  <c r="G88" i="8" s="1"/>
  <c r="F83" i="8"/>
  <c r="G83" i="8" s="1"/>
  <c r="F71" i="8"/>
  <c r="G71" i="8" s="1"/>
  <c r="F65" i="8"/>
  <c r="G65" i="8" s="1"/>
  <c r="F59" i="8"/>
  <c r="G59" i="8" s="1"/>
  <c r="F48" i="8"/>
  <c r="G48" i="8" s="1"/>
  <c r="F42" i="8"/>
  <c r="G42" i="8" s="1"/>
  <c r="F35" i="8"/>
  <c r="G35" i="8" s="1"/>
  <c r="F29" i="8"/>
  <c r="G29" i="8" s="1"/>
  <c r="F23" i="8"/>
  <c r="G23" i="8" s="1"/>
  <c r="F10" i="16"/>
  <c r="G10" i="16" s="1"/>
  <c r="F103" i="16"/>
  <c r="G103" i="16" s="1"/>
  <c r="F95" i="16"/>
  <c r="G95" i="16" s="1"/>
  <c r="F87" i="16"/>
  <c r="G87" i="16" s="1"/>
  <c r="F79" i="16"/>
  <c r="G79" i="16" s="1"/>
  <c r="F71" i="16"/>
  <c r="G71" i="16" s="1"/>
  <c r="F63" i="16"/>
  <c r="G63" i="16" s="1"/>
  <c r="F55" i="16"/>
  <c r="G55" i="16" s="1"/>
  <c r="F47" i="16"/>
  <c r="G47" i="16" s="1"/>
  <c r="F32" i="16"/>
  <c r="G32" i="16" s="1"/>
  <c r="F24" i="16"/>
  <c r="G24" i="16" s="1"/>
  <c r="F14" i="16"/>
  <c r="G14" i="16" s="1"/>
  <c r="F102" i="16"/>
  <c r="G102" i="16" s="1"/>
  <c r="F98" i="16"/>
  <c r="G98" i="16" s="1"/>
  <c r="F94" i="16"/>
  <c r="G94" i="16" s="1"/>
  <c r="F90" i="16"/>
  <c r="G90" i="16" s="1"/>
  <c r="F86" i="16"/>
  <c r="G86" i="16" s="1"/>
  <c r="F82" i="16"/>
  <c r="G82" i="16" s="1"/>
  <c r="F78" i="16"/>
  <c r="G78" i="16" s="1"/>
  <c r="F74" i="16"/>
  <c r="G74" i="16" s="1"/>
  <c r="F70" i="16"/>
  <c r="G70" i="16" s="1"/>
  <c r="F66" i="16"/>
  <c r="G66" i="16" s="1"/>
  <c r="F62" i="16"/>
  <c r="G62" i="16" s="1"/>
  <c r="F58" i="16"/>
  <c r="G58" i="16" s="1"/>
  <c r="F54" i="16"/>
  <c r="G54" i="16" s="1"/>
  <c r="F50" i="16"/>
  <c r="G50" i="16" s="1"/>
  <c r="F46" i="16"/>
  <c r="G46" i="16" s="1"/>
  <c r="F42" i="16"/>
  <c r="G42" i="16" s="1"/>
  <c r="F39" i="16"/>
  <c r="G39" i="16" s="1"/>
  <c r="F35" i="16"/>
  <c r="G35" i="16" s="1"/>
  <c r="F31" i="16"/>
  <c r="G31" i="16" s="1"/>
  <c r="F27" i="16"/>
  <c r="G27" i="16" s="1"/>
  <c r="F23" i="16"/>
  <c r="G23" i="16" s="1"/>
  <c r="F19" i="16"/>
  <c r="G19" i="16" s="1"/>
  <c r="F12" i="16"/>
  <c r="G12" i="16" s="1"/>
  <c r="F99" i="16"/>
  <c r="G99" i="16" s="1"/>
  <c r="F91" i="16"/>
  <c r="G91" i="16" s="1"/>
  <c r="F83" i="16"/>
  <c r="G83" i="16" s="1"/>
  <c r="F75" i="16"/>
  <c r="G75" i="16" s="1"/>
  <c r="F67" i="16"/>
  <c r="G67" i="16" s="1"/>
  <c r="F59" i="16"/>
  <c r="G59" i="16" s="1"/>
  <c r="F51" i="16"/>
  <c r="G51" i="16" s="1"/>
  <c r="F43" i="16"/>
  <c r="G43" i="16" s="1"/>
  <c r="F36" i="16"/>
  <c r="G36" i="16" s="1"/>
  <c r="F28" i="16"/>
  <c r="G28" i="16" s="1"/>
  <c r="F20" i="16"/>
  <c r="G20" i="16" s="1"/>
  <c r="F16" i="16"/>
  <c r="G16" i="16" s="1"/>
  <c r="F13" i="16"/>
  <c r="G13" i="16" s="1"/>
  <c r="F11" i="16"/>
  <c r="G11" i="16" s="1"/>
  <c r="F101" i="16"/>
  <c r="G101" i="16" s="1"/>
  <c r="F97" i="16"/>
  <c r="G97" i="16" s="1"/>
  <c r="F93" i="16"/>
  <c r="G93" i="16" s="1"/>
  <c r="F89" i="16"/>
  <c r="G89" i="16" s="1"/>
  <c r="F85" i="16"/>
  <c r="G85" i="16" s="1"/>
  <c r="F81" i="16"/>
  <c r="G81" i="16" s="1"/>
  <c r="F77" i="16"/>
  <c r="G77" i="16" s="1"/>
  <c r="F73" i="16"/>
  <c r="G73" i="16" s="1"/>
  <c r="F69" i="16"/>
  <c r="G69" i="16" s="1"/>
  <c r="F65" i="16"/>
  <c r="G65" i="16" s="1"/>
  <c r="F61" i="16"/>
  <c r="G61" i="16" s="1"/>
  <c r="F57" i="16"/>
  <c r="G57" i="16" s="1"/>
  <c r="F53" i="16"/>
  <c r="G53" i="16" s="1"/>
  <c r="F49" i="16"/>
  <c r="G49" i="16" s="1"/>
  <c r="F45" i="16"/>
  <c r="G45" i="16" s="1"/>
  <c r="F41" i="16"/>
  <c r="G41" i="16" s="1"/>
  <c r="F38" i="16"/>
  <c r="G38" i="16" s="1"/>
  <c r="F34" i="16"/>
  <c r="G34" i="16" s="1"/>
  <c r="F30" i="16"/>
  <c r="G30" i="16" s="1"/>
  <c r="F26" i="16"/>
  <c r="G26" i="16" s="1"/>
  <c r="F22" i="16"/>
  <c r="G22" i="16" s="1"/>
  <c r="F18" i="16"/>
  <c r="G18" i="16" s="1"/>
  <c r="F100" i="16"/>
  <c r="G100" i="16" s="1"/>
  <c r="F96" i="16"/>
  <c r="G96" i="16" s="1"/>
  <c r="F92" i="16"/>
  <c r="G92" i="16" s="1"/>
  <c r="F88" i="16"/>
  <c r="G88" i="16" s="1"/>
  <c r="F84" i="16"/>
  <c r="G84" i="16" s="1"/>
  <c r="F80" i="16"/>
  <c r="G80" i="16" s="1"/>
  <c r="F76" i="16"/>
  <c r="G76" i="16" s="1"/>
  <c r="F72" i="16"/>
  <c r="G72" i="16" s="1"/>
  <c r="F68" i="16"/>
  <c r="G68" i="16" s="1"/>
  <c r="F64" i="16"/>
  <c r="G64" i="16" s="1"/>
  <c r="F60" i="16"/>
  <c r="G60" i="16" s="1"/>
  <c r="F56" i="16"/>
  <c r="G56" i="16" s="1"/>
  <c r="F52" i="16"/>
  <c r="G52" i="16" s="1"/>
  <c r="F48" i="16"/>
  <c r="G48" i="16" s="1"/>
  <c r="F44" i="16"/>
  <c r="G44" i="16" s="1"/>
  <c r="F40" i="16"/>
  <c r="G40" i="16" s="1"/>
  <c r="F37" i="16"/>
  <c r="G37" i="16" s="1"/>
  <c r="F33" i="16"/>
  <c r="G33" i="16" s="1"/>
  <c r="F29" i="16"/>
  <c r="G29" i="16" s="1"/>
  <c r="F25" i="16"/>
  <c r="G25" i="16" s="1"/>
  <c r="F21" i="16"/>
  <c r="G21" i="16" s="1"/>
  <c r="F17" i="16"/>
  <c r="G17" i="16" s="1"/>
  <c r="F173" i="11"/>
  <c r="G173" i="11" s="1"/>
  <c r="F150" i="11"/>
  <c r="G150" i="11" s="1"/>
  <c r="F169" i="11"/>
  <c r="G169" i="11" s="1"/>
  <c r="F146" i="11"/>
  <c r="G146" i="11" s="1"/>
  <c r="F168" i="11"/>
  <c r="G168" i="11" s="1"/>
  <c r="F164" i="11"/>
  <c r="G164" i="11" s="1"/>
  <c r="F159" i="11"/>
  <c r="G159" i="11" s="1"/>
  <c r="F178" i="11"/>
  <c r="G178" i="11" s="1"/>
  <c r="F155" i="11"/>
  <c r="G155" i="11" s="1"/>
  <c r="F140" i="11"/>
  <c r="G140" i="11" s="1"/>
  <c r="F176" i="11"/>
  <c r="G176" i="11" s="1"/>
  <c r="F167" i="11"/>
  <c r="G167" i="11" s="1"/>
  <c r="F158" i="11"/>
  <c r="G158" i="11" s="1"/>
  <c r="F149" i="11"/>
  <c r="G149" i="11" s="1"/>
  <c r="F144" i="11"/>
  <c r="G144" i="11" s="1"/>
  <c r="F134" i="11"/>
  <c r="G134" i="11" s="1"/>
  <c r="F125" i="11"/>
  <c r="G125" i="11" s="1"/>
  <c r="F120" i="11"/>
  <c r="G120" i="11" s="1"/>
  <c r="F111" i="11"/>
  <c r="G111" i="11" s="1"/>
  <c r="F102" i="11"/>
  <c r="G102" i="11" s="1"/>
  <c r="F93" i="11"/>
  <c r="G93" i="11" s="1"/>
  <c r="F88" i="11"/>
  <c r="G88" i="11" s="1"/>
  <c r="F79" i="11"/>
  <c r="G79" i="11" s="1"/>
  <c r="F70" i="11"/>
  <c r="G70" i="11" s="1"/>
  <c r="F61" i="11"/>
  <c r="G61" i="11" s="1"/>
  <c r="F56" i="11"/>
  <c r="G56" i="11" s="1"/>
  <c r="F43" i="11"/>
  <c r="G43" i="11" s="1"/>
  <c r="F35" i="11"/>
  <c r="G35" i="11" s="1"/>
  <c r="F27" i="11"/>
  <c r="G27" i="11" s="1"/>
  <c r="F21" i="11"/>
  <c r="G21" i="11" s="1"/>
  <c r="F11" i="11"/>
  <c r="G11" i="11" s="1"/>
  <c r="F171" i="11"/>
  <c r="G171" i="11" s="1"/>
  <c r="F162" i="11"/>
  <c r="G162" i="11" s="1"/>
  <c r="F153" i="11"/>
  <c r="G153" i="11" s="1"/>
  <c r="F148" i="11"/>
  <c r="G148" i="11" s="1"/>
  <c r="F138" i="11"/>
  <c r="G138" i="11" s="1"/>
  <c r="F129" i="11"/>
  <c r="G129" i="11" s="1"/>
  <c r="F124" i="11"/>
  <c r="G124" i="11" s="1"/>
  <c r="F115" i="11"/>
  <c r="G115" i="11" s="1"/>
  <c r="F106" i="11"/>
  <c r="G106" i="11" s="1"/>
  <c r="F97" i="11"/>
  <c r="G97" i="11" s="1"/>
  <c r="F92" i="11"/>
  <c r="G92" i="11" s="1"/>
  <c r="F83" i="11"/>
  <c r="G83" i="11" s="1"/>
  <c r="F74" i="11"/>
  <c r="G74" i="11" s="1"/>
  <c r="F65" i="11"/>
  <c r="G65" i="11" s="1"/>
  <c r="F60" i="11"/>
  <c r="G60" i="11" s="1"/>
  <c r="F47" i="11"/>
  <c r="G47" i="11" s="1"/>
  <c r="F34" i="11"/>
  <c r="G34" i="11" s="1"/>
  <c r="F31" i="11"/>
  <c r="G31" i="11" s="1"/>
  <c r="F16" i="11"/>
  <c r="G16" i="11" s="1"/>
  <c r="F10" i="11"/>
  <c r="G10" i="11" s="1"/>
  <c r="F175" i="11"/>
  <c r="G175" i="11" s="1"/>
  <c r="F166" i="11"/>
  <c r="G166" i="11" s="1"/>
  <c r="F157" i="11"/>
  <c r="G157" i="11" s="1"/>
  <c r="F152" i="11"/>
  <c r="G152" i="11" s="1"/>
  <c r="F143" i="11"/>
  <c r="G143" i="11" s="1"/>
  <c r="F142" i="11"/>
  <c r="G142" i="11" s="1"/>
  <c r="F133" i="11"/>
  <c r="G133" i="11" s="1"/>
  <c r="F128" i="11"/>
  <c r="G128" i="11" s="1"/>
  <c r="F119" i="11"/>
  <c r="G119" i="11" s="1"/>
  <c r="F110" i="11"/>
  <c r="G110" i="11" s="1"/>
  <c r="F101" i="11"/>
  <c r="G101" i="11" s="1"/>
  <c r="F96" i="11"/>
  <c r="G96" i="11" s="1"/>
  <c r="F87" i="11"/>
  <c r="G87" i="11" s="1"/>
  <c r="F78" i="11"/>
  <c r="G78" i="11" s="1"/>
  <c r="F69" i="11"/>
  <c r="G69" i="11" s="1"/>
  <c r="F55" i="11"/>
  <c r="G55" i="11" s="1"/>
  <c r="F51" i="11"/>
  <c r="G51" i="11" s="1"/>
  <c r="F42" i="11"/>
  <c r="G42" i="11" s="1"/>
  <c r="F38" i="11"/>
  <c r="G38" i="11" s="1"/>
  <c r="F26" i="11"/>
  <c r="G26" i="11" s="1"/>
  <c r="F20" i="11"/>
  <c r="G20" i="11" s="1"/>
  <c r="F15" i="11"/>
  <c r="G15" i="11" s="1"/>
  <c r="F170" i="11"/>
  <c r="G170" i="11" s="1"/>
  <c r="F161" i="11"/>
  <c r="G161" i="11" s="1"/>
  <c r="F156" i="11"/>
  <c r="G156" i="11" s="1"/>
  <c r="F147" i="11"/>
  <c r="G147" i="11" s="1"/>
  <c r="F137" i="11"/>
  <c r="G137" i="11" s="1"/>
  <c r="F132" i="11"/>
  <c r="G132" i="11" s="1"/>
  <c r="F123" i="11"/>
  <c r="G123" i="11" s="1"/>
  <c r="F114" i="11"/>
  <c r="G114" i="11" s="1"/>
  <c r="F105" i="11"/>
  <c r="G105" i="11" s="1"/>
  <c r="F100" i="11"/>
  <c r="G100" i="11" s="1"/>
  <c r="F91" i="11"/>
  <c r="G91" i="11" s="1"/>
  <c r="F82" i="11"/>
  <c r="G82" i="11" s="1"/>
  <c r="F73" i="11"/>
  <c r="G73" i="11" s="1"/>
  <c r="F68" i="11"/>
  <c r="G68" i="11" s="1"/>
  <c r="F59" i="11"/>
  <c r="G59" i="11" s="1"/>
  <c r="F46" i="11"/>
  <c r="G46" i="11" s="1"/>
  <c r="F41" i="11"/>
  <c r="G41" i="11" s="1"/>
  <c r="F33" i="11"/>
  <c r="G33" i="11" s="1"/>
  <c r="F30" i="11"/>
  <c r="G30" i="11" s="1"/>
  <c r="F24" i="11"/>
  <c r="G24" i="11" s="1"/>
  <c r="F19" i="11"/>
  <c r="G19" i="11" s="1"/>
  <c r="F174" i="11"/>
  <c r="G174" i="11" s="1"/>
  <c r="F165" i="11"/>
  <c r="G165" i="11" s="1"/>
  <c r="F160" i="11"/>
  <c r="G160" i="11" s="1"/>
  <c r="F151" i="11"/>
  <c r="G151" i="11" s="1"/>
  <c r="F141" i="11"/>
  <c r="G141" i="11" s="1"/>
  <c r="F136" i="11"/>
  <c r="G136" i="11" s="1"/>
  <c r="F127" i="11"/>
  <c r="G127" i="11" s="1"/>
  <c r="F118" i="11"/>
  <c r="G118" i="11" s="1"/>
  <c r="F109" i="11"/>
  <c r="G109" i="11" s="1"/>
  <c r="F104" i="11"/>
  <c r="G104" i="11" s="1"/>
  <c r="F95" i="11"/>
  <c r="G95" i="11" s="1"/>
  <c r="F86" i="11"/>
  <c r="G86" i="11" s="1"/>
  <c r="F77" i="11"/>
  <c r="G77" i="11" s="1"/>
  <c r="F72" i="11"/>
  <c r="G72" i="11" s="1"/>
  <c r="F54" i="11"/>
  <c r="G54" i="11" s="1"/>
  <c r="F50" i="11"/>
  <c r="G50" i="11" s="1"/>
  <c r="F45" i="11"/>
  <c r="G45" i="11" s="1"/>
  <c r="F37" i="11"/>
  <c r="G37" i="11" s="1"/>
  <c r="F25" i="11"/>
  <c r="G25" i="11" s="1"/>
  <c r="F23" i="11"/>
  <c r="G23" i="11" s="1"/>
  <c r="F14" i="11"/>
  <c r="G14" i="11" s="1"/>
  <c r="F131" i="11"/>
  <c r="G131" i="11" s="1"/>
  <c r="F122" i="11"/>
  <c r="G122" i="11" s="1"/>
  <c r="F113" i="11"/>
  <c r="G113" i="11" s="1"/>
  <c r="F108" i="11"/>
  <c r="G108" i="11" s="1"/>
  <c r="F99" i="11"/>
  <c r="G99" i="11" s="1"/>
  <c r="F90" i="11"/>
  <c r="G90" i="11" s="1"/>
  <c r="F81" i="11"/>
  <c r="G81" i="11" s="1"/>
  <c r="F76" i="11"/>
  <c r="G76" i="11" s="1"/>
  <c r="F67" i="11"/>
  <c r="G67" i="11" s="1"/>
  <c r="F58" i="11"/>
  <c r="G58" i="11" s="1"/>
  <c r="F49" i="11"/>
  <c r="G49" i="11" s="1"/>
  <c r="F40" i="11"/>
  <c r="G40" i="11" s="1"/>
  <c r="F32" i="11"/>
  <c r="G32" i="11" s="1"/>
  <c r="F29" i="11"/>
  <c r="G29" i="11" s="1"/>
  <c r="F18" i="11"/>
  <c r="G18" i="11" s="1"/>
  <c r="F13" i="11"/>
  <c r="G13" i="11" s="1"/>
  <c r="F126" i="11"/>
  <c r="G126" i="11" s="1"/>
  <c r="F117" i="11"/>
  <c r="G117" i="11" s="1"/>
  <c r="F112" i="11"/>
  <c r="G112" i="11" s="1"/>
  <c r="F103" i="11"/>
  <c r="G103" i="11" s="1"/>
  <c r="F94" i="11"/>
  <c r="G94" i="11" s="1"/>
  <c r="F85" i="11"/>
  <c r="G85" i="11" s="1"/>
  <c r="F80" i="11"/>
  <c r="G80" i="11" s="1"/>
  <c r="F71" i="11"/>
  <c r="G71" i="11" s="1"/>
  <c r="F62" i="11"/>
  <c r="G62" i="11" s="1"/>
  <c r="F53" i="11"/>
  <c r="G53" i="11" s="1"/>
  <c r="F44" i="11"/>
  <c r="G44" i="11" s="1"/>
  <c r="F36" i="11"/>
  <c r="G36" i="11" s="1"/>
  <c r="F28" i="11"/>
  <c r="G28" i="11" s="1"/>
  <c r="F22" i="11"/>
  <c r="G22" i="11" s="1"/>
  <c r="F177" i="11"/>
  <c r="G177" i="11" s="1"/>
  <c r="F172" i="11"/>
  <c r="G172" i="11" s="1"/>
  <c r="F163" i="11"/>
  <c r="G163" i="11" s="1"/>
  <c r="F154" i="11"/>
  <c r="G154" i="11" s="1"/>
  <c r="F145" i="11"/>
  <c r="G145" i="11" s="1"/>
  <c r="F139" i="11"/>
  <c r="G139" i="11" s="1"/>
  <c r="F130" i="11"/>
  <c r="G130" i="11" s="1"/>
  <c r="F121" i="11"/>
  <c r="G121" i="11" s="1"/>
  <c r="F116" i="11"/>
  <c r="G116" i="11" s="1"/>
  <c r="F107" i="11"/>
  <c r="G107" i="11" s="1"/>
  <c r="F98" i="11"/>
  <c r="G98" i="11" s="1"/>
  <c r="F89" i="11"/>
  <c r="G89" i="11" s="1"/>
  <c r="F84" i="11"/>
  <c r="G84" i="11" s="1"/>
  <c r="F75" i="11"/>
  <c r="G75" i="11" s="1"/>
  <c r="F66" i="11"/>
  <c r="G66" i="11" s="1"/>
  <c r="F57" i="11"/>
  <c r="G57" i="11" s="1"/>
  <c r="F48" i="11"/>
  <c r="G48" i="11" s="1"/>
  <c r="F39" i="11"/>
  <c r="G39" i="11" s="1"/>
  <c r="F17" i="11"/>
  <c r="G17" i="11" s="1"/>
  <c r="F119" i="10"/>
  <c r="G119" i="10" s="1"/>
  <c r="F107" i="10"/>
  <c r="G107" i="10" s="1"/>
  <c r="F91" i="10"/>
  <c r="G91" i="10" s="1"/>
  <c r="F75" i="10"/>
  <c r="G75" i="10" s="1"/>
  <c r="F55" i="10"/>
  <c r="G55" i="10" s="1"/>
  <c r="F43" i="10"/>
  <c r="G43" i="10" s="1"/>
  <c r="F23" i="10"/>
  <c r="G23" i="10" s="1"/>
  <c r="F10" i="10"/>
  <c r="G10" i="10" s="1"/>
  <c r="F129" i="10"/>
  <c r="G129" i="10" s="1"/>
  <c r="F114" i="10"/>
  <c r="G114" i="10" s="1"/>
  <c r="F98" i="10"/>
  <c r="G98" i="10" s="1"/>
  <c r="F78" i="10"/>
  <c r="G78" i="10" s="1"/>
  <c r="F62" i="10"/>
  <c r="G62" i="10" s="1"/>
  <c r="F46" i="10"/>
  <c r="G46" i="10" s="1"/>
  <c r="F26" i="10"/>
  <c r="G26" i="10" s="1"/>
  <c r="F13" i="10"/>
  <c r="G13" i="10" s="1"/>
  <c r="F134" i="10"/>
  <c r="G134" i="10" s="1"/>
  <c r="F122" i="10"/>
  <c r="G122" i="10" s="1"/>
  <c r="F115" i="10"/>
  <c r="G115" i="10" s="1"/>
  <c r="F95" i="10"/>
  <c r="G95" i="10" s="1"/>
  <c r="F79" i="10"/>
  <c r="G79" i="10" s="1"/>
  <c r="F63" i="10"/>
  <c r="G63" i="10" s="1"/>
  <c r="F47" i="10"/>
  <c r="G47" i="10" s="1"/>
  <c r="F39" i="10"/>
  <c r="G39" i="10" s="1"/>
  <c r="F19" i="10"/>
  <c r="G19" i="10" s="1"/>
  <c r="F118" i="10"/>
  <c r="G118" i="10" s="1"/>
  <c r="F106" i="10"/>
  <c r="G106" i="10" s="1"/>
  <c r="F94" i="10"/>
  <c r="G94" i="10" s="1"/>
  <c r="F74" i="10"/>
  <c r="G74" i="10" s="1"/>
  <c r="F58" i="10"/>
  <c r="G58" i="10" s="1"/>
  <c r="F42" i="10"/>
  <c r="G42" i="10" s="1"/>
  <c r="F30" i="10"/>
  <c r="G30" i="10" s="1"/>
  <c r="F22" i="10"/>
  <c r="G22" i="10" s="1"/>
  <c r="F136" i="10"/>
  <c r="G136" i="10" s="1"/>
  <c r="F132" i="10"/>
  <c r="G132" i="10" s="1"/>
  <c r="F128" i="10"/>
  <c r="G128" i="10" s="1"/>
  <c r="F124" i="10"/>
  <c r="G124" i="10" s="1"/>
  <c r="F121" i="10"/>
  <c r="G121" i="10" s="1"/>
  <c r="F117" i="10"/>
  <c r="G117" i="10" s="1"/>
  <c r="F113" i="10"/>
  <c r="G113" i="10" s="1"/>
  <c r="F109" i="10"/>
  <c r="G109" i="10" s="1"/>
  <c r="F105" i="10"/>
  <c r="G105" i="10" s="1"/>
  <c r="F101" i="10"/>
  <c r="G101" i="10" s="1"/>
  <c r="F97" i="10"/>
  <c r="G97" i="10" s="1"/>
  <c r="F93" i="10"/>
  <c r="G93" i="10" s="1"/>
  <c r="F89" i="10"/>
  <c r="G89" i="10" s="1"/>
  <c r="F85" i="10"/>
  <c r="G85" i="10" s="1"/>
  <c r="F81" i="10"/>
  <c r="G81" i="10" s="1"/>
  <c r="F77" i="10"/>
  <c r="G77" i="10" s="1"/>
  <c r="F73" i="10"/>
  <c r="G73" i="10" s="1"/>
  <c r="F69" i="10"/>
  <c r="G69" i="10" s="1"/>
  <c r="F65" i="10"/>
  <c r="G65" i="10" s="1"/>
  <c r="F61" i="10"/>
  <c r="G61" i="10" s="1"/>
  <c r="F57" i="10"/>
  <c r="G57" i="10" s="1"/>
  <c r="F53" i="10"/>
  <c r="G53" i="10" s="1"/>
  <c r="F49" i="10"/>
  <c r="G49" i="10" s="1"/>
  <c r="F45" i="10"/>
  <c r="G45" i="10" s="1"/>
  <c r="F41" i="10"/>
  <c r="G41" i="10" s="1"/>
  <c r="F37" i="10"/>
  <c r="G37" i="10" s="1"/>
  <c r="F33" i="10"/>
  <c r="G33" i="10" s="1"/>
  <c r="F29" i="10"/>
  <c r="G29" i="10" s="1"/>
  <c r="F25" i="10"/>
  <c r="G25" i="10" s="1"/>
  <c r="F21" i="10"/>
  <c r="G21" i="10" s="1"/>
  <c r="F17" i="10"/>
  <c r="G17" i="10" s="1"/>
  <c r="F103" i="10"/>
  <c r="G103" i="10" s="1"/>
  <c r="F27" i="10"/>
  <c r="G27" i="10" s="1"/>
  <c r="F82" i="10"/>
  <c r="G82" i="10" s="1"/>
  <c r="F12" i="10"/>
  <c r="G12" i="10" s="1"/>
  <c r="F126" i="10"/>
  <c r="G126" i="10" s="1"/>
  <c r="F99" i="10"/>
  <c r="G99" i="10" s="1"/>
  <c r="F83" i="10"/>
  <c r="G83" i="10" s="1"/>
  <c r="F67" i="10"/>
  <c r="G67" i="10" s="1"/>
  <c r="F51" i="10"/>
  <c r="G51" i="10" s="1"/>
  <c r="F31" i="10"/>
  <c r="G31" i="10" s="1"/>
  <c r="F14" i="10"/>
  <c r="G14" i="10" s="1"/>
  <c r="F125" i="10"/>
  <c r="G125" i="10" s="1"/>
  <c r="F110" i="10"/>
  <c r="G110" i="10" s="1"/>
  <c r="F90" i="10"/>
  <c r="G90" i="10" s="1"/>
  <c r="F66" i="10"/>
  <c r="G66" i="10" s="1"/>
  <c r="F50" i="10"/>
  <c r="G50" i="10" s="1"/>
  <c r="F34" i="10"/>
  <c r="G34" i="10" s="1"/>
  <c r="F18" i="10"/>
  <c r="G18" i="10" s="1"/>
  <c r="F135" i="10"/>
  <c r="G135" i="10" s="1"/>
  <c r="F131" i="10"/>
  <c r="G131" i="10" s="1"/>
  <c r="F127" i="10"/>
  <c r="G127" i="10" s="1"/>
  <c r="F123" i="10"/>
  <c r="G123" i="10" s="1"/>
  <c r="F120" i="10"/>
  <c r="G120" i="10" s="1"/>
  <c r="F116" i="10"/>
  <c r="G116" i="10" s="1"/>
  <c r="F112" i="10"/>
  <c r="G112" i="10" s="1"/>
  <c r="F108" i="10"/>
  <c r="G108" i="10" s="1"/>
  <c r="F104" i="10"/>
  <c r="G104" i="10" s="1"/>
  <c r="F100" i="10"/>
  <c r="G100" i="10" s="1"/>
  <c r="F96" i="10"/>
  <c r="G96" i="10" s="1"/>
  <c r="F92" i="10"/>
  <c r="G92" i="10" s="1"/>
  <c r="F88" i="10"/>
  <c r="G88" i="10" s="1"/>
  <c r="F84" i="10"/>
  <c r="G84" i="10" s="1"/>
  <c r="F80" i="10"/>
  <c r="G80" i="10" s="1"/>
  <c r="F76" i="10"/>
  <c r="G76" i="10" s="1"/>
  <c r="F72" i="10"/>
  <c r="G72" i="10" s="1"/>
  <c r="F68" i="10"/>
  <c r="G68" i="10" s="1"/>
  <c r="F64" i="10"/>
  <c r="G64" i="10" s="1"/>
  <c r="F60" i="10"/>
  <c r="G60" i="10" s="1"/>
  <c r="F56" i="10"/>
  <c r="G56" i="10" s="1"/>
  <c r="F52" i="10"/>
  <c r="G52" i="10" s="1"/>
  <c r="F48" i="10"/>
  <c r="G48" i="10" s="1"/>
  <c r="F44" i="10"/>
  <c r="G44" i="10" s="1"/>
  <c r="F40" i="10"/>
  <c r="G40" i="10" s="1"/>
  <c r="F36" i="10"/>
  <c r="G36" i="10" s="1"/>
  <c r="F32" i="10"/>
  <c r="G32" i="10" s="1"/>
  <c r="F28" i="10"/>
  <c r="G28" i="10" s="1"/>
  <c r="F24" i="10"/>
  <c r="G24" i="10" s="1"/>
  <c r="F20" i="10"/>
  <c r="G20" i="10" s="1"/>
  <c r="F16" i="10"/>
  <c r="G16" i="10" s="1"/>
  <c r="F11" i="10"/>
  <c r="G11" i="10" s="1"/>
  <c r="F130" i="10"/>
  <c r="G130" i="10" s="1"/>
  <c r="F111" i="10"/>
  <c r="G111" i="10" s="1"/>
  <c r="F87" i="10"/>
  <c r="G87" i="10" s="1"/>
  <c r="F71" i="10"/>
  <c r="G71" i="10" s="1"/>
  <c r="F59" i="10"/>
  <c r="G59" i="10" s="1"/>
  <c r="F35" i="10"/>
  <c r="G35" i="10" s="1"/>
  <c r="F15" i="10"/>
  <c r="G15" i="10" s="1"/>
  <c r="F133" i="10"/>
  <c r="G133" i="10" s="1"/>
  <c r="F102" i="10"/>
  <c r="G102" i="10" s="1"/>
  <c r="F86" i="10"/>
  <c r="G86" i="10" s="1"/>
  <c r="F70" i="10"/>
  <c r="G70" i="10" s="1"/>
  <c r="F54" i="10"/>
  <c r="G54" i="10" s="1"/>
  <c r="F38" i="10"/>
  <c r="G38" i="10" s="1"/>
  <c r="G180" i="11"/>
  <c r="G102" i="17" l="1"/>
  <c r="G149" i="8"/>
  <c r="G112" i="16"/>
  <c r="G96" i="6"/>
  <c r="G51" i="5"/>
  <c r="G22" i="19"/>
  <c r="G23" i="19"/>
  <c r="G17" i="19"/>
  <c r="G24" i="19"/>
  <c r="G55" i="14"/>
  <c r="G28" i="19" l="1"/>
  <c r="G21" i="19"/>
  <c r="G27" i="19"/>
  <c r="G26" i="19"/>
  <c r="G31" i="19" l="1"/>
  <c r="G30" i="19"/>
  <c r="G32" i="19"/>
  <c r="G25" i="19"/>
  <c r="G29" i="19" l="1"/>
  <c r="G36" i="19"/>
  <c r="G34" i="19"/>
  <c r="G35" i="19"/>
  <c r="G39" i="19" l="1"/>
  <c r="G38" i="19"/>
  <c r="G40" i="19"/>
  <c r="G33" i="19"/>
  <c r="G37" i="19" l="1"/>
  <c r="G44" i="19"/>
  <c r="G42" i="19"/>
  <c r="G43" i="19"/>
  <c r="G46" i="19" l="1"/>
  <c r="G48" i="19"/>
  <c r="G47" i="19"/>
  <c r="G41" i="19"/>
  <c r="G51" i="19" l="1"/>
  <c r="G45" i="19"/>
  <c r="G52" i="19"/>
  <c r="G50" i="19"/>
  <c r="G49" i="19" l="1"/>
  <c r="G54" i="19"/>
  <c r="G56" i="19"/>
  <c r="G55" i="19"/>
  <c r="G58" i="19" l="1"/>
  <c r="G59" i="19"/>
  <c r="G60" i="19"/>
  <c r="G53" i="19"/>
  <c r="G64" i="19" l="1"/>
  <c r="G57" i="19"/>
  <c r="G63" i="19"/>
  <c r="G62" i="19"/>
  <c r="G66" i="19" l="1"/>
  <c r="G67" i="19"/>
  <c r="G61" i="19"/>
  <c r="G68" i="19"/>
  <c r="G65" i="19" l="1"/>
  <c r="G72" i="19"/>
  <c r="G71" i="19"/>
  <c r="G70" i="19"/>
  <c r="G74" i="19" l="1"/>
  <c r="G76" i="19"/>
  <c r="G75" i="19"/>
  <c r="G69" i="19"/>
  <c r="G73" i="19" l="1"/>
  <c r="G79" i="19"/>
  <c r="G80" i="19"/>
  <c r="G78" i="19"/>
  <c r="G82" i="19" l="1"/>
  <c r="G83" i="19"/>
  <c r="G77" i="19"/>
  <c r="G84" i="19"/>
  <c r="G87" i="19" l="1"/>
  <c r="G81" i="19"/>
  <c r="G88" i="19"/>
  <c r="G86" i="19"/>
  <c r="G90" i="19" l="1"/>
  <c r="G92" i="19"/>
  <c r="G91" i="19"/>
  <c r="G85" i="19"/>
  <c r="G95" i="19" l="1"/>
  <c r="G89" i="19"/>
  <c r="G96" i="19"/>
  <c r="G94" i="19"/>
  <c r="G104" i="19" l="1"/>
  <c r="G100" i="19"/>
  <c r="G98" i="19"/>
  <c r="G93" i="19"/>
  <c r="G99" i="19"/>
  <c r="G97" i="19" l="1"/>
  <c r="G107" i="19"/>
  <c r="G103" i="19"/>
  <c r="G102" i="19"/>
  <c r="G106" i="19"/>
  <c r="G101" i="19" l="1"/>
  <c r="G109" i="19" s="1"/>
  <c r="G105" i="19"/>
  <c r="G110" i="21"/>
</calcChain>
</file>

<file path=xl/sharedStrings.xml><?xml version="1.0" encoding="utf-8"?>
<sst xmlns="http://schemas.openxmlformats.org/spreadsheetml/2006/main" count="12895" uniqueCount="2771">
  <si>
    <t>Cross-State Air Pollution Rule (CSAPR) Cross-State Air Pollution Rule NOx Ozone Season Group 2 Trading Program New Unit Set-Aside (NUSA) Allowance Allocations</t>
  </si>
  <si>
    <t/>
  </si>
  <si>
    <t>For Eligible CSAPR-Covered Units in Arkansas Under 40 CFR 97.811(b), 97.812 and 97.821</t>
  </si>
  <si>
    <t>Allowances Available in the NUSA  for Arkansas for 2023:</t>
  </si>
  <si>
    <t>Allowances Allocated From the NUSA for "new units" for Arkansas for 2023:</t>
  </si>
  <si>
    <t>0</t>
  </si>
  <si>
    <t>Allowances Remaining in the NUSA for "existing units" for Arkansas for 2023:</t>
  </si>
  <si>
    <t>State</t>
  </si>
  <si>
    <t>Facility ID(ORISPL)</t>
  </si>
  <si>
    <t>Facility Name</t>
  </si>
  <si>
    <t>Unit ID</t>
  </si>
  <si>
    <t>Existing Unit
 Allocation¹</t>
  </si>
  <si>
    <t>Multiplier²</t>
  </si>
  <si>
    <t>Initial Adjusted
 Allocation³</t>
  </si>
  <si>
    <t>Secondary Adjusted
 Allocation⁴</t>
  </si>
  <si>
    <t>Final Allocation</t>
  </si>
  <si>
    <t>Commence Commercial
 Operation Date</t>
  </si>
  <si>
    <t>AR</t>
  </si>
  <si>
    <t>170</t>
  </si>
  <si>
    <t>Lake Catherine</t>
  </si>
  <si>
    <t>4</t>
  </si>
  <si>
    <t>04/07/1970</t>
  </si>
  <si>
    <t>201</t>
  </si>
  <si>
    <t>Thomas Fitzhugh</t>
  </si>
  <si>
    <t>2</t>
  </si>
  <si>
    <t>12/31/2002</t>
  </si>
  <si>
    <t>202</t>
  </si>
  <si>
    <t>Carl Bailey</t>
  </si>
  <si>
    <t>01</t>
  </si>
  <si>
    <t>03/15/1966</t>
  </si>
  <si>
    <t>203</t>
  </si>
  <si>
    <t>McClellan</t>
  </si>
  <si>
    <t>04/01/1970</t>
  </si>
  <si>
    <t>6009</t>
  </si>
  <si>
    <t>White Bluff</t>
  </si>
  <si>
    <t>1</t>
  </si>
  <si>
    <t>08/22/1980</t>
  </si>
  <si>
    <t>07/23/1981</t>
  </si>
  <si>
    <t>6138</t>
  </si>
  <si>
    <t>Flint Creek Power Plant</t>
  </si>
  <si>
    <t>01/30/1978</t>
  </si>
  <si>
    <t>6641</t>
  </si>
  <si>
    <t>Independence</t>
  </si>
  <si>
    <t>01/18/1983</t>
  </si>
  <si>
    <t>12/06/1984</t>
  </si>
  <si>
    <t>7825</t>
  </si>
  <si>
    <t>Fulton</t>
  </si>
  <si>
    <t>CT1</t>
  </si>
  <si>
    <t>04/21/2001</t>
  </si>
  <si>
    <t>55075</t>
  </si>
  <si>
    <t>Pine Bluff Energy Center</t>
  </si>
  <si>
    <t>CT-1</t>
  </si>
  <si>
    <t>08/31/2001</t>
  </si>
  <si>
    <t>55221</t>
  </si>
  <si>
    <t>Oswald Generating Station</t>
  </si>
  <si>
    <t>G1</t>
  </si>
  <si>
    <t>04/22/2002</t>
  </si>
  <si>
    <t>G2</t>
  </si>
  <si>
    <t>04/15/2002</t>
  </si>
  <si>
    <t>G3</t>
  </si>
  <si>
    <t>04/08/2002</t>
  </si>
  <si>
    <t>G4</t>
  </si>
  <si>
    <t>04/03/2002</t>
  </si>
  <si>
    <t>G5</t>
  </si>
  <si>
    <t>03/28/2002</t>
  </si>
  <si>
    <t>G6</t>
  </si>
  <si>
    <t>03/23/2002</t>
  </si>
  <si>
    <t>G7</t>
  </si>
  <si>
    <t>04/18/2002</t>
  </si>
  <si>
    <t>55340</t>
  </si>
  <si>
    <t>Dell Power Plant</t>
  </si>
  <si>
    <t>05/08/2007</t>
  </si>
  <si>
    <t>04/23/2007</t>
  </si>
  <si>
    <t>55380</t>
  </si>
  <si>
    <t>Union Power Station</t>
  </si>
  <si>
    <t>CTG-1</t>
  </si>
  <si>
    <t>09/03/2002</t>
  </si>
  <si>
    <t>CTG-2</t>
  </si>
  <si>
    <t>09/06/2002</t>
  </si>
  <si>
    <t>CTG-3</t>
  </si>
  <si>
    <t>11/25/2002</t>
  </si>
  <si>
    <t>CTG-4</t>
  </si>
  <si>
    <t>11/28/2002</t>
  </si>
  <si>
    <t>CTG-5</t>
  </si>
  <si>
    <t>01/28/2003</t>
  </si>
  <si>
    <t>CTG-6</t>
  </si>
  <si>
    <t>02/02/2003</t>
  </si>
  <si>
    <t>CTG-7</t>
  </si>
  <si>
    <t>03/03/2003</t>
  </si>
  <si>
    <t>CTG-8</t>
  </si>
  <si>
    <t>03/07/2003</t>
  </si>
  <si>
    <t>55418</t>
  </si>
  <si>
    <t>Hot Spring Energy Facility</t>
  </si>
  <si>
    <t>04/17/2002</t>
  </si>
  <si>
    <t>CT-2</t>
  </si>
  <si>
    <t>03/29/2002</t>
  </si>
  <si>
    <t>55714</t>
  </si>
  <si>
    <t>Magnet Cove Generating Station</t>
  </si>
  <si>
    <t>SN-01</t>
  </si>
  <si>
    <t>05/05/2005</t>
  </si>
  <si>
    <t>SN-02</t>
  </si>
  <si>
    <t>10/17/2005</t>
  </si>
  <si>
    <t>56328</t>
  </si>
  <si>
    <t>Harry D. Mattison Power Plant</t>
  </si>
  <si>
    <t>12/13/2007</t>
  </si>
  <si>
    <t>3</t>
  </si>
  <si>
    <t>07/02/2007</t>
  </si>
  <si>
    <t>07/01/2007</t>
  </si>
  <si>
    <t>56456</t>
  </si>
  <si>
    <t>Plum Point Energy Station</t>
  </si>
  <si>
    <t>03/26/2010</t>
  </si>
  <si>
    <t>56505</t>
  </si>
  <si>
    <t>City Water &amp; Light - City of Jonesboro</t>
  </si>
  <si>
    <t>SN04</t>
  </si>
  <si>
    <t>05/16/2000</t>
  </si>
  <si>
    <t>SN06</t>
  </si>
  <si>
    <t>05/15/2003</t>
  </si>
  <si>
    <t>SN07</t>
  </si>
  <si>
    <t>05/18/2007</t>
  </si>
  <si>
    <t>56564</t>
  </si>
  <si>
    <t>John W. Turk Jr. Power Plant</t>
  </si>
  <si>
    <t>11/08/2012</t>
  </si>
  <si>
    <t>Totals:</t>
  </si>
  <si>
    <t xml:space="preserve">1. Under 40 CFR 97.812(a)(10), if the NUSA is undersubscribed, the remaining allowances will be allocated to units in the state that are allocated allowances under 97.811(a)(1). </t>
  </si>
  <si>
    <t xml:space="preserve">2. Under 40 CFR 97.812(a)(10), if the NUSA is undersubscribed, each allocation under 40 CFR 97.811(a)(1) is multiplied by the number of allowances left in the new unit set aside divided by the remainder of the amount of tons in the applicable state NOx Ozone Season Group 2 budget minus the amount of tons in the state's NUSA and Indian Country NUSA for the control period. </t>
  </si>
  <si>
    <t xml:space="preserve">3. The Initial Adjusted Allocation is the product of the Multiplier multiplied by the Existing Unit Allocation under 97.811(a)(1). </t>
  </si>
  <si>
    <t>4. Due to rounding, sometimes the sum of the Initial Adjusted Allocations, does not equal exactly the amount of allowances available for allocation. In such cases, the Initial Adjusted Allocations are adjusted per 40 CFR 97.812(a)(12) so that the sum of the Secondary Adjusted Allocations matches the exact number of allowances available for allocation.</t>
  </si>
  <si>
    <t>Cross-State Air Pollution Rule (CSAPR) Cross-State Air Pollution Rule NOx Ozone Season Group 1 Trading Program New Unit Set-Aside (NUSA) Allowance Allocations</t>
  </si>
  <si>
    <t>For Eligible CSAPR-Covered Units in Georgia Under 40 CFR 97.511(b), 97.512 and 97.521</t>
  </si>
  <si>
    <t>Allowances Available in the NUSA  for Georgia for 2023:</t>
  </si>
  <si>
    <t>6505</t>
  </si>
  <si>
    <t>Allowances Allocated From the NUSA for "new units" for Georgia for 2023:</t>
  </si>
  <si>
    <t>Allowances Remaining in the NUSA for "existing units" for Georgia for 2023:</t>
  </si>
  <si>
    <t>GA</t>
  </si>
  <si>
    <t>703</t>
  </si>
  <si>
    <t>Bowen</t>
  </si>
  <si>
    <t>1BLR</t>
  </si>
  <si>
    <t>10/21/1971</t>
  </si>
  <si>
    <t>2BLR</t>
  </si>
  <si>
    <t>09/26/1972</t>
  </si>
  <si>
    <t>3BLR</t>
  </si>
  <si>
    <t>12/11/1974</t>
  </si>
  <si>
    <t>4BLR</t>
  </si>
  <si>
    <t>11/14/1975</t>
  </si>
  <si>
    <t>708</t>
  </si>
  <si>
    <t>Hammond</t>
  </si>
  <si>
    <t>06/19/1954</t>
  </si>
  <si>
    <t>09/26/1954</t>
  </si>
  <si>
    <t>06/09/1955</t>
  </si>
  <si>
    <t>06/26/1970</t>
  </si>
  <si>
    <t>715</t>
  </si>
  <si>
    <t>McManus</t>
  </si>
  <si>
    <t>3A</t>
  </si>
  <si>
    <t>01/09/1972</t>
  </si>
  <si>
    <t>3B</t>
  </si>
  <si>
    <t>01/13/1972</t>
  </si>
  <si>
    <t>3C</t>
  </si>
  <si>
    <t>01/28/1972</t>
  </si>
  <si>
    <t>4A</t>
  </si>
  <si>
    <t>12/20/1972</t>
  </si>
  <si>
    <t>4B</t>
  </si>
  <si>
    <t>4C</t>
  </si>
  <si>
    <t>4D</t>
  </si>
  <si>
    <t>4E</t>
  </si>
  <si>
    <t>4F</t>
  </si>
  <si>
    <t>728</t>
  </si>
  <si>
    <t>Yates</t>
  </si>
  <si>
    <t>Y6BR</t>
  </si>
  <si>
    <t>07/23/1974</t>
  </si>
  <si>
    <t>Y7BR</t>
  </si>
  <si>
    <t>04/08/1974</t>
  </si>
  <si>
    <t>6052</t>
  </si>
  <si>
    <t>Wansley (6052)</t>
  </si>
  <si>
    <t>12/24/1976</t>
  </si>
  <si>
    <t>04/25/1978</t>
  </si>
  <si>
    <t>5A</t>
  </si>
  <si>
    <t>11/17/1980</t>
  </si>
  <si>
    <t>6124</t>
  </si>
  <si>
    <t>McIntosh (6124)</t>
  </si>
  <si>
    <t>02/08/1979</t>
  </si>
  <si>
    <t>05/18/1995</t>
  </si>
  <si>
    <t>CT2</t>
  </si>
  <si>
    <t>04/13/1995</t>
  </si>
  <si>
    <t>CT3</t>
  </si>
  <si>
    <t>06/04/1994</t>
  </si>
  <si>
    <t>CT4</t>
  </si>
  <si>
    <t>05/31/1994</t>
  </si>
  <si>
    <t>CT5</t>
  </si>
  <si>
    <t>05/01/1994</t>
  </si>
  <si>
    <t>CT6</t>
  </si>
  <si>
    <t>05/07/1994</t>
  </si>
  <si>
    <t>CT7</t>
  </si>
  <si>
    <t>04/27/1994</t>
  </si>
  <si>
    <t>CT8</t>
  </si>
  <si>
    <t>02/28/1994</t>
  </si>
  <si>
    <t>6257</t>
  </si>
  <si>
    <t>Scherer</t>
  </si>
  <si>
    <t>03/19/1982</t>
  </si>
  <si>
    <t>02/01/1984</t>
  </si>
  <si>
    <t>01/01/1987</t>
  </si>
  <si>
    <t>02/28/1989</t>
  </si>
  <si>
    <t>6258</t>
  </si>
  <si>
    <t>Allen B Wilson Combustion Turbine Plant</t>
  </si>
  <si>
    <t>1A</t>
  </si>
  <si>
    <t>12/01/1972</t>
  </si>
  <si>
    <t>1B</t>
  </si>
  <si>
    <t>1C</t>
  </si>
  <si>
    <t>02/01/1973</t>
  </si>
  <si>
    <t>1D</t>
  </si>
  <si>
    <t>1E</t>
  </si>
  <si>
    <t>04/01/1973</t>
  </si>
  <si>
    <t>1F</t>
  </si>
  <si>
    <t>7348</t>
  </si>
  <si>
    <t>Robins</t>
  </si>
  <si>
    <t>05/17/1995</t>
  </si>
  <si>
    <t>05/24/1995</t>
  </si>
  <si>
    <t>7764</t>
  </si>
  <si>
    <t>MPC Generating</t>
  </si>
  <si>
    <t>10/22/1999</t>
  </si>
  <si>
    <t>02/21/2001</t>
  </si>
  <si>
    <t>7765</t>
  </si>
  <si>
    <t>Dahlberg (Jackson County)</t>
  </si>
  <si>
    <t>10</t>
  </si>
  <si>
    <t>05/05/2001</t>
  </si>
  <si>
    <t>05/30/2000</t>
  </si>
  <si>
    <t>05/22/2000</t>
  </si>
  <si>
    <t>5</t>
  </si>
  <si>
    <t>05/26/2000</t>
  </si>
  <si>
    <t>6</t>
  </si>
  <si>
    <t>05/25/2000</t>
  </si>
  <si>
    <t>7</t>
  </si>
  <si>
    <t>06/06/2000</t>
  </si>
  <si>
    <t>8</t>
  </si>
  <si>
    <t>06/14/2000</t>
  </si>
  <si>
    <t>9</t>
  </si>
  <si>
    <t>05/25/2001</t>
  </si>
  <si>
    <t>7768</t>
  </si>
  <si>
    <t>Sowega Power Project</t>
  </si>
  <si>
    <t>06/28/1999</t>
  </si>
  <si>
    <t>07/20/1999</t>
  </si>
  <si>
    <t>7813</t>
  </si>
  <si>
    <t>Sewell Creek Energy</t>
  </si>
  <si>
    <t>06/08/2000</t>
  </si>
  <si>
    <t>06/21/2000</t>
  </si>
  <si>
    <t>08/27/2000</t>
  </si>
  <si>
    <t>7829</t>
  </si>
  <si>
    <t>Smarr Energy Facility</t>
  </si>
  <si>
    <t>06/01/1999</t>
  </si>
  <si>
    <t>06/12/1999</t>
  </si>
  <si>
    <t>7916</t>
  </si>
  <si>
    <t>Talbot Energy Facility</t>
  </si>
  <si>
    <t>04/09/2002</t>
  </si>
  <si>
    <t>04/23/2002</t>
  </si>
  <si>
    <t>05/22/2002</t>
  </si>
  <si>
    <t>03/17/2003</t>
  </si>
  <si>
    <t>04/08/2003</t>
  </si>
  <si>
    <t>7917</t>
  </si>
  <si>
    <t>Chattahoochee Energy Facility</t>
  </si>
  <si>
    <t>8A</t>
  </si>
  <si>
    <t>8B</t>
  </si>
  <si>
    <t>11/27/2002</t>
  </si>
  <si>
    <t>7946</t>
  </si>
  <si>
    <t>Wansley (7946)</t>
  </si>
  <si>
    <t>CT9A</t>
  </si>
  <si>
    <t>01/26/2004</t>
  </si>
  <si>
    <t>CT9B</t>
  </si>
  <si>
    <t>55040</t>
  </si>
  <si>
    <t>Mid-Georgia Cogeneration</t>
  </si>
  <si>
    <t>10/30/1997</t>
  </si>
  <si>
    <t>02/02/1998</t>
  </si>
  <si>
    <t>55061</t>
  </si>
  <si>
    <t>Tenaska Georgia Generating Station</t>
  </si>
  <si>
    <t>06/01/2001</t>
  </si>
  <si>
    <t>08/30/2001</t>
  </si>
  <si>
    <t>04/01/2002</t>
  </si>
  <si>
    <t>55128</t>
  </si>
  <si>
    <t>Walton County Power</t>
  </si>
  <si>
    <t>T1</t>
  </si>
  <si>
    <t>04/23/2001</t>
  </si>
  <si>
    <t>T2</t>
  </si>
  <si>
    <t>T3</t>
  </si>
  <si>
    <t>55141</t>
  </si>
  <si>
    <t>Hawk Road Energy Facility</t>
  </si>
  <si>
    <t>02/12/2001</t>
  </si>
  <si>
    <t>55244</t>
  </si>
  <si>
    <t>Doyle Energy Facility</t>
  </si>
  <si>
    <t>05/19/2000</t>
  </si>
  <si>
    <t>04/05/2000</t>
  </si>
  <si>
    <t>05/07/2000</t>
  </si>
  <si>
    <t>06/09/2000</t>
  </si>
  <si>
    <t>06/16/2000</t>
  </si>
  <si>
    <t>55267</t>
  </si>
  <si>
    <t>Edward L Addison Generating Plant</t>
  </si>
  <si>
    <t>03/16/2000</t>
  </si>
  <si>
    <t>05/01/2000</t>
  </si>
  <si>
    <t>04/10/2000</t>
  </si>
  <si>
    <t>04/29/2000</t>
  </si>
  <si>
    <t>55304</t>
  </si>
  <si>
    <t>Baconton Power</t>
  </si>
  <si>
    <t>06/15/2000</t>
  </si>
  <si>
    <t>07/01/2000</t>
  </si>
  <si>
    <t>08/15/2000</t>
  </si>
  <si>
    <t>55332</t>
  </si>
  <si>
    <t>Washington County Power</t>
  </si>
  <si>
    <t>02/13/2003</t>
  </si>
  <si>
    <t>03/27/2003</t>
  </si>
  <si>
    <t>T4</t>
  </si>
  <si>
    <t>04/07/2003</t>
  </si>
  <si>
    <t>55382</t>
  </si>
  <si>
    <t>Thomas A. Smith Energy Facility</t>
  </si>
  <si>
    <t>CCCT1</t>
  </si>
  <si>
    <t>03/30/2002</t>
  </si>
  <si>
    <t>CCCT2</t>
  </si>
  <si>
    <t>CCCT3</t>
  </si>
  <si>
    <t>04/14/2002</t>
  </si>
  <si>
    <t>CCCT4</t>
  </si>
  <si>
    <t>55406</t>
  </si>
  <si>
    <t>Effingham County Power, LLC</t>
  </si>
  <si>
    <t>02/04/2003</t>
  </si>
  <si>
    <t>02/08/2003</t>
  </si>
  <si>
    <t>55672</t>
  </si>
  <si>
    <t>AL Sandersville Energy Facility</t>
  </si>
  <si>
    <t>05/24/2002</t>
  </si>
  <si>
    <t>05/25/2002</t>
  </si>
  <si>
    <t>06/06/2002</t>
  </si>
  <si>
    <t>06/13/2002</t>
  </si>
  <si>
    <t>06/19/2002</t>
  </si>
  <si>
    <t>55965</t>
  </si>
  <si>
    <t>Wansley CC (55965)</t>
  </si>
  <si>
    <t>6A</t>
  </si>
  <si>
    <t>12/13/2001</t>
  </si>
  <si>
    <t>6B</t>
  </si>
  <si>
    <t>7A</t>
  </si>
  <si>
    <t>7B</t>
  </si>
  <si>
    <t>56150</t>
  </si>
  <si>
    <t>McIntosh Combined Cycle Facility</t>
  </si>
  <si>
    <t>10A</t>
  </si>
  <si>
    <t>04/05/2005</t>
  </si>
  <si>
    <t>10B</t>
  </si>
  <si>
    <t>04/06/2005</t>
  </si>
  <si>
    <t>11A</t>
  </si>
  <si>
    <t>11B</t>
  </si>
  <si>
    <t>70454</t>
  </si>
  <si>
    <t>Hartwell Energy Facility</t>
  </si>
  <si>
    <t>MAG1</t>
  </si>
  <si>
    <t>04/08/1994</t>
  </si>
  <si>
    <t>MAG2</t>
  </si>
  <si>
    <t xml:space="preserve">1. Under 40 CFR 97.512(a)(10), if the NUSA is undersubscribed, the remaining allowances will be allocated to units in the state that are allocated allowances under 97.511(a)(1). </t>
  </si>
  <si>
    <t xml:space="preserve">2. Under 40 CFR 97.512(a)(10), if the NUSA is undersubscribed, each allocation under 40 CFR 97.511(a)(1) is multiplied by the number of allowances left in the new unit set aside divided by the remainder of the amount of tons in the applicable state NOx Ozone Season Group 1 budget minus the amount of tons in the state's NUSA and Indian Country NUSA for the control period. </t>
  </si>
  <si>
    <t xml:space="preserve">3. The Initial Adjusted Allocation is the product of the Multiplier multiplied by the Existing Unit Allocation under 97.511(a)(1). </t>
  </si>
  <si>
    <t>4. Due to rounding, sometimes the sum of the Initial Adjusted Allocations, does not equal exactly the amount of allowances available for allocation. In such cases, the Initial Adjusted Allocations are adjusted per 40 CFR 97.512(a)(12) so that the sum of the Secondary Adjusted Allocations matches the exact number of allowances available for allocation.</t>
  </si>
  <si>
    <t>For Eligible CSAPR-Covered Units in Iowa Under 40 CFR 97.811(b), 97.812 and 97.821</t>
  </si>
  <si>
    <t>Allowances Available in the NUSA for Iowa for 2023:</t>
  </si>
  <si>
    <t>Allowances Allocated From the NUSA for "new units" for Iowa for 2023:</t>
  </si>
  <si>
    <t>Allowances Remaining in the NUSA for "existing units" for Iowa for 2023:</t>
  </si>
  <si>
    <t>1490 (1479 + 11 from Indian Country)</t>
  </si>
  <si>
    <t>IA</t>
  </si>
  <si>
    <t>1047</t>
  </si>
  <si>
    <t>Lansing</t>
  </si>
  <si>
    <t>04/01/1977</t>
  </si>
  <si>
    <t>1048</t>
  </si>
  <si>
    <t>Milton L Kapp</t>
  </si>
  <si>
    <t>04/01/1967</t>
  </si>
  <si>
    <t>1068</t>
  </si>
  <si>
    <t>Marshalltown CTs</t>
  </si>
  <si>
    <t>06/15/1978</t>
  </si>
  <si>
    <t>2A</t>
  </si>
  <si>
    <t>06/24/1978</t>
  </si>
  <si>
    <t>2B</t>
  </si>
  <si>
    <t>07/08/1978</t>
  </si>
  <si>
    <t>1073</t>
  </si>
  <si>
    <t>Prairie Creek</t>
  </si>
  <si>
    <t>08/01/1958</t>
  </si>
  <si>
    <t>11/01/1967</t>
  </si>
  <si>
    <t>1081</t>
  </si>
  <si>
    <t>Riverside (1081)</t>
  </si>
  <si>
    <t>06/01/1961</t>
  </si>
  <si>
    <t>1082</t>
  </si>
  <si>
    <t>Walter Scott Jr. Energy Center</t>
  </si>
  <si>
    <t>12/01/1978</t>
  </si>
  <si>
    <t>02/01/2007</t>
  </si>
  <si>
    <t>1091</t>
  </si>
  <si>
    <t>George Neal North</t>
  </si>
  <si>
    <t>12/30/1975</t>
  </si>
  <si>
    <t>1104</t>
  </si>
  <si>
    <t>Burlington (IA)</t>
  </si>
  <si>
    <t>06/09/1968</t>
  </si>
  <si>
    <t>1122</t>
  </si>
  <si>
    <t>Ames</t>
  </si>
  <si>
    <t>03/01/1982</t>
  </si>
  <si>
    <t>1131</t>
  </si>
  <si>
    <t>Streeter Station</t>
  </si>
  <si>
    <t>03/01/1973</t>
  </si>
  <si>
    <t>1167</t>
  </si>
  <si>
    <t>Muscatine</t>
  </si>
  <si>
    <t>12/01/1969</t>
  </si>
  <si>
    <t>05/01/1983</t>
  </si>
  <si>
    <t>1206</t>
  </si>
  <si>
    <t>Summit Lake</t>
  </si>
  <si>
    <t>1G</t>
  </si>
  <si>
    <t>07/01/1973</t>
  </si>
  <si>
    <t>2G</t>
  </si>
  <si>
    <t>06/01/1975</t>
  </si>
  <si>
    <t>1217</t>
  </si>
  <si>
    <t>Earl F Wisdom</t>
  </si>
  <si>
    <t>05/29/1960</t>
  </si>
  <si>
    <t>03/19/2004</t>
  </si>
  <si>
    <t>6063</t>
  </si>
  <si>
    <t>Electrifarm</t>
  </si>
  <si>
    <t>05/01/1975</t>
  </si>
  <si>
    <t>04/29/1977</t>
  </si>
  <si>
    <t>04/17/1976</t>
  </si>
  <si>
    <t>6254</t>
  </si>
  <si>
    <t>Ottumwa</t>
  </si>
  <si>
    <t>05/05/1981</t>
  </si>
  <si>
    <t>6463</t>
  </si>
  <si>
    <t>Dayton Avenue Substation</t>
  </si>
  <si>
    <t>GT2</t>
  </si>
  <si>
    <t>06/12/2005</t>
  </si>
  <si>
    <t>6664</t>
  </si>
  <si>
    <t>Louisa</t>
  </si>
  <si>
    <t>101</t>
  </si>
  <si>
    <t>10/13/1983</t>
  </si>
  <si>
    <t>7145</t>
  </si>
  <si>
    <t>Pleasant Hill Energy Center</t>
  </si>
  <si>
    <t>06/08/1990</t>
  </si>
  <si>
    <t>06/25/1994</t>
  </si>
  <si>
    <t>7155</t>
  </si>
  <si>
    <t>Lime Creek</t>
  </si>
  <si>
    <t>**1</t>
  </si>
  <si>
    <t>05/01/1991</t>
  </si>
  <si>
    <t>**2</t>
  </si>
  <si>
    <t>7343</t>
  </si>
  <si>
    <t>George Neal South</t>
  </si>
  <si>
    <t>07/01/1979</t>
  </si>
  <si>
    <t>7985</t>
  </si>
  <si>
    <t>Greater Des Moines Energy Center</t>
  </si>
  <si>
    <t>04/01/2003</t>
  </si>
  <si>
    <t>03/20/2003</t>
  </si>
  <si>
    <t>8029</t>
  </si>
  <si>
    <t>Sycamore Combustion Turbine</t>
  </si>
  <si>
    <t>08/02/1974</t>
  </si>
  <si>
    <t>10/25/1974</t>
  </si>
  <si>
    <t>8031</t>
  </si>
  <si>
    <t>Emery Station</t>
  </si>
  <si>
    <t>11</t>
  </si>
  <si>
    <t>04/20/2004</t>
  </si>
  <si>
    <t>12</t>
  </si>
  <si>
    <t>04/29/2004</t>
  </si>
  <si>
    <t>56013</t>
  </si>
  <si>
    <t>Exira Station</t>
  </si>
  <si>
    <t>U-1</t>
  </si>
  <si>
    <t>05/21/2004</t>
  </si>
  <si>
    <t>U-2</t>
  </si>
  <si>
    <t>U-3</t>
  </si>
  <si>
    <t>03/20/2007</t>
  </si>
  <si>
    <t>Cross-State Air Pollution Rule (CSAPR) Cross-State Air Pollution Rule NOx Ozone Season Group 3 Trading Program New Unit Set-Aside (NUSA) Allowance Allocations</t>
  </si>
  <si>
    <t>For Eligible CSAPR-Covered Units in Illinois Under 40 CFR 97.811(b), 97.812 and 97.821</t>
  </si>
  <si>
    <t>Allowances Available in the NUSA  for Illinois for 2023:</t>
  </si>
  <si>
    <t>Allowances Allocated From the NUSA for "new units" for Illinois for 2023:</t>
  </si>
  <si>
    <t>Allowances Remaining in the NUSA for "existing units" for Illinois for 2023:</t>
  </si>
  <si>
    <t>IL</t>
  </si>
  <si>
    <t>Joliet 29</t>
  </si>
  <si>
    <t>71</t>
  </si>
  <si>
    <t>72</t>
  </si>
  <si>
    <t>81</t>
  </si>
  <si>
    <t>82</t>
  </si>
  <si>
    <t>Joliet 9</t>
  </si>
  <si>
    <t>Kincaid Generating Station</t>
  </si>
  <si>
    <t>Powerton</t>
  </si>
  <si>
    <t>51</t>
  </si>
  <si>
    <t>52</t>
  </si>
  <si>
    <t>61</t>
  </si>
  <si>
    <t>62</t>
  </si>
  <si>
    <t>Waukegan</t>
  </si>
  <si>
    <t>311</t>
  </si>
  <si>
    <t>312</t>
  </si>
  <si>
    <t>321</t>
  </si>
  <si>
    <t>322</t>
  </si>
  <si>
    <t>Fisk</t>
  </si>
  <si>
    <t>331</t>
  </si>
  <si>
    <t>332</t>
  </si>
  <si>
    <t>342</t>
  </si>
  <si>
    <t>Baldwin Energy Complex</t>
  </si>
  <si>
    <t>Venice</t>
  </si>
  <si>
    <t>CT03</t>
  </si>
  <si>
    <t>CT04</t>
  </si>
  <si>
    <t>CT05</t>
  </si>
  <si>
    <t>CT2A</t>
  </si>
  <si>
    <t>CT2B</t>
  </si>
  <si>
    <t>Dallman</t>
  </si>
  <si>
    <t>Marion</t>
  </si>
  <si>
    <t>123</t>
  </si>
  <si>
    <t>Newton</t>
  </si>
  <si>
    <t>Interstate</t>
  </si>
  <si>
    <t>Tilton Power Station</t>
  </si>
  <si>
    <t>Alsey Station</t>
  </si>
  <si>
    <t>ACT1</t>
  </si>
  <si>
    <t>ACT2</t>
  </si>
  <si>
    <t>ACT5</t>
  </si>
  <si>
    <t>ACT6</t>
  </si>
  <si>
    <t>Freedom Power Project</t>
  </si>
  <si>
    <t>Factory Gas Turbine</t>
  </si>
  <si>
    <t>Rocky Road Power, LLC</t>
  </si>
  <si>
    <t>Kendall Energy Facility</t>
  </si>
  <si>
    <t>GTG-1</t>
  </si>
  <si>
    <t>GTG-2</t>
  </si>
  <si>
    <t>GTG-3</t>
  </si>
  <si>
    <t>GTG-4</t>
  </si>
  <si>
    <t>Nelson Energy Center</t>
  </si>
  <si>
    <t>Cordova Energy Company</t>
  </si>
  <si>
    <t>Elwood Energy Facility</t>
  </si>
  <si>
    <t>Gibson City Energy Center, LLC</t>
  </si>
  <si>
    <t>GCTG1</t>
  </si>
  <si>
    <t>GCTG2</t>
  </si>
  <si>
    <t>Pinckneyville Power Plant</t>
  </si>
  <si>
    <t>CT01</t>
  </si>
  <si>
    <t>CT02</t>
  </si>
  <si>
    <t>CT06</t>
  </si>
  <si>
    <t>CT07</t>
  </si>
  <si>
    <t>CT08</t>
  </si>
  <si>
    <t>Kinmundy Power Plant</t>
  </si>
  <si>
    <t>KCTG1</t>
  </si>
  <si>
    <t>KCTG2</t>
  </si>
  <si>
    <t>Morris Cogeneration, LLC</t>
  </si>
  <si>
    <t>CTG1</t>
  </si>
  <si>
    <t>CTG2</t>
  </si>
  <si>
    <t>CTG3</t>
  </si>
  <si>
    <t>Lincoln Generating Facility</t>
  </si>
  <si>
    <t>Lee County Generating Station, LLC</t>
  </si>
  <si>
    <t>Shelby County</t>
  </si>
  <si>
    <t>SCE1</t>
  </si>
  <si>
    <t>SCE2</t>
  </si>
  <si>
    <t>SCE3</t>
  </si>
  <si>
    <t>SCE4</t>
  </si>
  <si>
    <t>SCE5</t>
  </si>
  <si>
    <t>SCE6</t>
  </si>
  <si>
    <t>SCE7</t>
  </si>
  <si>
    <t>SCE8</t>
  </si>
  <si>
    <t>Rockford Energy Center</t>
  </si>
  <si>
    <t>0001</t>
  </si>
  <si>
    <t>0002</t>
  </si>
  <si>
    <t>University Park Energy</t>
  </si>
  <si>
    <t>UP1</t>
  </si>
  <si>
    <t>UP10</t>
  </si>
  <si>
    <t>UP11</t>
  </si>
  <si>
    <t>UP12</t>
  </si>
  <si>
    <t>UP2</t>
  </si>
  <si>
    <t>UP3</t>
  </si>
  <si>
    <t>UP4</t>
  </si>
  <si>
    <t>UP5</t>
  </si>
  <si>
    <t>UP6</t>
  </si>
  <si>
    <t>UP7</t>
  </si>
  <si>
    <t>UP8</t>
  </si>
  <si>
    <t>UP9</t>
  </si>
  <si>
    <t>Crete Energy Park</t>
  </si>
  <si>
    <t>GT1</t>
  </si>
  <si>
    <t>GT3</t>
  </si>
  <si>
    <t>GT4</t>
  </si>
  <si>
    <t>Aurora</t>
  </si>
  <si>
    <t>AGS01</t>
  </si>
  <si>
    <t>AGS02</t>
  </si>
  <si>
    <t>AGS03</t>
  </si>
  <si>
    <t>AGS04</t>
  </si>
  <si>
    <t>AGS05</t>
  </si>
  <si>
    <t>AGS06</t>
  </si>
  <si>
    <t>AGS07</t>
  </si>
  <si>
    <t>AGS08</t>
  </si>
  <si>
    <t>AGS09</t>
  </si>
  <si>
    <t>AGS10</t>
  </si>
  <si>
    <t>Calumet Energy Team, LLC</t>
  </si>
  <si>
    <t>Holland Energy Facility</t>
  </si>
  <si>
    <t>Zion Energy Center</t>
  </si>
  <si>
    <t>CT-3</t>
  </si>
  <si>
    <t>Raccoon Creek Power Plant</t>
  </si>
  <si>
    <t>CT-01</t>
  </si>
  <si>
    <t>CT-02</t>
  </si>
  <si>
    <t>CT-03</t>
  </si>
  <si>
    <t>CT-04</t>
  </si>
  <si>
    <t>Elgin Energy Center, LLC</t>
  </si>
  <si>
    <t>Goose Creek Power Plant</t>
  </si>
  <si>
    <t>CT-05</t>
  </si>
  <si>
    <t>CT-06</t>
  </si>
  <si>
    <t>LSP University Park, LLC</t>
  </si>
  <si>
    <t>CT09</t>
  </si>
  <si>
    <t>CT10</t>
  </si>
  <si>
    <t>CT11</t>
  </si>
  <si>
    <t>CT12</t>
  </si>
  <si>
    <t>Prairie State Generating Station</t>
  </si>
  <si>
    <t>02</t>
  </si>
  <si>
    <t>Rockford II Energy Center</t>
  </si>
  <si>
    <t>U1</t>
  </si>
  <si>
    <t xml:space="preserve">1. Under 40 CFR 97.1012(a)(10), if the NUSA is undersubscribed, the remaining allowances will be allocated to units in the state that are allocated allowances under 97.1011(a)(1). </t>
  </si>
  <si>
    <t xml:space="preserve">2. Under 40 CFR 97.1012(a)(10), if the NUSA is undersubscribed, each allocation under 40 CFR 97.1011(a)(1) is multiplied by the number of allowances left in the new unit set aside divided by the remainder of the amount of tons in the applicable state NOx Ozone Season Group 3 budget minus the amount of tons in the state's NUSA and Indian Country NUSA for the control period. </t>
  </si>
  <si>
    <t xml:space="preserve">3. The Initial Adjusted Allocation is the product of the Multiplier multiplied by the Existing Unit Allocation under 97.1011(a)(1). </t>
  </si>
  <si>
    <t>4. Due to rounding, sometimes the sum of the Initial Adjusted Allocations, does not equal exactly the amount of allowances available for allocation. In such cases, the Initial Adjusted Allocations are adjusted per 40 CFR 97.1012(a)(12) so that the sum of the Secondary Adjusted Allocations matches the exact number of allowances available for allocation.</t>
  </si>
  <si>
    <t>For Eligible CSAPR-Covered Units in Indiana Under 40 CFR 97.811(b), 97.812 and 97.821</t>
  </si>
  <si>
    <t>Allowances Available in the NUSA  for Indiana for 2023:</t>
  </si>
  <si>
    <t>Allowances Allocated From the NUSA for "new units" for Indiana for 2023:</t>
  </si>
  <si>
    <t>Allowances Remaining in the NUSA for "existing units" for Indiana for 2023:</t>
  </si>
  <si>
    <t>IN</t>
  </si>
  <si>
    <t>Clifty Creek</t>
  </si>
  <si>
    <t>IPL - Harding Street Station (EW Stout)</t>
  </si>
  <si>
    <t>50</t>
  </si>
  <si>
    <t>60</t>
  </si>
  <si>
    <t>70</t>
  </si>
  <si>
    <t>GT5</t>
  </si>
  <si>
    <t>GT6</t>
  </si>
  <si>
    <t>IPL - Eagle Valley Generating Station</t>
  </si>
  <si>
    <t>IPL - Petersburg Generating Station</t>
  </si>
  <si>
    <t>Michigan City Generating Station</t>
  </si>
  <si>
    <t>Cayuga</t>
  </si>
  <si>
    <t>Edwardsport Generating Station</t>
  </si>
  <si>
    <t>Noblesville</t>
  </si>
  <si>
    <t>F B Culley Generating Station</t>
  </si>
  <si>
    <t>Whitewater Valley</t>
  </si>
  <si>
    <t>R M Schahfer Generating Station</t>
  </si>
  <si>
    <t>16A</t>
  </si>
  <si>
    <t>16B</t>
  </si>
  <si>
    <t>17</t>
  </si>
  <si>
    <t>18</t>
  </si>
  <si>
    <t>Gibson</t>
  </si>
  <si>
    <t>A B Brown Generating Station</t>
  </si>
  <si>
    <t>Rockport</t>
  </si>
  <si>
    <t>MB1</t>
  </si>
  <si>
    <t>MB2</t>
  </si>
  <si>
    <t>Merom</t>
  </si>
  <si>
    <t>1SG1</t>
  </si>
  <si>
    <t>2SG1</t>
  </si>
  <si>
    <t>Alcoa Allowance Management Inc</t>
  </si>
  <si>
    <t>Richmond (IN)</t>
  </si>
  <si>
    <t>RCT1</t>
  </si>
  <si>
    <t>RCT2</t>
  </si>
  <si>
    <t>Anderson</t>
  </si>
  <si>
    <t>ACT3</t>
  </si>
  <si>
    <t>Georgetown Substation</t>
  </si>
  <si>
    <t>Henry County Generating Station</t>
  </si>
  <si>
    <t>Hoosier Energy Lawrence Co Station</t>
  </si>
  <si>
    <t>Vermillion Generating Station</t>
  </si>
  <si>
    <t>Worthington Generation</t>
  </si>
  <si>
    <t>Wheatland Generating Facility LLC</t>
  </si>
  <si>
    <t>EU-01</t>
  </si>
  <si>
    <t>EU-02</t>
  </si>
  <si>
    <t>EU-03</t>
  </si>
  <si>
    <t>EU-04</t>
  </si>
  <si>
    <t>Montpelier Electric Gen Station</t>
  </si>
  <si>
    <t>G1CT1</t>
  </si>
  <si>
    <t>G1CT2</t>
  </si>
  <si>
    <t>G2CT1</t>
  </si>
  <si>
    <t>G2CT2</t>
  </si>
  <si>
    <t>G3CT1</t>
  </si>
  <si>
    <t>G3CT2</t>
  </si>
  <si>
    <t>G4CT1</t>
  </si>
  <si>
    <t>G4CT2</t>
  </si>
  <si>
    <t>Whiting Clean Energy, Inc.</t>
  </si>
  <si>
    <t>Sugar Creek Generating Station</t>
  </si>
  <si>
    <t>Lawrenceburg Energy Facility</t>
  </si>
  <si>
    <t>St. Joseph Energy Center LLC</t>
  </si>
  <si>
    <t>CTG01A</t>
  </si>
  <si>
    <t>CTG01B</t>
  </si>
  <si>
    <t>Wabash River Highland Plant</t>
  </si>
  <si>
    <t>For Eligible CSAPR-Covered Units in Kansas Under 40 CFR 97.811(b), 97.812 and 97.821</t>
  </si>
  <si>
    <t>Allowances Available in the NUSA  for Kansas for 2023:</t>
  </si>
  <si>
    <t>Allowances Allocated From the NUSA for "new untis" for Kansas for 2023:</t>
  </si>
  <si>
    <t>Allowances Remaining in the NUSA for "existing units" for Kansas for 2023:</t>
  </si>
  <si>
    <t>505 (497 + 8 from Indian Country)</t>
  </si>
  <si>
    <t>KS</t>
  </si>
  <si>
    <t>108</t>
  </si>
  <si>
    <t>Holcomb</t>
  </si>
  <si>
    <t>SGU1</t>
  </si>
  <si>
    <t>08/01/1983</t>
  </si>
  <si>
    <t>1230</t>
  </si>
  <si>
    <t>Cimarron River</t>
  </si>
  <si>
    <t>10/03/1963</t>
  </si>
  <si>
    <t>1233</t>
  </si>
  <si>
    <t>Fort Dodge aka Judson Large</t>
  </si>
  <si>
    <t>06/01/1969</t>
  </si>
  <si>
    <t>1235</t>
  </si>
  <si>
    <t>Great Bend Station aka Arthur Mullergren</t>
  </si>
  <si>
    <t>12/17/1963</t>
  </si>
  <si>
    <t>1239</t>
  </si>
  <si>
    <t>Riverton</t>
  </si>
  <si>
    <t>01/11/2007</t>
  </si>
  <si>
    <t>1240</t>
  </si>
  <si>
    <t>Gordon Evans Energy Center</t>
  </si>
  <si>
    <t>06/30/1967</t>
  </si>
  <si>
    <t>E1CT</t>
  </si>
  <si>
    <t>E2CT</t>
  </si>
  <si>
    <t>E3CT</t>
  </si>
  <si>
    <t>06/21/2001</t>
  </si>
  <si>
    <t>1241</t>
  </si>
  <si>
    <t>La Cygne</t>
  </si>
  <si>
    <t>02/01/1977</t>
  </si>
  <si>
    <t>1242</t>
  </si>
  <si>
    <t>Murray Gill Energy Center</t>
  </si>
  <si>
    <t>06/01/1956</t>
  </si>
  <si>
    <t>04/16/1959</t>
  </si>
  <si>
    <t>1248</t>
  </si>
  <si>
    <t>Hutchinson Energy Center</t>
  </si>
  <si>
    <t>05/30/1974</t>
  </si>
  <si>
    <t>05/18/1974</t>
  </si>
  <si>
    <t>05/11/1974</t>
  </si>
  <si>
    <t>CT-4</t>
  </si>
  <si>
    <t>06/28/1975</t>
  </si>
  <si>
    <t>1250</t>
  </si>
  <si>
    <t>Lawrence Energy Center</t>
  </si>
  <si>
    <t>03/11/1960</t>
  </si>
  <si>
    <t>05/31/1971</t>
  </si>
  <si>
    <t>1252</t>
  </si>
  <si>
    <t>Tecumseh Energy Center</t>
  </si>
  <si>
    <t>08/30/1957</t>
  </si>
  <si>
    <t>1268</t>
  </si>
  <si>
    <t>Chanute 2</t>
  </si>
  <si>
    <t>14</t>
  </si>
  <si>
    <t>07/01/2001</t>
  </si>
  <si>
    <t>1271</t>
  </si>
  <si>
    <t>Coffeyville</t>
  </si>
  <si>
    <t>01/01/1973</t>
  </si>
  <si>
    <t>1295</t>
  </si>
  <si>
    <t>Quindaro</t>
  </si>
  <si>
    <t>05/01/1965</t>
  </si>
  <si>
    <t>12/01/1971</t>
  </si>
  <si>
    <t>10/01/1969</t>
  </si>
  <si>
    <t>08/01/1977</t>
  </si>
  <si>
    <t>1305</t>
  </si>
  <si>
    <t>McPherson 2</t>
  </si>
  <si>
    <t>06/01/1973</t>
  </si>
  <si>
    <t>06/01/1976</t>
  </si>
  <si>
    <t>06/01/1979</t>
  </si>
  <si>
    <t>1336</t>
  </si>
  <si>
    <t>Garden City</t>
  </si>
  <si>
    <t>S-2</t>
  </si>
  <si>
    <t>S-4</t>
  </si>
  <si>
    <t>05/15/1976</t>
  </si>
  <si>
    <t>S-5</t>
  </si>
  <si>
    <t>07/16/1979</t>
  </si>
  <si>
    <t>6064</t>
  </si>
  <si>
    <t>Nearman Creek</t>
  </si>
  <si>
    <t>11/15/2005</t>
  </si>
  <si>
    <t>N1</t>
  </si>
  <si>
    <t>02/01/1981</t>
  </si>
  <si>
    <t>6068</t>
  </si>
  <si>
    <t>Jeffrey Energy Center</t>
  </si>
  <si>
    <t>07/31/1978</t>
  </si>
  <si>
    <t>05/01/1980</t>
  </si>
  <si>
    <t>05/27/1983</t>
  </si>
  <si>
    <t>7013</t>
  </si>
  <si>
    <t>East 12th Street</t>
  </si>
  <si>
    <t>7515</t>
  </si>
  <si>
    <t>McPherson Municipal Power Plant #3</t>
  </si>
  <si>
    <t>10/29/1998</t>
  </si>
  <si>
    <t>7928</t>
  </si>
  <si>
    <t>Osawatomie Generating Station</t>
  </si>
  <si>
    <t>05/28/2003</t>
  </si>
  <si>
    <t>7929</t>
  </si>
  <si>
    <t>West Gardner Generating Station</t>
  </si>
  <si>
    <t>03/26/2003</t>
  </si>
  <si>
    <t>04/10/2003</t>
  </si>
  <si>
    <t>04/22/2003</t>
  </si>
  <si>
    <t>04/29/2003</t>
  </si>
  <si>
    <t>8037</t>
  </si>
  <si>
    <t>Clifton Station</t>
  </si>
  <si>
    <t>CL1</t>
  </si>
  <si>
    <t>12/01/1974</t>
  </si>
  <si>
    <t>56502</t>
  </si>
  <si>
    <t>Emporia Energy Center</t>
  </si>
  <si>
    <t>EEC1</t>
  </si>
  <si>
    <t>06/07/2008</t>
  </si>
  <si>
    <t>EEC2</t>
  </si>
  <si>
    <t>06/02/2008</t>
  </si>
  <si>
    <t>EEC3</t>
  </si>
  <si>
    <t>05/09/2008</t>
  </si>
  <si>
    <t>EEC4</t>
  </si>
  <si>
    <t>05/10/2008</t>
  </si>
  <si>
    <t>EEC5</t>
  </si>
  <si>
    <t>06/06/2008</t>
  </si>
  <si>
    <t>EEC6</t>
  </si>
  <si>
    <t>01/24/2009</t>
  </si>
  <si>
    <t>EEC7</t>
  </si>
  <si>
    <t>02/18/2009</t>
  </si>
  <si>
    <t>Cross-State Air Pollution Rule (CSAPR) Cross-State Air Pollution Rule NOx Ozone Season Program Expanded Group 2 New Unit Set-Aside (NUSA) Allowance Allocations</t>
  </si>
  <si>
    <t>For Eligible CSAPR-Covered Units in Kentucky Under 40 CFR 97.811(b), 97.812 and 97.821</t>
  </si>
  <si>
    <t>Allowances Available in the NUSA  for Kentucky for 2023:</t>
  </si>
  <si>
    <t>Allowances Allocated From the NUSA for "new units" for Kentucky for 2023:</t>
  </si>
  <si>
    <t>Allowances Remaining in the NUSA for "existing units" for Kentucky for 2023:</t>
  </si>
  <si>
    <t>KY</t>
  </si>
  <si>
    <t>Smith Generating Facility</t>
  </si>
  <si>
    <t>SCT1</t>
  </si>
  <si>
    <t>SCT10</t>
  </si>
  <si>
    <t>SCT2</t>
  </si>
  <si>
    <t>SCT3</t>
  </si>
  <si>
    <t>SCT4</t>
  </si>
  <si>
    <t>SCT5</t>
  </si>
  <si>
    <t>SCT6</t>
  </si>
  <si>
    <t>SCT7</t>
  </si>
  <si>
    <t>SCT9</t>
  </si>
  <si>
    <t>Big Sandy</t>
  </si>
  <si>
    <t>BSU1</t>
  </si>
  <si>
    <t>E W Brown</t>
  </si>
  <si>
    <t>Ghent</t>
  </si>
  <si>
    <t>Cane Run</t>
  </si>
  <si>
    <t>Mill Creek</t>
  </si>
  <si>
    <t>Paddy's Run</t>
  </si>
  <si>
    <t>13</t>
  </si>
  <si>
    <t>Paradise</t>
  </si>
  <si>
    <t>PCC1</t>
  </si>
  <si>
    <t>PCC2</t>
  </si>
  <si>
    <t>PCC3</t>
  </si>
  <si>
    <t>Shawnee</t>
  </si>
  <si>
    <t>Robert Reid</t>
  </si>
  <si>
    <t>RT</t>
  </si>
  <si>
    <t>John S. Cooper</t>
  </si>
  <si>
    <t>East Bend</t>
  </si>
  <si>
    <t>H L Spurlock</t>
  </si>
  <si>
    <t>Trimble County</t>
  </si>
  <si>
    <t>R D Green</t>
  </si>
  <si>
    <t>D B Wilson</t>
  </si>
  <si>
    <t>W1</t>
  </si>
  <si>
    <t>Bluegrass Generating Station</t>
  </si>
  <si>
    <t>GTG1</t>
  </si>
  <si>
    <t>GTG2</t>
  </si>
  <si>
    <t>GTG3</t>
  </si>
  <si>
    <t>Riverside Generating Company</t>
  </si>
  <si>
    <t>GTG101</t>
  </si>
  <si>
    <t>GTG201</t>
  </si>
  <si>
    <t>GTG301</t>
  </si>
  <si>
    <t>GTG401</t>
  </si>
  <si>
    <t>GTG501</t>
  </si>
  <si>
    <t>Marshall County</t>
  </si>
  <si>
    <t>Paducah Power Systems Plant 1</t>
  </si>
  <si>
    <t>EU01A</t>
  </si>
  <si>
    <t>EU01B</t>
  </si>
  <si>
    <t>EU02A</t>
  </si>
  <si>
    <t>EU02B</t>
  </si>
  <si>
    <t>For Eligible CSAPR-Covered Units in Louisiana Under 40 CFR 97.811(b), 97.812 and 97.821</t>
  </si>
  <si>
    <t>Allowances Available in the NUSA  for Louisana for 2023:</t>
  </si>
  <si>
    <t>Allowances Allocated From the NUSA for "new units" for Louisana for 2023:</t>
  </si>
  <si>
    <t>Allowances Remaining in the NUSA for "existing units" for Louisana for 2023:</t>
  </si>
  <si>
    <t>283 (268 + 15 from Indian Country)</t>
  </si>
  <si>
    <t>LA</t>
  </si>
  <si>
    <t>Dolet Hills Power Station</t>
  </si>
  <si>
    <t>Louisiana 1</t>
  </si>
  <si>
    <t>R S Nelson</t>
  </si>
  <si>
    <t>Coughlin Power Station</t>
  </si>
  <si>
    <t>6-1</t>
  </si>
  <si>
    <t>7-1</t>
  </si>
  <si>
    <t>7-2</t>
  </si>
  <si>
    <t>Teche Power Station</t>
  </si>
  <si>
    <t>Little Gypsy</t>
  </si>
  <si>
    <t>Ninemile Point</t>
  </si>
  <si>
    <t>Sterlington</t>
  </si>
  <si>
    <t>7AB</t>
  </si>
  <si>
    <t>Arsenal Hill Power Plant</t>
  </si>
  <si>
    <t>CTG-6A</t>
  </si>
  <si>
    <t>CTG-6B</t>
  </si>
  <si>
    <t>Lieberman Power Plant</t>
  </si>
  <si>
    <t>Houma</t>
  </si>
  <si>
    <t>15</t>
  </si>
  <si>
    <t>16</t>
  </si>
  <si>
    <t>Big Cajun 1</t>
  </si>
  <si>
    <t>1B1</t>
  </si>
  <si>
    <t>1B2</t>
  </si>
  <si>
    <t>Big Cajun 2</t>
  </si>
  <si>
    <t>2B1</t>
  </si>
  <si>
    <t>2B2</t>
  </si>
  <si>
    <t>2B3</t>
  </si>
  <si>
    <t>Brame Energy Center</t>
  </si>
  <si>
    <t>3-1</t>
  </si>
  <si>
    <t>3-2</t>
  </si>
  <si>
    <t>Waterford 1 &amp; 2</t>
  </si>
  <si>
    <t>Nelson Industrial Steam Company</t>
  </si>
  <si>
    <t>Taft Cogeneration Facility</t>
  </si>
  <si>
    <t>R S Cogen LLC</t>
  </si>
  <si>
    <t>RS-5</t>
  </si>
  <si>
    <t>RS-6</t>
  </si>
  <si>
    <t>Calcasieu Plant</t>
  </si>
  <si>
    <t>Acadia Power Station</t>
  </si>
  <si>
    <t>Carville Energy Center</t>
  </si>
  <si>
    <t>COG01</t>
  </si>
  <si>
    <t>COG02</t>
  </si>
  <si>
    <t>Plaquemine Cogen Facility</t>
  </si>
  <si>
    <t>500</t>
  </si>
  <si>
    <t>600</t>
  </si>
  <si>
    <t>700</t>
  </si>
  <si>
    <t>800</t>
  </si>
  <si>
    <t>Bayou Cove Peaking Power Plant</t>
  </si>
  <si>
    <t>Ouachita Plant</t>
  </si>
  <si>
    <t>CTGEN1</t>
  </si>
  <si>
    <t>CTGEN2</t>
  </si>
  <si>
    <t>CTGEN3</t>
  </si>
  <si>
    <t>Perryville Power Station</t>
  </si>
  <si>
    <t>1-1</t>
  </si>
  <si>
    <t>1-2</t>
  </si>
  <si>
    <t>2-1</t>
  </si>
  <si>
    <t>T J Labbe Electric Generating Station</t>
  </si>
  <si>
    <t>Hargis-Hebert Electric Generating Statio</t>
  </si>
  <si>
    <t>LEPA Unit No. 1</t>
  </si>
  <si>
    <t>CC01</t>
  </si>
  <si>
    <t>For Eligible CSAPR-Covered Units in Maryland Under 40 CFR 97.811(b), 97.812 and 97.821</t>
  </si>
  <si>
    <t>Allowances Available in the NUSA  for Maryland for 2023:</t>
  </si>
  <si>
    <t>Allowances Allocated From the NUSA for "new units" for Maryland for 2023:</t>
  </si>
  <si>
    <t>Allowances Remaining in the NUSA for "existing units" for Maryland for 2023:</t>
  </si>
  <si>
    <t>MD</t>
  </si>
  <si>
    <t>Brandon Shores</t>
  </si>
  <si>
    <t>Herbert A Wagner</t>
  </si>
  <si>
    <t>Perryman</t>
  </si>
  <si>
    <t>**51</t>
  </si>
  <si>
    <t>6-2</t>
  </si>
  <si>
    <t>Vienna</t>
  </si>
  <si>
    <t>Chalk Point</t>
  </si>
  <si>
    <t>**GT3</t>
  </si>
  <si>
    <t>**GT4</t>
  </si>
  <si>
    <t>**GT5</t>
  </si>
  <si>
    <t>**GT6</t>
  </si>
  <si>
    <t>SMECO</t>
  </si>
  <si>
    <t>Dickerson</t>
  </si>
  <si>
    <t>Morgantown</t>
  </si>
  <si>
    <t>Rock Springs Generating Facility</t>
  </si>
  <si>
    <t>AES Warrior Run</t>
  </si>
  <si>
    <t>001</t>
  </si>
  <si>
    <t>Brandywine Power Facility</t>
  </si>
  <si>
    <t>CPV St. Charles Energy Center</t>
  </si>
  <si>
    <t>Wildcat Point Generation Facility</t>
  </si>
  <si>
    <t>Keys Energy Center</t>
  </si>
  <si>
    <t>For Eligible CSAPR-Covered Units in Michigan Under 40 CFR 97.811(b), 97.812 and 97.821</t>
  </si>
  <si>
    <t>Allowances Available in the NUSA  for Michigan for 2023:</t>
  </si>
  <si>
    <t>Allowances Allocated From the NUSA for "new units" for Michigan for 2023:</t>
  </si>
  <si>
    <t>Allowances Remaining in the NUSA for "existing units" for Michigan for 2023:</t>
  </si>
  <si>
    <t>MI</t>
  </si>
  <si>
    <t>Dan E Karn</t>
  </si>
  <si>
    <t>J H Campbell</t>
  </si>
  <si>
    <t>Delray</t>
  </si>
  <si>
    <t>CTG111</t>
  </si>
  <si>
    <t>CTG121</t>
  </si>
  <si>
    <t>Hancock Peakers</t>
  </si>
  <si>
    <t>CTG122</t>
  </si>
  <si>
    <t>Monroe</t>
  </si>
  <si>
    <t>Wyandotte</t>
  </si>
  <si>
    <t>Belle River</t>
  </si>
  <si>
    <t>CTG131</t>
  </si>
  <si>
    <t>Greenwood</t>
  </si>
  <si>
    <t>CTG112</t>
  </si>
  <si>
    <t>48th Street Peaking Station</t>
  </si>
  <si>
    <t>**7</t>
  </si>
  <si>
    <t>**8</t>
  </si>
  <si>
    <t>Sumpter Plant</t>
  </si>
  <si>
    <t>Kalkaska CT Project #1</t>
  </si>
  <si>
    <t>Midland Cogeneration Venture</t>
  </si>
  <si>
    <t>003</t>
  </si>
  <si>
    <t>004</t>
  </si>
  <si>
    <t>005</t>
  </si>
  <si>
    <t>006</t>
  </si>
  <si>
    <t>007</t>
  </si>
  <si>
    <t>008</t>
  </si>
  <si>
    <t>009</t>
  </si>
  <si>
    <t>010</t>
  </si>
  <si>
    <t>011</t>
  </si>
  <si>
    <t>012</t>
  </si>
  <si>
    <t>013</t>
  </si>
  <si>
    <t>014</t>
  </si>
  <si>
    <t>016</t>
  </si>
  <si>
    <t>017</t>
  </si>
  <si>
    <t>018</t>
  </si>
  <si>
    <t>019</t>
  </si>
  <si>
    <t>020</t>
  </si>
  <si>
    <t>021</t>
  </si>
  <si>
    <t>Grayling Generating Station</t>
  </si>
  <si>
    <t>TES Filer City Station</t>
  </si>
  <si>
    <t>Cadillac Renewable Energy</t>
  </si>
  <si>
    <t>EUBLR</t>
  </si>
  <si>
    <t>Genesee Power Station</t>
  </si>
  <si>
    <t>Michigan Power Limited Partnership</t>
  </si>
  <si>
    <t>Zeeland Generating Station</t>
  </si>
  <si>
    <t>CC1</t>
  </si>
  <si>
    <t>CC2</t>
  </si>
  <si>
    <t>CC3</t>
  </si>
  <si>
    <t>CC4</t>
  </si>
  <si>
    <t>Dearborn Industrial Generation</t>
  </si>
  <si>
    <t>BL1100</t>
  </si>
  <si>
    <t>BL2100</t>
  </si>
  <si>
    <t>BL3100</t>
  </si>
  <si>
    <t>GT2100</t>
  </si>
  <si>
    <t>GT3100</t>
  </si>
  <si>
    <t>GTP1</t>
  </si>
  <si>
    <t>Kalamazoo River Generating Station</t>
  </si>
  <si>
    <t>Livingston Generating Station</t>
  </si>
  <si>
    <t>Jackson Generating Station</t>
  </si>
  <si>
    <t>7EA</t>
  </si>
  <si>
    <t>LM1</t>
  </si>
  <si>
    <t>LM2</t>
  </si>
  <si>
    <t>LM3</t>
  </si>
  <si>
    <t>LM4</t>
  </si>
  <si>
    <t>LM5</t>
  </si>
  <si>
    <t>LM6</t>
  </si>
  <si>
    <t>New Covert Generating Project</t>
  </si>
  <si>
    <t>002</t>
  </si>
  <si>
    <t>Renaissance Power</t>
  </si>
  <si>
    <t>Dean Peakers</t>
  </si>
  <si>
    <t>Lansing BWL REO Town Plant</t>
  </si>
  <si>
    <t>100</t>
  </si>
  <si>
    <t>200</t>
  </si>
  <si>
    <t>Holland Energy Park</t>
  </si>
  <si>
    <t>Alpine Power Plant</t>
  </si>
  <si>
    <t>AL1</t>
  </si>
  <si>
    <t>AL2</t>
  </si>
  <si>
    <t>For Eligible CSAPR-Covered Units in Missouri Under 40 CFR 97.811(b), 97.812 and 97.821</t>
  </si>
  <si>
    <t>Allowances Available in the NUSA  for Missouri for 2023:</t>
  </si>
  <si>
    <t>Allowances Allocated From the NUSA for "new units" for Missouri for 2023:</t>
  </si>
  <si>
    <t>Allowances Remaining in the NUSA for "existing units" for Missouri for 2023:</t>
  </si>
  <si>
    <t>MO</t>
  </si>
  <si>
    <t>2076</t>
  </si>
  <si>
    <t>Asbury</t>
  </si>
  <si>
    <t>06/01/1970</t>
  </si>
  <si>
    <t>2079</t>
  </si>
  <si>
    <t>Hawthorn</t>
  </si>
  <si>
    <t>05/11/2001</t>
  </si>
  <si>
    <t>05/31/2000</t>
  </si>
  <si>
    <t>07/15/2000</t>
  </si>
  <si>
    <t>2080</t>
  </si>
  <si>
    <t>Montrose</t>
  </si>
  <si>
    <t>03/01/1960</t>
  </si>
  <si>
    <t>03/01/1964</t>
  </si>
  <si>
    <t>2081</t>
  </si>
  <si>
    <t>Northeast Generating Station</t>
  </si>
  <si>
    <t>05/30/1972</t>
  </si>
  <si>
    <t>06/25/1976</t>
  </si>
  <si>
    <t>05/28/1976</t>
  </si>
  <si>
    <t>05/28/1975</t>
  </si>
  <si>
    <t>05/31/1977</t>
  </si>
  <si>
    <t>2082</t>
  </si>
  <si>
    <t>Fairgrounds</t>
  </si>
  <si>
    <t>01/01/1974</t>
  </si>
  <si>
    <t>2092</t>
  </si>
  <si>
    <t>Ralph Green Station</t>
  </si>
  <si>
    <t>06/01/1981</t>
  </si>
  <si>
    <t>2094</t>
  </si>
  <si>
    <t>Sibley</t>
  </si>
  <si>
    <t>01/01/1960</t>
  </si>
  <si>
    <t>04/01/1962</t>
  </si>
  <si>
    <t>07/01/1969</t>
  </si>
  <si>
    <t>2098</t>
  </si>
  <si>
    <t>Lake Road</t>
  </si>
  <si>
    <t>06/01/1966</t>
  </si>
  <si>
    <t>06/15/1973</t>
  </si>
  <si>
    <t>2103</t>
  </si>
  <si>
    <t>Labadie</t>
  </si>
  <si>
    <t>05/01/1970</t>
  </si>
  <si>
    <t>04/01/1971</t>
  </si>
  <si>
    <t>07/01/1972</t>
  </si>
  <si>
    <t>2104</t>
  </si>
  <si>
    <t>Meramec</t>
  </si>
  <si>
    <t>04/01/1953</t>
  </si>
  <si>
    <t>05/01/1954</t>
  </si>
  <si>
    <t>12/01/1958</t>
  </si>
  <si>
    <t>11/19/1974</t>
  </si>
  <si>
    <t>2107</t>
  </si>
  <si>
    <t>Sioux</t>
  </si>
  <si>
    <t>03/01/1967</t>
  </si>
  <si>
    <t>03/01/1968</t>
  </si>
  <si>
    <t>2122</t>
  </si>
  <si>
    <t>Chillicothe</t>
  </si>
  <si>
    <t>GT1A</t>
  </si>
  <si>
    <t>06/01/1986</t>
  </si>
  <si>
    <t>GT1B</t>
  </si>
  <si>
    <t>GT2A</t>
  </si>
  <si>
    <t>GT2B</t>
  </si>
  <si>
    <t>2123</t>
  </si>
  <si>
    <t>Columbia</t>
  </si>
  <si>
    <t>01/01/1970</t>
  </si>
  <si>
    <t>2131</t>
  </si>
  <si>
    <t>Higginsville Municipal Power Plant</t>
  </si>
  <si>
    <t>01/01/1996</t>
  </si>
  <si>
    <t>2132</t>
  </si>
  <si>
    <t>Blue Valley</t>
  </si>
  <si>
    <t>06/01/1965</t>
  </si>
  <si>
    <t>2161</t>
  </si>
  <si>
    <t>James River</t>
  </si>
  <si>
    <t>**GT1</t>
  </si>
  <si>
    <t>04/01/1989</t>
  </si>
  <si>
    <t>**GT2</t>
  </si>
  <si>
    <t>04/01/1992</t>
  </si>
  <si>
    <t>2167</t>
  </si>
  <si>
    <t>New Madrid Power Plant</t>
  </si>
  <si>
    <t>06/01/1977</t>
  </si>
  <si>
    <t>2168</t>
  </si>
  <si>
    <t>Thomas Hill Energy Center</t>
  </si>
  <si>
    <t>11/30/1966</t>
  </si>
  <si>
    <t>03/01/1969</t>
  </si>
  <si>
    <t>MB3</t>
  </si>
  <si>
    <t>06/01/1982</t>
  </si>
  <si>
    <t>6065</t>
  </si>
  <si>
    <t>Iatan</t>
  </si>
  <si>
    <t>05/08/1980</t>
  </si>
  <si>
    <t>07/20/2010</t>
  </si>
  <si>
    <t>6074</t>
  </si>
  <si>
    <t>Greenwood Energy Center</t>
  </si>
  <si>
    <t>6155</t>
  </si>
  <si>
    <t>Rush Island</t>
  </si>
  <si>
    <t>02/01/1976</t>
  </si>
  <si>
    <t>6195</t>
  </si>
  <si>
    <t>John Twitty Energy Center</t>
  </si>
  <si>
    <t>11/01/2010</t>
  </si>
  <si>
    <t>CT1A</t>
  </si>
  <si>
    <t>12/18/1982</t>
  </si>
  <si>
    <t>CT1B</t>
  </si>
  <si>
    <t>6223</t>
  </si>
  <si>
    <t>Empire District Elec Co Energy Ctr</t>
  </si>
  <si>
    <t>02/24/1978</t>
  </si>
  <si>
    <t>03/15/2003</t>
  </si>
  <si>
    <t>6650</t>
  </si>
  <si>
    <t>Mexico</t>
  </si>
  <si>
    <t>08/31/1977</t>
  </si>
  <si>
    <t>6651</t>
  </si>
  <si>
    <t>Moberly</t>
  </si>
  <si>
    <t>09/11/1977</t>
  </si>
  <si>
    <t>6652</t>
  </si>
  <si>
    <t>Moreau</t>
  </si>
  <si>
    <t>10/02/1977</t>
  </si>
  <si>
    <t>6768</t>
  </si>
  <si>
    <t>Sikeston</t>
  </si>
  <si>
    <t>09/01/1981</t>
  </si>
  <si>
    <t>7296</t>
  </si>
  <si>
    <t>State Line (MO)</t>
  </si>
  <si>
    <t>01/01/2000</t>
  </si>
  <si>
    <t>09/01/2000</t>
  </si>
  <si>
    <t>2-2</t>
  </si>
  <si>
    <t>7604</t>
  </si>
  <si>
    <t>St. Francis Power Plant</t>
  </si>
  <si>
    <t>07/24/1999</t>
  </si>
  <si>
    <t>02/01/2001</t>
  </si>
  <si>
    <t>7749</t>
  </si>
  <si>
    <t>Essex Power Plant</t>
  </si>
  <si>
    <t>06/22/1999</t>
  </si>
  <si>
    <t>7754</t>
  </si>
  <si>
    <t>Nodaway Power Plant</t>
  </si>
  <si>
    <t>07/07/1999</t>
  </si>
  <si>
    <t>7848</t>
  </si>
  <si>
    <t>Holden Power Plant</t>
  </si>
  <si>
    <t>06/01/2002</t>
  </si>
  <si>
    <t>7903</t>
  </si>
  <si>
    <t>McCartney Generating Station</t>
  </si>
  <si>
    <t>MGS1A</t>
  </si>
  <si>
    <t>05/01/2002</t>
  </si>
  <si>
    <t>MGS1B</t>
  </si>
  <si>
    <t>MGS2A</t>
  </si>
  <si>
    <t>MGS2B</t>
  </si>
  <si>
    <t>7964</t>
  </si>
  <si>
    <t>Peno Creek Energy Center</t>
  </si>
  <si>
    <t>04/27/2002</t>
  </si>
  <si>
    <t>05/11/2002</t>
  </si>
  <si>
    <t>05/08/2002</t>
  </si>
  <si>
    <t>05/09/2002</t>
  </si>
  <si>
    <t>CT3A</t>
  </si>
  <si>
    <t>05/10/2002</t>
  </si>
  <si>
    <t>CT3B</t>
  </si>
  <si>
    <t>CT4A</t>
  </si>
  <si>
    <t>CT4B</t>
  </si>
  <si>
    <t>55178</t>
  </si>
  <si>
    <t>Dogwood Energy Facility</t>
  </si>
  <si>
    <t>05/31/2001</t>
  </si>
  <si>
    <t>55234</t>
  </si>
  <si>
    <t>Audrain Power Plant</t>
  </si>
  <si>
    <t>04/13/2001</t>
  </si>
  <si>
    <t>04/10/2001</t>
  </si>
  <si>
    <t>04/04/2001</t>
  </si>
  <si>
    <t>04/07/2001</t>
  </si>
  <si>
    <t>04/27/2001</t>
  </si>
  <si>
    <t>05/03/2001</t>
  </si>
  <si>
    <t>55447</t>
  </si>
  <si>
    <t>Columbia Energy Center (MO)</t>
  </si>
  <si>
    <t>07/25/2001</t>
  </si>
  <si>
    <t>07/05/2001</t>
  </si>
  <si>
    <t>06/05/2001</t>
  </si>
  <si>
    <t>06/02/2001</t>
  </si>
  <si>
    <t>56151</t>
  </si>
  <si>
    <t>South Harper Peaking Facility</t>
  </si>
  <si>
    <t>07/11/2005</t>
  </si>
  <si>
    <t>06/24/2005</t>
  </si>
  <si>
    <t>06/20/2005</t>
  </si>
  <si>
    <t>For Eligible CSAPR-Covered Units in Mississippi Under 40 CFR 97.811(b), 97.812 and 97.821</t>
  </si>
  <si>
    <t>Allowances Available in the NUSA  for Mississippi for 2023:</t>
  </si>
  <si>
    <t>Allowances Allocated From the NUSA for "new units" for Mississippi for 2023:</t>
  </si>
  <si>
    <t>Allowances Remaining in the NUSA for "existing units" for Mississippi for 2023:</t>
  </si>
  <si>
    <t>756 (750 + 6 from Indian Country)</t>
  </si>
  <si>
    <t>MS</t>
  </si>
  <si>
    <t>2047</t>
  </si>
  <si>
    <t>Chevron Cogenerating Station</t>
  </si>
  <si>
    <t>05/14/1994</t>
  </si>
  <si>
    <t>2048</t>
  </si>
  <si>
    <t>Sweatt Electric Generating Plant</t>
  </si>
  <si>
    <t>CTA</t>
  </si>
  <si>
    <t>06/17/1971</t>
  </si>
  <si>
    <t>CTB</t>
  </si>
  <si>
    <t>2049</t>
  </si>
  <si>
    <t>Watson Electric Generating Plant</t>
  </si>
  <si>
    <t>07/20/1968</t>
  </si>
  <si>
    <t>05/31/1973</t>
  </si>
  <si>
    <t>06/23/1970</t>
  </si>
  <si>
    <t>2050</t>
  </si>
  <si>
    <t>Baxter Wilson</t>
  </si>
  <si>
    <t>10/01/1966</t>
  </si>
  <si>
    <t>2053</t>
  </si>
  <si>
    <t>Rex Brown</t>
  </si>
  <si>
    <t>01/01/1959</t>
  </si>
  <si>
    <t>2070</t>
  </si>
  <si>
    <t>Moselle Generation Complex</t>
  </si>
  <si>
    <t>**4</t>
  </si>
  <si>
    <t>06/01/1997</t>
  </si>
  <si>
    <t>08/01/1970</t>
  </si>
  <si>
    <t>03/02/2006</t>
  </si>
  <si>
    <t>10/12/2011</t>
  </si>
  <si>
    <t>09/24/2011</t>
  </si>
  <si>
    <t>6061</t>
  </si>
  <si>
    <t>R D Morrow Senior Generating Plant</t>
  </si>
  <si>
    <t>6073</t>
  </si>
  <si>
    <t>Daniel Electric Generating Plant</t>
  </si>
  <si>
    <t>09/06/1977</t>
  </si>
  <si>
    <t>01/08/2001</t>
  </si>
  <si>
    <t>01/18/2001</t>
  </si>
  <si>
    <t>12/07/2000</t>
  </si>
  <si>
    <t>12/12/2000</t>
  </si>
  <si>
    <t>7960</t>
  </si>
  <si>
    <t>Kemper County</t>
  </si>
  <si>
    <t>KCT1</t>
  </si>
  <si>
    <t>KCT2</t>
  </si>
  <si>
    <t>KCT3</t>
  </si>
  <si>
    <t>KCT4</t>
  </si>
  <si>
    <t>04/28/2002</t>
  </si>
  <si>
    <t>7988</t>
  </si>
  <si>
    <t>Silver Creek Generating Plant</t>
  </si>
  <si>
    <t>10/29/2003</t>
  </si>
  <si>
    <t>01/28/2004</t>
  </si>
  <si>
    <t>03/29/2005</t>
  </si>
  <si>
    <t>7989</t>
  </si>
  <si>
    <t>Sylvarena Generating Plant</t>
  </si>
  <si>
    <t>04/18/2003</t>
  </si>
  <si>
    <t>04/28/2003</t>
  </si>
  <si>
    <t>04/26/2003</t>
  </si>
  <si>
    <t>8054</t>
  </si>
  <si>
    <t>Gerald Andrus</t>
  </si>
  <si>
    <t>55063</t>
  </si>
  <si>
    <t>Batesville Generation Facility</t>
  </si>
  <si>
    <t>02/20/2000</t>
  </si>
  <si>
    <t>03/29/2000</t>
  </si>
  <si>
    <t>04/28/2000</t>
  </si>
  <si>
    <t>55076</t>
  </si>
  <si>
    <t>Red Hills Generation Facility</t>
  </si>
  <si>
    <t>AA001</t>
  </si>
  <si>
    <t>02/22/2001</t>
  </si>
  <si>
    <t>AA002</t>
  </si>
  <si>
    <t>02/14/2001</t>
  </si>
  <si>
    <t>55197</t>
  </si>
  <si>
    <t>Caledonia</t>
  </si>
  <si>
    <t>AA-001</t>
  </si>
  <si>
    <t>03/19/2003</t>
  </si>
  <si>
    <t>AA-002</t>
  </si>
  <si>
    <t>04/09/2003</t>
  </si>
  <si>
    <t>AA-003</t>
  </si>
  <si>
    <t>55218</t>
  </si>
  <si>
    <t>Hinds Energy Facility</t>
  </si>
  <si>
    <t>H01</t>
  </si>
  <si>
    <t>03/16/2001</t>
  </si>
  <si>
    <t>H02</t>
  </si>
  <si>
    <t>03/08/2001</t>
  </si>
  <si>
    <t>55220</t>
  </si>
  <si>
    <t>Attala Generating Plant</t>
  </si>
  <si>
    <t>A01</t>
  </si>
  <si>
    <t>03/22/2001</t>
  </si>
  <si>
    <t>A02</t>
  </si>
  <si>
    <t>03/29/2001</t>
  </si>
  <si>
    <t>55269</t>
  </si>
  <si>
    <t>Southaven Combined Cycle Plant</t>
  </si>
  <si>
    <t>03/14/2003</t>
  </si>
  <si>
    <t>03/29/2003</t>
  </si>
  <si>
    <t>05/03/2003</t>
  </si>
  <si>
    <t>55395</t>
  </si>
  <si>
    <t>Crossroads Energy Center (CPU)</t>
  </si>
  <si>
    <t>55451</t>
  </si>
  <si>
    <t>Magnolia Combined Cycle Plant</t>
  </si>
  <si>
    <t>12/19/2002</t>
  </si>
  <si>
    <t>12/22/2002</t>
  </si>
  <si>
    <t>55694</t>
  </si>
  <si>
    <t>Ackerman Combined Cycle Plant</t>
  </si>
  <si>
    <t>06/09/2006</t>
  </si>
  <si>
    <t>11/02/2006</t>
  </si>
  <si>
    <t>55706</t>
  </si>
  <si>
    <t>Choctaw County Gen</t>
  </si>
  <si>
    <t>06/05/2003</t>
  </si>
  <si>
    <t>57037</t>
  </si>
  <si>
    <t>David M Ratcliffe</t>
  </si>
  <si>
    <t>AB-001</t>
  </si>
  <si>
    <t>09/07/2013</t>
  </si>
  <si>
    <t>AB-002</t>
  </si>
  <si>
    <t>09/12/2013</t>
  </si>
  <si>
    <t>For Eligible CSAPR-Covered Units in New Jersey Under 40 CFR 97.811(b), 97.812 and 97.821</t>
  </si>
  <si>
    <t>Allowances Available in the NUSA  for New Jersey for 2023:</t>
  </si>
  <si>
    <t>Allowances Allocated From the NUSA for "new units" for New Jersey for 2023:</t>
  </si>
  <si>
    <t>Allowances Remaining in the NUSA for "existing units" for New Jersey for 2023:</t>
  </si>
  <si>
    <t>NJ</t>
  </si>
  <si>
    <t>Carlls Corner Energy Center</t>
  </si>
  <si>
    <t>002001</t>
  </si>
  <si>
    <t>003001</t>
  </si>
  <si>
    <t>Sayreville</t>
  </si>
  <si>
    <t>012001</t>
  </si>
  <si>
    <t>014001</t>
  </si>
  <si>
    <t>015001</t>
  </si>
  <si>
    <t>016001</t>
  </si>
  <si>
    <t>Gilbert Generating Station</t>
  </si>
  <si>
    <t>04</t>
  </si>
  <si>
    <t>05</t>
  </si>
  <si>
    <t>06</t>
  </si>
  <si>
    <t>07</t>
  </si>
  <si>
    <t>Bergen Generating Station</t>
  </si>
  <si>
    <t>1101</t>
  </si>
  <si>
    <t>1201</t>
  </si>
  <si>
    <t>1301</t>
  </si>
  <si>
    <t>1401</t>
  </si>
  <si>
    <t>2101</t>
  </si>
  <si>
    <t>2201</t>
  </si>
  <si>
    <t>Burlington Generating Station</t>
  </si>
  <si>
    <t>121</t>
  </si>
  <si>
    <t>122</t>
  </si>
  <si>
    <t>124</t>
  </si>
  <si>
    <t>Essex</t>
  </si>
  <si>
    <t>35001</t>
  </si>
  <si>
    <t>Kearny Generating Station</t>
  </si>
  <si>
    <t>131</t>
  </si>
  <si>
    <t>132</t>
  </si>
  <si>
    <t>133</t>
  </si>
  <si>
    <t>134</t>
  </si>
  <si>
    <t>141</t>
  </si>
  <si>
    <t>142</t>
  </si>
  <si>
    <t>Linden Generating Station</t>
  </si>
  <si>
    <t>Sewaren Generating Station</t>
  </si>
  <si>
    <t>Howard M Down</t>
  </si>
  <si>
    <t>U11</t>
  </si>
  <si>
    <t>Cumberland Energy Center</t>
  </si>
  <si>
    <t>004001</t>
  </si>
  <si>
    <t>05001</t>
  </si>
  <si>
    <t>Forked River Power</t>
  </si>
  <si>
    <t>Sherman Avenue</t>
  </si>
  <si>
    <t>Mickleton Energy Center</t>
  </si>
  <si>
    <t>001001</t>
  </si>
  <si>
    <t>Sayreville Power LP</t>
  </si>
  <si>
    <t>1001</t>
  </si>
  <si>
    <t>1002</t>
  </si>
  <si>
    <t>Camden Plant Holding, LLC</t>
  </si>
  <si>
    <t>Linden Cogeneration Facility</t>
  </si>
  <si>
    <t>005001</t>
  </si>
  <si>
    <t>006001</t>
  </si>
  <si>
    <t>007001</t>
  </si>
  <si>
    <t>008001</t>
  </si>
  <si>
    <t>009001</t>
  </si>
  <si>
    <t>Eagle Point Power Generation</t>
  </si>
  <si>
    <t>EFS Parlin Holdings, LLC</t>
  </si>
  <si>
    <t>Lakewood</t>
  </si>
  <si>
    <t>Red Oak Power, LLC</t>
  </si>
  <si>
    <t>Ocean Peaking Power</t>
  </si>
  <si>
    <t>OPP3</t>
  </si>
  <si>
    <t>OPP4</t>
  </si>
  <si>
    <t>West Deptford Energy Station</t>
  </si>
  <si>
    <t>E101</t>
  </si>
  <si>
    <t>E102</t>
  </si>
  <si>
    <t>Bayonne Energy Center</t>
  </si>
  <si>
    <t>GT10</t>
  </si>
  <si>
    <t>GT7</t>
  </si>
  <si>
    <t>GT8</t>
  </si>
  <si>
    <t>GT9</t>
  </si>
  <si>
    <t>Woodbridge Energy Center</t>
  </si>
  <si>
    <t>Newark Energy Center</t>
  </si>
  <si>
    <t>U001</t>
  </si>
  <si>
    <t>U002</t>
  </si>
  <si>
    <t>Clayville</t>
  </si>
  <si>
    <t>For Eligible CSAPR-Covered Units in New York Under 40 CFR 97.811(b), 97.812 and 97.821</t>
  </si>
  <si>
    <t>Allowances Available in the NUSA for New York for 2023:</t>
  </si>
  <si>
    <t>Allowances Allocated From the NUSA for "new units" for New York for 2023:</t>
  </si>
  <si>
    <t>Allowances Remaining in the NUSA for "existing units" for New York for 2023:</t>
  </si>
  <si>
    <t>NY</t>
  </si>
  <si>
    <t>Danskammer Generating Station</t>
  </si>
  <si>
    <t>Arthur Kill</t>
  </si>
  <si>
    <t>20</t>
  </si>
  <si>
    <t>30</t>
  </si>
  <si>
    <t>East River</t>
  </si>
  <si>
    <t>Ravenswood Generating Station</t>
  </si>
  <si>
    <t>UCC001</t>
  </si>
  <si>
    <t>E F Barrett</t>
  </si>
  <si>
    <t>U00012</t>
  </si>
  <si>
    <t>U00013</t>
  </si>
  <si>
    <t>U00014</t>
  </si>
  <si>
    <t>U00015</t>
  </si>
  <si>
    <t>U00016</t>
  </si>
  <si>
    <t>U00017</t>
  </si>
  <si>
    <t>U00018</t>
  </si>
  <si>
    <t>U00019</t>
  </si>
  <si>
    <t>Glenwood</t>
  </si>
  <si>
    <t>U00020</t>
  </si>
  <si>
    <t>U00021</t>
  </si>
  <si>
    <t>Northport</t>
  </si>
  <si>
    <t>Port Jefferson Energy Center</t>
  </si>
  <si>
    <t>UGT002</t>
  </si>
  <si>
    <t>UGT003</t>
  </si>
  <si>
    <t>Greenidge Generation LLC</t>
  </si>
  <si>
    <t>Bethlehem Energy Center (Albany)</t>
  </si>
  <si>
    <t>10001</t>
  </si>
  <si>
    <t>10002</t>
  </si>
  <si>
    <t>10003</t>
  </si>
  <si>
    <t>Oswego Harbor Power</t>
  </si>
  <si>
    <t>Bowline Generating Station</t>
  </si>
  <si>
    <t>Hillburn</t>
  </si>
  <si>
    <t>Shoemaker</t>
  </si>
  <si>
    <t>Freeport Power Plant No. 2</t>
  </si>
  <si>
    <t>S A Carlson</t>
  </si>
  <si>
    <t>Wading River Facility</t>
  </si>
  <si>
    <t>UGT007</t>
  </si>
  <si>
    <t>UGT008</t>
  </si>
  <si>
    <t>UGT009</t>
  </si>
  <si>
    <t>UGT013</t>
  </si>
  <si>
    <t>Richard M Flynn (Holtsville)</t>
  </si>
  <si>
    <t>Glenwood Landing Energy Center</t>
  </si>
  <si>
    <t>UGT012</t>
  </si>
  <si>
    <t>Vernon Boulevard</t>
  </si>
  <si>
    <t>VB01</t>
  </si>
  <si>
    <t>VB02</t>
  </si>
  <si>
    <t>23rd and 3rd</t>
  </si>
  <si>
    <t>2301</t>
  </si>
  <si>
    <t>2302</t>
  </si>
  <si>
    <t>Brentwood</t>
  </si>
  <si>
    <t>BW01</t>
  </si>
  <si>
    <t>Hell Gate</t>
  </si>
  <si>
    <t>HG01</t>
  </si>
  <si>
    <t>HG02</t>
  </si>
  <si>
    <t>Harlem River Yard</t>
  </si>
  <si>
    <t>HR01</t>
  </si>
  <si>
    <t>HR02</t>
  </si>
  <si>
    <t>North 1st</t>
  </si>
  <si>
    <t>NO1</t>
  </si>
  <si>
    <t>Roseton Generating LLC</t>
  </si>
  <si>
    <t>Holtsville Facility</t>
  </si>
  <si>
    <t>U00001</t>
  </si>
  <si>
    <t>U00002</t>
  </si>
  <si>
    <t>U00003</t>
  </si>
  <si>
    <t>U00004</t>
  </si>
  <si>
    <t>U00005</t>
  </si>
  <si>
    <t>U00006</t>
  </si>
  <si>
    <t>U00007</t>
  </si>
  <si>
    <t>U00008</t>
  </si>
  <si>
    <t>U00009</t>
  </si>
  <si>
    <t>U00010</t>
  </si>
  <si>
    <t>U00011</t>
  </si>
  <si>
    <t>Pouch Terminal</t>
  </si>
  <si>
    <t>PT01</t>
  </si>
  <si>
    <t>Astoria Generating Station</t>
  </si>
  <si>
    <t>31RH</t>
  </si>
  <si>
    <t>32SH</t>
  </si>
  <si>
    <t>51RH</t>
  </si>
  <si>
    <t>52SH</t>
  </si>
  <si>
    <t>Castleton Power, LLC</t>
  </si>
  <si>
    <t>Black River Generation, LLC</t>
  </si>
  <si>
    <t>E0001</t>
  </si>
  <si>
    <t>E0002</t>
  </si>
  <si>
    <t>E0003</t>
  </si>
  <si>
    <t>Beaver Falls, LLC</t>
  </si>
  <si>
    <t>Allegany Station No. 133</t>
  </si>
  <si>
    <t>00001</t>
  </si>
  <si>
    <t>Carthage Energy</t>
  </si>
  <si>
    <t>Syracuse, LLC</t>
  </si>
  <si>
    <t>Selkirk Cogen Partners</t>
  </si>
  <si>
    <t>CTG101</t>
  </si>
  <si>
    <t>CTG201</t>
  </si>
  <si>
    <t>CTG301</t>
  </si>
  <si>
    <t>Bethpage Energy Center</t>
  </si>
  <si>
    <t>Indeck-Silver Springs Energy Center</t>
  </si>
  <si>
    <t>Indeck-Oswego Energy Center</t>
  </si>
  <si>
    <t>Indeck-Yerkes Energy Center</t>
  </si>
  <si>
    <t>Indeck-Corinth Energy Center</t>
  </si>
  <si>
    <t>Sterling Power Plant</t>
  </si>
  <si>
    <t>Carr Street Generating Station</t>
  </si>
  <si>
    <t>A</t>
  </si>
  <si>
    <t>B</t>
  </si>
  <si>
    <t>Nassau Energy Corporation</t>
  </si>
  <si>
    <t>00004</t>
  </si>
  <si>
    <t>Rensselaer Cogen</t>
  </si>
  <si>
    <t>1GTDBS</t>
  </si>
  <si>
    <t>Lockport</t>
  </si>
  <si>
    <t>011854</t>
  </si>
  <si>
    <t>011855</t>
  </si>
  <si>
    <t>011856</t>
  </si>
  <si>
    <t>Indeck-Olean Energy Center</t>
  </si>
  <si>
    <t>KIAC Cogeneration</t>
  </si>
  <si>
    <t>Fortistar North Tonawanda Inc</t>
  </si>
  <si>
    <t>NTCT1</t>
  </si>
  <si>
    <t>Nissequogue Energy Center</t>
  </si>
  <si>
    <t>Saranac Power Partners, LP</t>
  </si>
  <si>
    <t>00002</t>
  </si>
  <si>
    <t>Massena Energy Facility</t>
  </si>
  <si>
    <t>Batavia Energy</t>
  </si>
  <si>
    <t>Brooklyn Navy Yard Cogeneration</t>
  </si>
  <si>
    <t>Astoria Energy</t>
  </si>
  <si>
    <t>Athens Generating Company</t>
  </si>
  <si>
    <t>Bayswater Peaking Facility</t>
  </si>
  <si>
    <t>Edgewood Energy</t>
  </si>
  <si>
    <t>Shoreham Energy</t>
  </si>
  <si>
    <t>Hawkeye Energy Greenport, LLC</t>
  </si>
  <si>
    <t>U-01</t>
  </si>
  <si>
    <t>Equus  Power I</t>
  </si>
  <si>
    <t>Pinelawn Power</t>
  </si>
  <si>
    <t>Poletti 500 MW CC</t>
  </si>
  <si>
    <t>CTG7A</t>
  </si>
  <si>
    <t>CTG7B</t>
  </si>
  <si>
    <t>Caithness Long Island Energy Center</t>
  </si>
  <si>
    <t>Empire Generating Co, LLC</t>
  </si>
  <si>
    <t>Valley Energy Center</t>
  </si>
  <si>
    <t>Cricket Valley Energy Center</t>
  </si>
  <si>
    <t>U003</t>
  </si>
  <si>
    <t>NYSERDA</t>
  </si>
  <si>
    <t>For Eligible CSAPR-Covered Units in Ohio Under 40 CFR 97.811(b), 97.812 and 97.821</t>
  </si>
  <si>
    <t>Allowances Available in the NUSA  for Ohio for 2023:</t>
  </si>
  <si>
    <t>Allowances Allocated From the NUSA for "new units" for Ohio for 2023:</t>
  </si>
  <si>
    <t>Allowances Remaining in the NUSA for "existing units" for Ohio for 2023:</t>
  </si>
  <si>
    <t>OH</t>
  </si>
  <si>
    <t>Cardinal</t>
  </si>
  <si>
    <t>Dicks Creek Power Company, LLC</t>
  </si>
  <si>
    <t>Miami Fort Power Station</t>
  </si>
  <si>
    <t>Frank M Tait Station</t>
  </si>
  <si>
    <t>O H Hutchings</t>
  </si>
  <si>
    <t>H-7</t>
  </si>
  <si>
    <t>Niles</t>
  </si>
  <si>
    <t>W H Sammis</t>
  </si>
  <si>
    <t>West Lorain</t>
  </si>
  <si>
    <t>Kyger Creek</t>
  </si>
  <si>
    <t>Bay Shore</t>
  </si>
  <si>
    <t>Richland Peaking Station</t>
  </si>
  <si>
    <t>CTG4</t>
  </si>
  <si>
    <t>CTG5</t>
  </si>
  <si>
    <t>CTG6</t>
  </si>
  <si>
    <t>Woodsdale</t>
  </si>
  <si>
    <t>Omega JV2 Hamilton</t>
  </si>
  <si>
    <t>P001</t>
  </si>
  <si>
    <t>Omega JV2 Bowling Green</t>
  </si>
  <si>
    <t>Robert P Mone</t>
  </si>
  <si>
    <t>Gen J M Gavin</t>
  </si>
  <si>
    <t>Madison Generating Station</t>
  </si>
  <si>
    <t>Greenville Electric Gen Station</t>
  </si>
  <si>
    <t>Darby Electric Generating Station</t>
  </si>
  <si>
    <t>Tait Electric Generating Station</t>
  </si>
  <si>
    <t>AMP-Ohio Gas Turbines Bowling Green</t>
  </si>
  <si>
    <t>AMP-Ohio Gas Turbines Galion</t>
  </si>
  <si>
    <t>AMP-Ohio Gas Turbines Napoleon</t>
  </si>
  <si>
    <t>Troy Energy, LLC</t>
  </si>
  <si>
    <t>Dresden Energy Facility</t>
  </si>
  <si>
    <t>Washington Power Company, LLC</t>
  </si>
  <si>
    <t>Rolling Hills Generating LLC</t>
  </si>
  <si>
    <t>CT-5</t>
  </si>
  <si>
    <t>Waterford Plant</t>
  </si>
  <si>
    <t>Fremont Energy Center</t>
  </si>
  <si>
    <t>Hanging Rock Power Company, LLC</t>
  </si>
  <si>
    <t>Middletown Energy Center</t>
  </si>
  <si>
    <t>Oregon Clean Energy Center</t>
  </si>
  <si>
    <t>Carroll County Energy</t>
  </si>
  <si>
    <t>Clean Energy Future - Lordstown, LLC</t>
  </si>
  <si>
    <t>For Eligible CSAPR-Covered Units in Oklahoma Under 40 CFR 97.811(b), 97.812 and 97.821</t>
  </si>
  <si>
    <t>Allowances Available in the NUSA for Oklahoma for 2023:</t>
  </si>
  <si>
    <t>1772 (1760 + 12 from Indian Country)</t>
  </si>
  <si>
    <t>Allowances Allocated From the NUSA for "new units" for Oklahoma for 2023:</t>
  </si>
  <si>
    <t>Allowances Remaining in the NUSA for "existing units" for Oklahoma for 2023:</t>
  </si>
  <si>
    <t>OK</t>
  </si>
  <si>
    <t>165</t>
  </si>
  <si>
    <t>Grand River Dam Authority</t>
  </si>
  <si>
    <t>04/01/1986</t>
  </si>
  <si>
    <t>762</t>
  </si>
  <si>
    <t>Ponca</t>
  </si>
  <si>
    <t>06/01/1995</t>
  </si>
  <si>
    <t>06/06/2003</t>
  </si>
  <si>
    <t>2951</t>
  </si>
  <si>
    <t>Horseshoe Lake</t>
  </si>
  <si>
    <t>04/22/1958</t>
  </si>
  <si>
    <t>06/12/1963</t>
  </si>
  <si>
    <t>06/12/1969</t>
  </si>
  <si>
    <t>2952</t>
  </si>
  <si>
    <t>Muskogee</t>
  </si>
  <si>
    <t>12/31/1977</t>
  </si>
  <si>
    <t>10/18/1978</t>
  </si>
  <si>
    <t>06/18/1984</t>
  </si>
  <si>
    <t>2953</t>
  </si>
  <si>
    <t>Mustang</t>
  </si>
  <si>
    <t>5A-1</t>
  </si>
  <si>
    <t>05/01/1971</t>
  </si>
  <si>
    <t>5A-2</t>
  </si>
  <si>
    <t>5B-1</t>
  </si>
  <si>
    <t>5B-2</t>
  </si>
  <si>
    <t>2956</t>
  </si>
  <si>
    <t>Seminole (2956)</t>
  </si>
  <si>
    <t>03/29/1971</t>
  </si>
  <si>
    <t>02/03/1973</t>
  </si>
  <si>
    <t>06/16/1975</t>
  </si>
  <si>
    <t>2963</t>
  </si>
  <si>
    <t>Northeastern</t>
  </si>
  <si>
    <t>3301A</t>
  </si>
  <si>
    <t>3301B</t>
  </si>
  <si>
    <t>3302</t>
  </si>
  <si>
    <t>06/30/1970</t>
  </si>
  <si>
    <t>3313</t>
  </si>
  <si>
    <t>06/30/1979</t>
  </si>
  <si>
    <t>2964</t>
  </si>
  <si>
    <t>Southwestern</t>
  </si>
  <si>
    <t>8002</t>
  </si>
  <si>
    <t>02/01/1954</t>
  </si>
  <si>
    <t>8003</t>
  </si>
  <si>
    <t>05/01/1967</t>
  </si>
  <si>
    <t>8004</t>
  </si>
  <si>
    <t>02/21/2008</t>
  </si>
  <si>
    <t>8005</t>
  </si>
  <si>
    <t>02/14/2008</t>
  </si>
  <si>
    <t>801N</t>
  </si>
  <si>
    <t>07/01/1952</t>
  </si>
  <si>
    <t>801S</t>
  </si>
  <si>
    <t>2965</t>
  </si>
  <si>
    <t>Tulsa</t>
  </si>
  <si>
    <t>1402</t>
  </si>
  <si>
    <t>10/01/1956</t>
  </si>
  <si>
    <t>1404</t>
  </si>
  <si>
    <t>03/01/1958</t>
  </si>
  <si>
    <t>2966</t>
  </si>
  <si>
    <t>Weleetka</t>
  </si>
  <si>
    <t>06/30/1975</t>
  </si>
  <si>
    <t>06/30/1976</t>
  </si>
  <si>
    <t>3006</t>
  </si>
  <si>
    <t>Anadarko</t>
  </si>
  <si>
    <t>05/13/2009</t>
  </si>
  <si>
    <t>06/11/2009</t>
  </si>
  <si>
    <t>10/04/1958</t>
  </si>
  <si>
    <t>12/01/1977</t>
  </si>
  <si>
    <t>11/15/1977</t>
  </si>
  <si>
    <t>12/15/1977</t>
  </si>
  <si>
    <t>04/12/2001</t>
  </si>
  <si>
    <t>05/17/2009</t>
  </si>
  <si>
    <t>3008</t>
  </si>
  <si>
    <t>Mooreland</t>
  </si>
  <si>
    <t>03/27/1964</t>
  </si>
  <si>
    <t>05/13/1968</t>
  </si>
  <si>
    <t>04/29/1975</t>
  </si>
  <si>
    <t>4940</t>
  </si>
  <si>
    <t>Riverside (4940)</t>
  </si>
  <si>
    <t>1501</t>
  </si>
  <si>
    <t>06/30/1974</t>
  </si>
  <si>
    <t>1502</t>
  </si>
  <si>
    <t>1503</t>
  </si>
  <si>
    <t>03/12/2008</t>
  </si>
  <si>
    <t>1504</t>
  </si>
  <si>
    <t>02/28/2008</t>
  </si>
  <si>
    <t>6095</t>
  </si>
  <si>
    <t>Sooner</t>
  </si>
  <si>
    <t>11/10/1979</t>
  </si>
  <si>
    <t>12/29/1980</t>
  </si>
  <si>
    <t>6772</t>
  </si>
  <si>
    <t>Hugo</t>
  </si>
  <si>
    <t>04/01/1982</t>
  </si>
  <si>
    <t>7757</t>
  </si>
  <si>
    <t>Chouteau Power Plant</t>
  </si>
  <si>
    <t>03/11/2011</t>
  </si>
  <si>
    <t>02/27/2011</t>
  </si>
  <si>
    <t>8059</t>
  </si>
  <si>
    <t>Comanche (8059)</t>
  </si>
  <si>
    <t>7251</t>
  </si>
  <si>
    <t>06/30/1973</t>
  </si>
  <si>
    <t>7252</t>
  </si>
  <si>
    <t>10671</t>
  </si>
  <si>
    <t>River Valley</t>
  </si>
  <si>
    <t>01/15/1990</t>
  </si>
  <si>
    <t>50558</t>
  </si>
  <si>
    <t>Frontier Generating Station</t>
  </si>
  <si>
    <t>09/01/1989</t>
  </si>
  <si>
    <t>55146</t>
  </si>
  <si>
    <t>Green Country Energy, LLC</t>
  </si>
  <si>
    <t>10/28/2001</t>
  </si>
  <si>
    <t>11/07/2001</t>
  </si>
  <si>
    <t>12/04/2001</t>
  </si>
  <si>
    <t>55225</t>
  </si>
  <si>
    <t>Oneta Energy Center</t>
  </si>
  <si>
    <t>11/01/2002</t>
  </si>
  <si>
    <t>11/07/2002</t>
  </si>
  <si>
    <t>55457</t>
  </si>
  <si>
    <t>McClain Energy Facility</t>
  </si>
  <si>
    <t>03/31/2001</t>
  </si>
  <si>
    <t>55463</t>
  </si>
  <si>
    <t>Redbud Power Plant</t>
  </si>
  <si>
    <t>07/18/2003</t>
  </si>
  <si>
    <t>06/26/2003</t>
  </si>
  <si>
    <t>55501</t>
  </si>
  <si>
    <t>Tenaska Kiamichi Generating Station</t>
  </si>
  <si>
    <t>CTGDB1</t>
  </si>
  <si>
    <t>11/23/2002</t>
  </si>
  <si>
    <t>CTGDB2</t>
  </si>
  <si>
    <t>12/08/2002</t>
  </si>
  <si>
    <t>CTGDB3</t>
  </si>
  <si>
    <t>01/06/2003</t>
  </si>
  <si>
    <t>CTGDB4</t>
  </si>
  <si>
    <t>01/12/2003</t>
  </si>
  <si>
    <t>55651</t>
  </si>
  <si>
    <t>Spring Creek Power Plant</t>
  </si>
  <si>
    <t>05/01/2001</t>
  </si>
  <si>
    <t>05/15/2001</t>
  </si>
  <si>
    <t>05/29/2001</t>
  </si>
  <si>
    <t>For Eligible CSAPR-Covered Units in Pennsylvania Under 40 CFR 97.811(b), 97.812 and 97.821</t>
  </si>
  <si>
    <t>Allowances Available in the NUSA  for Pennsylvania for 2023:</t>
  </si>
  <si>
    <t>Allowances Allocated From the NUSA for "new units" for Pennsylvania for 2023:</t>
  </si>
  <si>
    <t>Allowances Remaining in the NUSA for "existing units" for Pennsylvania for 2023:</t>
  </si>
  <si>
    <t>PA</t>
  </si>
  <si>
    <t>Brunot Island Power Station</t>
  </si>
  <si>
    <t>Mountain</t>
  </si>
  <si>
    <t>031</t>
  </si>
  <si>
    <t>032</t>
  </si>
  <si>
    <t>Portland</t>
  </si>
  <si>
    <t>Tolna</t>
  </si>
  <si>
    <t>Conemaugh</t>
  </si>
  <si>
    <t>Homer City</t>
  </si>
  <si>
    <t>Seward</t>
  </si>
  <si>
    <t>Shawville</t>
  </si>
  <si>
    <t>Warren</t>
  </si>
  <si>
    <t>Keystone</t>
  </si>
  <si>
    <t>New Castle</t>
  </si>
  <si>
    <t>Brunner Island, LLC</t>
  </si>
  <si>
    <t>Martins Creek, LLC</t>
  </si>
  <si>
    <t>Montour, LLC</t>
  </si>
  <si>
    <t>Eddystone Generating Station</t>
  </si>
  <si>
    <t>Richmond</t>
  </si>
  <si>
    <t>91</t>
  </si>
  <si>
    <t>92</t>
  </si>
  <si>
    <t>Hunlock Creek Energy Center</t>
  </si>
  <si>
    <t>Croydon Generating Station</t>
  </si>
  <si>
    <t>21</t>
  </si>
  <si>
    <t>22</t>
  </si>
  <si>
    <t>31</t>
  </si>
  <si>
    <t>32</t>
  </si>
  <si>
    <t>41</t>
  </si>
  <si>
    <t>42</t>
  </si>
  <si>
    <t>Gilberton Power Company</t>
  </si>
  <si>
    <t>Colver Green Energy</t>
  </si>
  <si>
    <t>AAB01</t>
  </si>
  <si>
    <t>Mt. Carmel Cogeneration</t>
  </si>
  <si>
    <t>SG-101</t>
  </si>
  <si>
    <t>Ebensburg Power Company</t>
  </si>
  <si>
    <t>Hazleton Generation</t>
  </si>
  <si>
    <t>TURB2</t>
  </si>
  <si>
    <t>TURB3</t>
  </si>
  <si>
    <t>TURB4</t>
  </si>
  <si>
    <t>TURBIN</t>
  </si>
  <si>
    <t>PEI Power Corporation</t>
  </si>
  <si>
    <t>Rausch Creek Generation, LLC</t>
  </si>
  <si>
    <t>Panther Creek Energy Facility</t>
  </si>
  <si>
    <t>Northampton Generating Plant</t>
  </si>
  <si>
    <t>NGC01</t>
  </si>
  <si>
    <t>Scrubgrass Generating Plant</t>
  </si>
  <si>
    <t>St. Nicholas Cogeneration Project</t>
  </si>
  <si>
    <t>Grays Ferry Cogen Partnership</t>
  </si>
  <si>
    <t>25</t>
  </si>
  <si>
    <t>Ontelaunee Energy Center</t>
  </si>
  <si>
    <t>Springdale Generating Station (55196)</t>
  </si>
  <si>
    <t>Liberty Electric Power Plant</t>
  </si>
  <si>
    <t>Handsome Lake Energy</t>
  </si>
  <si>
    <t>EU-1A</t>
  </si>
  <si>
    <t>EU-1B</t>
  </si>
  <si>
    <t>EU-2A</t>
  </si>
  <si>
    <t>EU-2B</t>
  </si>
  <si>
    <t>EU-3A</t>
  </si>
  <si>
    <t>EU-3B</t>
  </si>
  <si>
    <t>EU-4A</t>
  </si>
  <si>
    <t>EU-4B</t>
  </si>
  <si>
    <t>EU-5A</t>
  </si>
  <si>
    <t>EU-5B</t>
  </si>
  <si>
    <t>Fairless Energy Center</t>
  </si>
  <si>
    <t>Helix Ironwood LLC</t>
  </si>
  <si>
    <t>Armstrong Power, LLC</t>
  </si>
  <si>
    <t>Gans Generating Facility</t>
  </si>
  <si>
    <t>Fayette Power Company, LLC</t>
  </si>
  <si>
    <t>York Energy Center</t>
  </si>
  <si>
    <t>Chambersburg Units 12 &amp; 13</t>
  </si>
  <si>
    <t>Lower Mount Bethel Energy, LLC</t>
  </si>
  <si>
    <t>Bethlehem Power Plant</t>
  </si>
  <si>
    <t>Springdale Generating Station (55710)</t>
  </si>
  <si>
    <t>Marcus Hook Energy, LP</t>
  </si>
  <si>
    <t>0003</t>
  </si>
  <si>
    <t>Hunterstown Combined Cycle</t>
  </si>
  <si>
    <t>CT101</t>
  </si>
  <si>
    <t>CT201</t>
  </si>
  <si>
    <t>CT301</t>
  </si>
  <si>
    <t>Hunlock Unit 4</t>
  </si>
  <si>
    <t>Hamilton Liberty Generation Plant</t>
  </si>
  <si>
    <t>Hamilton Patriot Generation Plant</t>
  </si>
  <si>
    <t>Moxie Freedom Generation Plant</t>
  </si>
  <si>
    <t>Lackawanna Energy Center</t>
  </si>
  <si>
    <t>Hummel Station</t>
  </si>
  <si>
    <t>Tenaska Westmoreland Generating Station</t>
  </si>
  <si>
    <t>102</t>
  </si>
  <si>
    <t>CPV Fairview, LLC</t>
  </si>
  <si>
    <t>Hickory Run Energy Station</t>
  </si>
  <si>
    <t>Birdsboro Power</t>
  </si>
  <si>
    <t>For Eligible CSAPR-Covered Units in Tennessee Under 40 CFR 97.811(b), 97.812 and 97.821</t>
  </si>
  <si>
    <t>Allowances Available in the NUSA for Tennessee for 2023:</t>
  </si>
  <si>
    <t>Allowances Allocated From the NUSA for "new units" for Tennessee for 2023:</t>
  </si>
  <si>
    <t>Allowances Remaining in the NUSA for "existing units" for Tennessee for 2023:</t>
  </si>
  <si>
    <t>TN</t>
  </si>
  <si>
    <t>3393</t>
  </si>
  <si>
    <t>Allen</t>
  </si>
  <si>
    <t>ACT17</t>
  </si>
  <si>
    <t>09/01/1972</t>
  </si>
  <si>
    <t>ACT18</t>
  </si>
  <si>
    <t>ACT19</t>
  </si>
  <si>
    <t>ACT20</t>
  </si>
  <si>
    <t>3396</t>
  </si>
  <si>
    <t>Bull Run</t>
  </si>
  <si>
    <t>3399</t>
  </si>
  <si>
    <t>Cumberland</t>
  </si>
  <si>
    <t>04/22/1972</t>
  </si>
  <si>
    <t>3403</t>
  </si>
  <si>
    <t>Gallatin</t>
  </si>
  <si>
    <t>10/11/1956</t>
  </si>
  <si>
    <t>05/01/1957</t>
  </si>
  <si>
    <t>04/24/1959</t>
  </si>
  <si>
    <t>07/01/1959</t>
  </si>
  <si>
    <t>GCT1</t>
  </si>
  <si>
    <t>01/01/1975</t>
  </si>
  <si>
    <t>GCT2</t>
  </si>
  <si>
    <t>GCT3</t>
  </si>
  <si>
    <t>GCT4</t>
  </si>
  <si>
    <t>GCT5</t>
  </si>
  <si>
    <t>04/21/2000</t>
  </si>
  <si>
    <t>GCT6</t>
  </si>
  <si>
    <t>05/08/2000</t>
  </si>
  <si>
    <t>GCT7</t>
  </si>
  <si>
    <t>GCT8</t>
  </si>
  <si>
    <t>06/23/2000</t>
  </si>
  <si>
    <t>3405</t>
  </si>
  <si>
    <t>John Sevier</t>
  </si>
  <si>
    <t>JCC1</t>
  </si>
  <si>
    <t>12/17/2011</t>
  </si>
  <si>
    <t>JCC2</t>
  </si>
  <si>
    <t>01/16/2012</t>
  </si>
  <si>
    <t>JCC3</t>
  </si>
  <si>
    <t>01/28/2012</t>
  </si>
  <si>
    <t>3406</t>
  </si>
  <si>
    <t>Johnsonville</t>
  </si>
  <si>
    <t>JCT1</t>
  </si>
  <si>
    <t>10/01/1974</t>
  </si>
  <si>
    <t>JCT10</t>
  </si>
  <si>
    <t>09/01/1974</t>
  </si>
  <si>
    <t>JCT11</t>
  </si>
  <si>
    <t>JCT12</t>
  </si>
  <si>
    <t>JCT13</t>
  </si>
  <si>
    <t>JCT14</t>
  </si>
  <si>
    <t>JCT15</t>
  </si>
  <si>
    <t>JCT16</t>
  </si>
  <si>
    <t>JCT17</t>
  </si>
  <si>
    <t>05/23/2000</t>
  </si>
  <si>
    <t>JCT18</t>
  </si>
  <si>
    <t>05/12/2000</t>
  </si>
  <si>
    <t>JCT19</t>
  </si>
  <si>
    <t>05/29/2000</t>
  </si>
  <si>
    <t>JCT2</t>
  </si>
  <si>
    <t>JCT20</t>
  </si>
  <si>
    <t>JCT3</t>
  </si>
  <si>
    <t>JCT4</t>
  </si>
  <si>
    <t>08/01/1974</t>
  </si>
  <si>
    <t>JCT5</t>
  </si>
  <si>
    <t>JCT6</t>
  </si>
  <si>
    <t>JCT7</t>
  </si>
  <si>
    <t>JCT8</t>
  </si>
  <si>
    <t>JCT9</t>
  </si>
  <si>
    <t>3407</t>
  </si>
  <si>
    <t>Kingston</t>
  </si>
  <si>
    <t>01/30/1954</t>
  </si>
  <si>
    <t>04/25/1954</t>
  </si>
  <si>
    <t>06/05/1954</t>
  </si>
  <si>
    <t>07/23/1954</t>
  </si>
  <si>
    <t>11/26/1954</t>
  </si>
  <si>
    <t>02/03/1955</t>
  </si>
  <si>
    <t>04/19/1955</t>
  </si>
  <si>
    <t>07/09/1955</t>
  </si>
  <si>
    <t>11/25/1955</t>
  </si>
  <si>
    <t>7845</t>
  </si>
  <si>
    <t>Lagoon Creek</t>
  </si>
  <si>
    <t>LCC1</t>
  </si>
  <si>
    <t>06/30/2010</t>
  </si>
  <si>
    <t>LCC2</t>
  </si>
  <si>
    <t>06/22/2010</t>
  </si>
  <si>
    <t>LCT1</t>
  </si>
  <si>
    <t>04/05/2001</t>
  </si>
  <si>
    <t>LCT10</t>
  </si>
  <si>
    <t>04/10/2002</t>
  </si>
  <si>
    <t>LCT11</t>
  </si>
  <si>
    <t>04/11/2002</t>
  </si>
  <si>
    <t>LCT12</t>
  </si>
  <si>
    <t>04/19/2002</t>
  </si>
  <si>
    <t>LCT2</t>
  </si>
  <si>
    <t>04/06/2001</t>
  </si>
  <si>
    <t>LCT3</t>
  </si>
  <si>
    <t>LCT4</t>
  </si>
  <si>
    <t>LCT5</t>
  </si>
  <si>
    <t>LCT6</t>
  </si>
  <si>
    <t>05/09/2001</t>
  </si>
  <si>
    <t>LCT7</t>
  </si>
  <si>
    <t>05/18/2001</t>
  </si>
  <si>
    <t>LCT8</t>
  </si>
  <si>
    <t>LCT9</t>
  </si>
  <si>
    <t>04/02/2002</t>
  </si>
  <si>
    <t>55081</t>
  </si>
  <si>
    <t>Brownsville Combustion Turbine Plant</t>
  </si>
  <si>
    <t>06/07/1999</t>
  </si>
  <si>
    <t>AA-004</t>
  </si>
  <si>
    <t>55251</t>
  </si>
  <si>
    <t>Gleason Combustion Turbine Plant</t>
  </si>
  <si>
    <t>05/24/2000</t>
  </si>
  <si>
    <t>05/18/2000</t>
  </si>
  <si>
    <t>For Eligible CSAPR-Covered Units in Texas Under 40 CFR 97.811(b), 97.812 and 97.821</t>
  </si>
  <si>
    <t>Allowances Available in the NUSA for Texas for 2023:</t>
  </si>
  <si>
    <t>Allowances Allocated From the NUSA for "new units" for Texas for 2023:</t>
  </si>
  <si>
    <t>Allowances Remaining in the NUSA for "existing units" for Texas for 2023:</t>
  </si>
  <si>
    <t>9550 (9498 + 52 from Indian Country)</t>
  </si>
  <si>
    <t>TX</t>
  </si>
  <si>
    <t>Copper Station</t>
  </si>
  <si>
    <t>07/01/1980</t>
  </si>
  <si>
    <t>127</t>
  </si>
  <si>
    <t>Oklaunion Power Station</t>
  </si>
  <si>
    <t>12/24/1986</t>
  </si>
  <si>
    <t>298</t>
  </si>
  <si>
    <t>Limestone</t>
  </si>
  <si>
    <t>LIM1</t>
  </si>
  <si>
    <t>12/01/1985</t>
  </si>
  <si>
    <t>LIM2</t>
  </si>
  <si>
    <t>3439</t>
  </si>
  <si>
    <t>Laredo</t>
  </si>
  <si>
    <t>06/26/2008</t>
  </si>
  <si>
    <t>07/25/2008</t>
  </si>
  <si>
    <t>3441</t>
  </si>
  <si>
    <t>Nueces Bay</t>
  </si>
  <si>
    <t>11/18/2009</t>
  </si>
  <si>
    <t>11/21/2009</t>
  </si>
  <si>
    <t>3443</t>
  </si>
  <si>
    <t>Victoria Power Station</t>
  </si>
  <si>
    <t>11/20/2008</t>
  </si>
  <si>
    <t>3452</t>
  </si>
  <si>
    <t>Lake Hubbard</t>
  </si>
  <si>
    <t>06/18/1970</t>
  </si>
  <si>
    <t>11/20/1973</t>
  </si>
  <si>
    <t>3453</t>
  </si>
  <si>
    <t>Mountain Creek Generating Station</t>
  </si>
  <si>
    <t>02/22/1956</t>
  </si>
  <si>
    <t>03/07/1958</t>
  </si>
  <si>
    <t>07/11/1967</t>
  </si>
  <si>
    <t>3456</t>
  </si>
  <si>
    <t>Newman</t>
  </si>
  <si>
    <t>**5</t>
  </si>
  <si>
    <t>04/01/1960</t>
  </si>
  <si>
    <t>04/01/1963</t>
  </si>
  <si>
    <t>01/01/1966</t>
  </si>
  <si>
    <t>GT-6A</t>
  </si>
  <si>
    <t>05/07/2009</t>
  </si>
  <si>
    <t>GT-6B</t>
  </si>
  <si>
    <t>05/16/2009</t>
  </si>
  <si>
    <t>3457</t>
  </si>
  <si>
    <t>Lewis Creek</t>
  </si>
  <si>
    <t>12/14/1970</t>
  </si>
  <si>
    <t>05/11/1971</t>
  </si>
  <si>
    <t>3459</t>
  </si>
  <si>
    <t>Sabine</t>
  </si>
  <si>
    <t>01/01/1962</t>
  </si>
  <si>
    <t>12/01/1966</t>
  </si>
  <si>
    <t>12/21/1979</t>
  </si>
  <si>
    <t>3460</t>
  </si>
  <si>
    <t>Cedar Bayou</t>
  </si>
  <si>
    <t>CBY1</t>
  </si>
  <si>
    <t>12/11/1970</t>
  </si>
  <si>
    <t>CBY2</t>
  </si>
  <si>
    <t>03/15/1972</t>
  </si>
  <si>
    <t>3464</t>
  </si>
  <si>
    <t>Greens Bayou</t>
  </si>
  <si>
    <t>GBY73</t>
  </si>
  <si>
    <t>12/16/1976</t>
  </si>
  <si>
    <t>GBY74</t>
  </si>
  <si>
    <t>GBY81</t>
  </si>
  <si>
    <t>GBY82</t>
  </si>
  <si>
    <t>GBY83</t>
  </si>
  <si>
    <t>GBY84</t>
  </si>
  <si>
    <t>3469</t>
  </si>
  <si>
    <t>T H Wharton</t>
  </si>
  <si>
    <t>THW31</t>
  </si>
  <si>
    <t>07/31/1972</t>
  </si>
  <si>
    <t>THW32</t>
  </si>
  <si>
    <t>THW33</t>
  </si>
  <si>
    <t>THW34</t>
  </si>
  <si>
    <t>THW41</t>
  </si>
  <si>
    <t>THW42</t>
  </si>
  <si>
    <t>THW43</t>
  </si>
  <si>
    <t>08/16/1974</t>
  </si>
  <si>
    <t>THW44</t>
  </si>
  <si>
    <t>THW51</t>
  </si>
  <si>
    <t>11/21/1975</t>
  </si>
  <si>
    <t>THW52</t>
  </si>
  <si>
    <t>THW53</t>
  </si>
  <si>
    <t>THW54</t>
  </si>
  <si>
    <t>THW55</t>
  </si>
  <si>
    <t>THW56</t>
  </si>
  <si>
    <t>3470</t>
  </si>
  <si>
    <t>W A Parish</t>
  </si>
  <si>
    <t>WAP1</t>
  </si>
  <si>
    <t>06/01/1958</t>
  </si>
  <si>
    <t>WAP2</t>
  </si>
  <si>
    <t>12/20/1958</t>
  </si>
  <si>
    <t>WAP3</t>
  </si>
  <si>
    <t>03/15/1961</t>
  </si>
  <si>
    <t>WAP4</t>
  </si>
  <si>
    <t>06/01/1968</t>
  </si>
  <si>
    <t>WAP5</t>
  </si>
  <si>
    <t>12/27/1977</t>
  </si>
  <si>
    <t>WAP6</t>
  </si>
  <si>
    <t>12/27/1978</t>
  </si>
  <si>
    <t>WAP7</t>
  </si>
  <si>
    <t>06/02/1980</t>
  </si>
  <si>
    <t>WAP8</t>
  </si>
  <si>
    <t>12/01/1982</t>
  </si>
  <si>
    <t>3476</t>
  </si>
  <si>
    <t>Knox Lee Power Plant</t>
  </si>
  <si>
    <t>11/01/1950</t>
  </si>
  <si>
    <t>05/01/1952</t>
  </si>
  <si>
    <t>04/25/1974</t>
  </si>
  <si>
    <t>3477</t>
  </si>
  <si>
    <t>Lone Star Power Plant</t>
  </si>
  <si>
    <t>03/01/1954</t>
  </si>
  <si>
    <t>3478</t>
  </si>
  <si>
    <t>Wilkes Power Plant</t>
  </si>
  <si>
    <t>03/01/1970</t>
  </si>
  <si>
    <t>09/01/1971</t>
  </si>
  <si>
    <t>3482</t>
  </si>
  <si>
    <t>Jones Station</t>
  </si>
  <si>
    <t>151B</t>
  </si>
  <si>
    <t>07/01/1971</t>
  </si>
  <si>
    <t>152B</t>
  </si>
  <si>
    <t>06/01/1974</t>
  </si>
  <si>
    <t>153T</t>
  </si>
  <si>
    <t>06/18/2011</t>
  </si>
  <si>
    <t>154T</t>
  </si>
  <si>
    <t>04/10/2013</t>
  </si>
  <si>
    <t>3484</t>
  </si>
  <si>
    <t>Nichols Station</t>
  </si>
  <si>
    <t>141B</t>
  </si>
  <si>
    <t>07/01/1960</t>
  </si>
  <si>
    <t>142B</t>
  </si>
  <si>
    <t>07/01/1962</t>
  </si>
  <si>
    <t>143B</t>
  </si>
  <si>
    <t>08/02/1968</t>
  </si>
  <si>
    <t>3485</t>
  </si>
  <si>
    <t>Plant X</t>
  </si>
  <si>
    <t>111B</t>
  </si>
  <si>
    <t>112B</t>
  </si>
  <si>
    <t>08/01/1953</t>
  </si>
  <si>
    <t>113B</t>
  </si>
  <si>
    <t>06/01/1955</t>
  </si>
  <si>
    <t>114B</t>
  </si>
  <si>
    <t>07/01/1964</t>
  </si>
  <si>
    <t>3490</t>
  </si>
  <si>
    <t>Graham</t>
  </si>
  <si>
    <t>12/19/1960</t>
  </si>
  <si>
    <t>06/05/1969</t>
  </si>
  <si>
    <t>3491</t>
  </si>
  <si>
    <t>Handley Generating Station</t>
  </si>
  <si>
    <t>07/26/1963</t>
  </si>
  <si>
    <t>10/26/1976</t>
  </si>
  <si>
    <t>10/24/1977</t>
  </si>
  <si>
    <t>3492</t>
  </si>
  <si>
    <t>Morgan Creek</t>
  </si>
  <si>
    <t>07/01/1988</t>
  </si>
  <si>
    <t>3494</t>
  </si>
  <si>
    <t>Permian Basin</t>
  </si>
  <si>
    <t>05/01/1988</t>
  </si>
  <si>
    <t>02/01/1990</t>
  </si>
  <si>
    <t>3504</t>
  </si>
  <si>
    <t>Stryker Creek</t>
  </si>
  <si>
    <t>06/26/1958</t>
  </si>
  <si>
    <t>12/21/1965</t>
  </si>
  <si>
    <t>3507</t>
  </si>
  <si>
    <t>Trinidad</t>
  </si>
  <si>
    <t>05/26/1965</t>
  </si>
  <si>
    <t>3548</t>
  </si>
  <si>
    <t>Decker Creek</t>
  </si>
  <si>
    <t>01/12/1978</t>
  </si>
  <si>
    <t>GT-1A</t>
  </si>
  <si>
    <t>06/01/1988</t>
  </si>
  <si>
    <t>GT-1B</t>
  </si>
  <si>
    <t>GT-2A</t>
  </si>
  <si>
    <t>GT-2B</t>
  </si>
  <si>
    <t>GT-3A</t>
  </si>
  <si>
    <t>GT-3B</t>
  </si>
  <si>
    <t>GT-4A</t>
  </si>
  <si>
    <t>GT-4B</t>
  </si>
  <si>
    <t>3559</t>
  </si>
  <si>
    <t>Silas Ray</t>
  </si>
  <si>
    <t>11/03/2004</t>
  </si>
  <si>
    <t>12/01/1996</t>
  </si>
  <si>
    <t>3576</t>
  </si>
  <si>
    <t>Ray Olinger</t>
  </si>
  <si>
    <t>BW2</t>
  </si>
  <si>
    <t>10/01/1970</t>
  </si>
  <si>
    <t>BW3</t>
  </si>
  <si>
    <t>03/01/1976</t>
  </si>
  <si>
    <t>CE1</t>
  </si>
  <si>
    <t>GE4</t>
  </si>
  <si>
    <t>08/03/2001</t>
  </si>
  <si>
    <t>3601</t>
  </si>
  <si>
    <t>Sim Gideon</t>
  </si>
  <si>
    <t>05/15/1965</t>
  </si>
  <si>
    <t>01/15/1968</t>
  </si>
  <si>
    <t>04/01/1972</t>
  </si>
  <si>
    <t>3604</t>
  </si>
  <si>
    <t>J Robert Massengale Generating Station</t>
  </si>
  <si>
    <t>09/08/2000</t>
  </si>
  <si>
    <t>3609</t>
  </si>
  <si>
    <t>Leon Creek</t>
  </si>
  <si>
    <t>CGT1</t>
  </si>
  <si>
    <t>05/15/2004</t>
  </si>
  <si>
    <t>CGT2</t>
  </si>
  <si>
    <t>CGT3</t>
  </si>
  <si>
    <t>CGT4</t>
  </si>
  <si>
    <t>3611</t>
  </si>
  <si>
    <t>O W Sommers</t>
  </si>
  <si>
    <t>06/06/1972</t>
  </si>
  <si>
    <t>03/20/1974</t>
  </si>
  <si>
    <t>3612</t>
  </si>
  <si>
    <t>V H Braunig</t>
  </si>
  <si>
    <t>06/02/1966</t>
  </si>
  <si>
    <t>05/03/1968</t>
  </si>
  <si>
    <t>CGT5</t>
  </si>
  <si>
    <t>04/22/2010</t>
  </si>
  <si>
    <t>CGT6</t>
  </si>
  <si>
    <t>04/28/2010</t>
  </si>
  <si>
    <t>CGT7</t>
  </si>
  <si>
    <t>05/07/2010</t>
  </si>
  <si>
    <t>CGT8</t>
  </si>
  <si>
    <t>05/12/2010</t>
  </si>
  <si>
    <t>03/11/2000</t>
  </si>
  <si>
    <t>03/23/2000</t>
  </si>
  <si>
    <t>3628</t>
  </si>
  <si>
    <t>R W Miller</t>
  </si>
  <si>
    <t>08/01/1994</t>
  </si>
  <si>
    <t>10/01/1968</t>
  </si>
  <si>
    <t>03/24/1972</t>
  </si>
  <si>
    <t>06/15/1975</t>
  </si>
  <si>
    <t>3631</t>
  </si>
  <si>
    <t>Sam Rayburn Plant</t>
  </si>
  <si>
    <t>10/10/2003</t>
  </si>
  <si>
    <t>CT9</t>
  </si>
  <si>
    <t>4195</t>
  </si>
  <si>
    <t>Power Lane Steam Plant</t>
  </si>
  <si>
    <t>01/01/1969</t>
  </si>
  <si>
    <t>05/01/1977</t>
  </si>
  <si>
    <t>4266</t>
  </si>
  <si>
    <t>Spencer</t>
  </si>
  <si>
    <t>04/01/1966</t>
  </si>
  <si>
    <t>4937</t>
  </si>
  <si>
    <t>T C Ferguson Power Plant</t>
  </si>
  <si>
    <t>03/29/2014</t>
  </si>
  <si>
    <t>03/16/2014</t>
  </si>
  <si>
    <t>4939</t>
  </si>
  <si>
    <t>Barney M. Davis</t>
  </si>
  <si>
    <t>10/22/2009</t>
  </si>
  <si>
    <t>11/04/2009</t>
  </si>
  <si>
    <t>6136</t>
  </si>
  <si>
    <t>Gibbons Creek Steam Electric Station</t>
  </si>
  <si>
    <t>10/01/1983</t>
  </si>
  <si>
    <t>6139</t>
  </si>
  <si>
    <t>Welsh Power Plant</t>
  </si>
  <si>
    <t>03/31/1977</t>
  </si>
  <si>
    <t>02/10/1982</t>
  </si>
  <si>
    <t>6146</t>
  </si>
  <si>
    <t>Martin Lake</t>
  </si>
  <si>
    <t>05/16/1977</t>
  </si>
  <si>
    <t>05/23/1978</t>
  </si>
  <si>
    <t>04/01/1979</t>
  </si>
  <si>
    <t>6178</t>
  </si>
  <si>
    <t>Coleto Creek</t>
  </si>
  <si>
    <t>06/30/1980</t>
  </si>
  <si>
    <t>6179</t>
  </si>
  <si>
    <t>Sam Seymour</t>
  </si>
  <si>
    <t>05/21/1980</t>
  </si>
  <si>
    <t>04/29/1988</t>
  </si>
  <si>
    <t>6180</t>
  </si>
  <si>
    <t>Oak Grove</t>
  </si>
  <si>
    <t>08/07/2009</t>
  </si>
  <si>
    <t>01/01/2010</t>
  </si>
  <si>
    <t>6181</t>
  </si>
  <si>
    <t>J T Deely</t>
  </si>
  <si>
    <t>08/08/1977</t>
  </si>
  <si>
    <t>08/01/1978</t>
  </si>
  <si>
    <t>6183</t>
  </si>
  <si>
    <t>San Miguel</t>
  </si>
  <si>
    <t>SM-1</t>
  </si>
  <si>
    <t>01/01/1982</t>
  </si>
  <si>
    <t>6193</t>
  </si>
  <si>
    <t>Harrington Station</t>
  </si>
  <si>
    <t>061B</t>
  </si>
  <si>
    <t>07/01/1976</t>
  </si>
  <si>
    <t>062B</t>
  </si>
  <si>
    <t>05/01/1978</t>
  </si>
  <si>
    <t>063B</t>
  </si>
  <si>
    <t>6194</t>
  </si>
  <si>
    <t>Tolk Station</t>
  </si>
  <si>
    <t>171B</t>
  </si>
  <si>
    <t>07/01/1982</t>
  </si>
  <si>
    <t>172B</t>
  </si>
  <si>
    <t>04/01/1985</t>
  </si>
  <si>
    <t>6243</t>
  </si>
  <si>
    <t>Roland C. Dansby Power Plant</t>
  </si>
  <si>
    <t>09/01/1978</t>
  </si>
  <si>
    <t>12/12/2003</t>
  </si>
  <si>
    <t>01/19/2010</t>
  </si>
  <si>
    <t>7030</t>
  </si>
  <si>
    <t>Twin Oaks</t>
  </si>
  <si>
    <t>09/01/1990</t>
  </si>
  <si>
    <t>U2</t>
  </si>
  <si>
    <t>10/01/1991</t>
  </si>
  <si>
    <t>7097</t>
  </si>
  <si>
    <t>J K Spruce</t>
  </si>
  <si>
    <t>12/10/1992</t>
  </si>
  <si>
    <t>11/22/2009</t>
  </si>
  <si>
    <t>7325</t>
  </si>
  <si>
    <t>San Jacinto Steam Electric Station</t>
  </si>
  <si>
    <t>SJS1</t>
  </si>
  <si>
    <t>04/21/1995</t>
  </si>
  <si>
    <t>SJS2</t>
  </si>
  <si>
    <t>7762</t>
  </si>
  <si>
    <t>Calpine Hidalgo Energy Center</t>
  </si>
  <si>
    <t>HRSG1</t>
  </si>
  <si>
    <t>04/13/2000</t>
  </si>
  <si>
    <t>HRSG2</t>
  </si>
  <si>
    <t>7900</t>
  </si>
  <si>
    <t>Sand Hill Energy Center</t>
  </si>
  <si>
    <t>SH1</t>
  </si>
  <si>
    <t>03/01/2001</t>
  </si>
  <si>
    <t>SH2</t>
  </si>
  <si>
    <t>SH3</t>
  </si>
  <si>
    <t>SH4</t>
  </si>
  <si>
    <t>SH5</t>
  </si>
  <si>
    <t>07/01/2004</t>
  </si>
  <si>
    <t>SH6</t>
  </si>
  <si>
    <t>05/11/2010</t>
  </si>
  <si>
    <t>SH7</t>
  </si>
  <si>
    <t>06/09/2010</t>
  </si>
  <si>
    <t>7902</t>
  </si>
  <si>
    <t>H W Pirkey Power Plant</t>
  </si>
  <si>
    <t>12/05/1984</t>
  </si>
  <si>
    <t>8063</t>
  </si>
  <si>
    <t>Decordova</t>
  </si>
  <si>
    <t>03/01/1990</t>
  </si>
  <si>
    <t>10298</t>
  </si>
  <si>
    <t>Air Liquide Bayport Complex</t>
  </si>
  <si>
    <t>CG801</t>
  </si>
  <si>
    <t>12/01/1984</t>
  </si>
  <si>
    <t>CG802</t>
  </si>
  <si>
    <t>CG803</t>
  </si>
  <si>
    <t>03/01/1985</t>
  </si>
  <si>
    <t>CG804</t>
  </si>
  <si>
    <t>50109</t>
  </si>
  <si>
    <t>Paris Energy Center</t>
  </si>
  <si>
    <t>06/01/1989</t>
  </si>
  <si>
    <t>50137</t>
  </si>
  <si>
    <t>New Gulf Power Facility</t>
  </si>
  <si>
    <t>04/30/1996</t>
  </si>
  <si>
    <t>50625</t>
  </si>
  <si>
    <t>ExxonMobil Beaumont Refinery</t>
  </si>
  <si>
    <t>61STK1</t>
  </si>
  <si>
    <t>06/14/2005</t>
  </si>
  <si>
    <t>61STK2</t>
  </si>
  <si>
    <t>03/10/2005</t>
  </si>
  <si>
    <t>61STK3</t>
  </si>
  <si>
    <t>12/17/2004</t>
  </si>
  <si>
    <t>50815</t>
  </si>
  <si>
    <t>Optim Energy Altura Cogen, LLC</t>
  </si>
  <si>
    <t>ENG101</t>
  </si>
  <si>
    <t>12/18/1985</t>
  </si>
  <si>
    <t>ENG201</t>
  </si>
  <si>
    <t>12/05/1985</t>
  </si>
  <si>
    <t>ENG301</t>
  </si>
  <si>
    <t>11/14/1985</t>
  </si>
  <si>
    <t>ENG401</t>
  </si>
  <si>
    <t>10/30/1985</t>
  </si>
  <si>
    <t>ENG501</t>
  </si>
  <si>
    <t>10/14/1985</t>
  </si>
  <si>
    <t>ENG601</t>
  </si>
  <si>
    <t>52088</t>
  </si>
  <si>
    <t>Texas City Cogeneration</t>
  </si>
  <si>
    <t>GT-A</t>
  </si>
  <si>
    <t>05/31/1987</t>
  </si>
  <si>
    <t>GT-B</t>
  </si>
  <si>
    <t>GT-C</t>
  </si>
  <si>
    <t>52176</t>
  </si>
  <si>
    <t>C. R. Wing Cogeneration Plant</t>
  </si>
  <si>
    <t>07/20/1987</t>
  </si>
  <si>
    <t>07/21/1987</t>
  </si>
  <si>
    <t>54817</t>
  </si>
  <si>
    <t>Johnson County Generation Facility</t>
  </si>
  <si>
    <t>EAST</t>
  </si>
  <si>
    <t>08/19/1996</t>
  </si>
  <si>
    <t>55015</t>
  </si>
  <si>
    <t>Sweeny Cogeneration Facility</t>
  </si>
  <si>
    <t>08/01/1997</t>
  </si>
  <si>
    <t>12/01/2000</t>
  </si>
  <si>
    <t>55047</t>
  </si>
  <si>
    <t>Pasadena Power Plant</t>
  </si>
  <si>
    <t>CG-1</t>
  </si>
  <si>
    <t>07/01/1998</t>
  </si>
  <si>
    <t>CG-2</t>
  </si>
  <si>
    <t>CG-3</t>
  </si>
  <si>
    <t>55062</t>
  </si>
  <si>
    <t>Tenaska Frontier Generating Station</t>
  </si>
  <si>
    <t>05/11/2000</t>
  </si>
  <si>
    <t>05/21/2000</t>
  </si>
  <si>
    <t>55064</t>
  </si>
  <si>
    <t>Blackhawk Station</t>
  </si>
  <si>
    <t>08/21/1998</t>
  </si>
  <si>
    <t>08/24/1998</t>
  </si>
  <si>
    <t>55065</t>
  </si>
  <si>
    <t>Mustang Station</t>
  </si>
  <si>
    <t>04/07/1999</t>
  </si>
  <si>
    <t>05/03/1999</t>
  </si>
  <si>
    <t>55091</t>
  </si>
  <si>
    <t>Midlothian Energy</t>
  </si>
  <si>
    <t>STK1</t>
  </si>
  <si>
    <t>STK2</t>
  </si>
  <si>
    <t>STK3</t>
  </si>
  <si>
    <t>07/28/2000</t>
  </si>
  <si>
    <t>STK4</t>
  </si>
  <si>
    <t>09/12/2000</t>
  </si>
  <si>
    <t>STK5</t>
  </si>
  <si>
    <t>08/07/2001</t>
  </si>
  <si>
    <t>STK6</t>
  </si>
  <si>
    <t>09/18/2001</t>
  </si>
  <si>
    <t>55097</t>
  </si>
  <si>
    <t>Lamar Power Plant</t>
  </si>
  <si>
    <t>55098</t>
  </si>
  <si>
    <t>Frontera Generation Facility</t>
  </si>
  <si>
    <t>07/03/1999</t>
  </si>
  <si>
    <t>07/28/1999</t>
  </si>
  <si>
    <t>55104</t>
  </si>
  <si>
    <t>Sabine Cogeneration Facility</t>
  </si>
  <si>
    <t>SAB-1</t>
  </si>
  <si>
    <t>11/30/1999</t>
  </si>
  <si>
    <t>SAB-2</t>
  </si>
  <si>
    <t>01/06/2000</t>
  </si>
  <si>
    <t>55120</t>
  </si>
  <si>
    <t>SRO Cogen Limited Partnership</t>
  </si>
  <si>
    <t>07/18/2001</t>
  </si>
  <si>
    <t>08/11/2001</t>
  </si>
  <si>
    <t>55123</t>
  </si>
  <si>
    <t>Magic Valley Generating Station</t>
  </si>
  <si>
    <t>07/29/2001</t>
  </si>
  <si>
    <t>55132</t>
  </si>
  <si>
    <t>Tenaska Gateway Generating Station</t>
  </si>
  <si>
    <t>OGTDB1</t>
  </si>
  <si>
    <t>OGTDB2</t>
  </si>
  <si>
    <t>04/22/2001</t>
  </si>
  <si>
    <t>OGTDB3</t>
  </si>
  <si>
    <t>04/30/2001</t>
  </si>
  <si>
    <t>55137</t>
  </si>
  <si>
    <t>Rio Nogales Power Project, LP</t>
  </si>
  <si>
    <t>55139</t>
  </si>
  <si>
    <t>Wolf Hollow Generating Station</t>
  </si>
  <si>
    <t>04/27/2003</t>
  </si>
  <si>
    <t>55144</t>
  </si>
  <si>
    <t>Hays Energy Facility</t>
  </si>
  <si>
    <t>06/15/2001</t>
  </si>
  <si>
    <t>55153</t>
  </si>
  <si>
    <t>Guadalupe Generating Station</t>
  </si>
  <si>
    <t>12/20/2000</t>
  </si>
  <si>
    <t>55154</t>
  </si>
  <si>
    <t>Lost Pines 1</t>
  </si>
  <si>
    <t>03/13/2001</t>
  </si>
  <si>
    <t>55168</t>
  </si>
  <si>
    <t>Bastrop Clean Energy Center</t>
  </si>
  <si>
    <t>CTG-1A</t>
  </si>
  <si>
    <t>03/31/2002</t>
  </si>
  <si>
    <t>CTG-1B</t>
  </si>
  <si>
    <t>01/01/2002</t>
  </si>
  <si>
    <t>55172</t>
  </si>
  <si>
    <t>Bosque County Power Plant</t>
  </si>
  <si>
    <t>GT-1</t>
  </si>
  <si>
    <t>06/01/2000</t>
  </si>
  <si>
    <t>GT-2</t>
  </si>
  <si>
    <t>GT-3</t>
  </si>
  <si>
    <t>01/24/2001</t>
  </si>
  <si>
    <t>55176</t>
  </si>
  <si>
    <t>Eastman Cogeneration Facility</t>
  </si>
  <si>
    <t>04/20/2001</t>
  </si>
  <si>
    <t>07/26/2001</t>
  </si>
  <si>
    <t>55187</t>
  </si>
  <si>
    <t>Channelview Cogeneration Facility</t>
  </si>
  <si>
    <t>CHV1</t>
  </si>
  <si>
    <t>03/20/2002</t>
  </si>
  <si>
    <t>CHV2</t>
  </si>
  <si>
    <t>02/20/2002</t>
  </si>
  <si>
    <t>CHV3</t>
  </si>
  <si>
    <t>11/01/2001</t>
  </si>
  <si>
    <t>CHV4</t>
  </si>
  <si>
    <t>07/27/2001</t>
  </si>
  <si>
    <t>55206</t>
  </si>
  <si>
    <t>Corpus Christi Energy Center</t>
  </si>
  <si>
    <t>CU1</t>
  </si>
  <si>
    <t>10/01/2001</t>
  </si>
  <si>
    <t>CU2</t>
  </si>
  <si>
    <t>55215</t>
  </si>
  <si>
    <t>Odessa Ector Generating Station</t>
  </si>
  <si>
    <t>04/25/2001</t>
  </si>
  <si>
    <t>07/20/2001</t>
  </si>
  <si>
    <t>07/17/2001</t>
  </si>
  <si>
    <t>55223</t>
  </si>
  <si>
    <t>Ennis Power Company, LLC</t>
  </si>
  <si>
    <t>09/22/2001</t>
  </si>
  <si>
    <t>55226</t>
  </si>
  <si>
    <t>Freestone Power Generation</t>
  </si>
  <si>
    <t>05/15/2002</t>
  </si>
  <si>
    <t>55230</t>
  </si>
  <si>
    <t>Jack County Generation Facility</t>
  </si>
  <si>
    <t>10/01/2005</t>
  </si>
  <si>
    <t>03/16/2011</t>
  </si>
  <si>
    <t>03/15/2011</t>
  </si>
  <si>
    <t>55299</t>
  </si>
  <si>
    <t>Channel Energy Center</t>
  </si>
  <si>
    <t>04/25/2002</t>
  </si>
  <si>
    <t>55320</t>
  </si>
  <si>
    <t>Wise County Power Company, LLC</t>
  </si>
  <si>
    <t>09/30/2003</t>
  </si>
  <si>
    <t>09/11/2003</t>
  </si>
  <si>
    <t>55327</t>
  </si>
  <si>
    <t>Baytown Energy Center</t>
  </si>
  <si>
    <t>55357</t>
  </si>
  <si>
    <t>Brazos Valley Energy, LP</t>
  </si>
  <si>
    <t>01/13/2003</t>
  </si>
  <si>
    <t>55358</t>
  </si>
  <si>
    <t>Cottonwood Energy Project</t>
  </si>
  <si>
    <t>11/08/2002</t>
  </si>
  <si>
    <t>11/17/2002</t>
  </si>
  <si>
    <t>02/06/2003</t>
  </si>
  <si>
    <t>55365</t>
  </si>
  <si>
    <t>Exelon Laporte Generating Station</t>
  </si>
  <si>
    <t>06/19/2001</t>
  </si>
  <si>
    <t>06/20/2001</t>
  </si>
  <si>
    <t>07/10/2001</t>
  </si>
  <si>
    <t>GT-4</t>
  </si>
  <si>
    <t>08/04/2001</t>
  </si>
  <si>
    <t>55464</t>
  </si>
  <si>
    <t>Deer Park Energy Center</t>
  </si>
  <si>
    <t>11/10/2002</t>
  </si>
  <si>
    <t>04/15/2003</t>
  </si>
  <si>
    <t>11/15/2003</t>
  </si>
  <si>
    <t>03/11/2004</t>
  </si>
  <si>
    <t>05/21/2014</t>
  </si>
  <si>
    <t>55470</t>
  </si>
  <si>
    <t>South Houston Green Power Site</t>
  </si>
  <si>
    <t>EPN801</t>
  </si>
  <si>
    <t>09/28/2003</t>
  </si>
  <si>
    <t>EPN802</t>
  </si>
  <si>
    <t>10/03/2003</t>
  </si>
  <si>
    <t>EPN803</t>
  </si>
  <si>
    <t>10/11/2003</t>
  </si>
  <si>
    <t>55480</t>
  </si>
  <si>
    <t>Forney Power Plant</t>
  </si>
  <si>
    <t>05/01/2003</t>
  </si>
  <si>
    <t>02/01/2003</t>
  </si>
  <si>
    <t>U3</t>
  </si>
  <si>
    <t>U4</t>
  </si>
  <si>
    <t>U5</t>
  </si>
  <si>
    <t>U6</t>
  </si>
  <si>
    <t>55664</t>
  </si>
  <si>
    <t>Harrison County Power Project</t>
  </si>
  <si>
    <t>07/01/2003</t>
  </si>
  <si>
    <t>55708</t>
  </si>
  <si>
    <t>Nacogdoches Generating Facility</t>
  </si>
  <si>
    <t>BFB-1</t>
  </si>
  <si>
    <t>05/06/2012</t>
  </si>
  <si>
    <t>56326</t>
  </si>
  <si>
    <t>Mustang Station (56326)</t>
  </si>
  <si>
    <t>GEN1</t>
  </si>
  <si>
    <t>02/27/2006</t>
  </si>
  <si>
    <t>GEN2</t>
  </si>
  <si>
    <t>04/01/2007</t>
  </si>
  <si>
    <t>GEN3</t>
  </si>
  <si>
    <t>04/01/2013</t>
  </si>
  <si>
    <t>56349</t>
  </si>
  <si>
    <t>Quail Run Energy Center</t>
  </si>
  <si>
    <t>04/25/2007</t>
  </si>
  <si>
    <t>04/26/2007</t>
  </si>
  <si>
    <t>04/15/2008</t>
  </si>
  <si>
    <t>56350</t>
  </si>
  <si>
    <t>Colorado Bend Energy Center</t>
  </si>
  <si>
    <t>04/16/2007</t>
  </si>
  <si>
    <t>05/01/2008</t>
  </si>
  <si>
    <t>56603</t>
  </si>
  <si>
    <t>San Jacinto County Peaking Facility</t>
  </si>
  <si>
    <t>SJCCT1</t>
  </si>
  <si>
    <t>07/14/2009</t>
  </si>
  <si>
    <t>SJCCT2</t>
  </si>
  <si>
    <t>07/13/2009</t>
  </si>
  <si>
    <t>56604</t>
  </si>
  <si>
    <t>Hardin County Peaking Facility</t>
  </si>
  <si>
    <t>HCCT1</t>
  </si>
  <si>
    <t>10/15/2009</t>
  </si>
  <si>
    <t>HCCT2</t>
  </si>
  <si>
    <t>56611</t>
  </si>
  <si>
    <t>Sandy Creek Energy Station</t>
  </si>
  <si>
    <t>S01</t>
  </si>
  <si>
    <t>10/10/2011</t>
  </si>
  <si>
    <t>56674</t>
  </si>
  <si>
    <t>Winchester Power Park</t>
  </si>
  <si>
    <t>05/06/2009</t>
  </si>
  <si>
    <t>05/20/2009</t>
  </si>
  <si>
    <t>06/13/2009</t>
  </si>
  <si>
    <t>56806</t>
  </si>
  <si>
    <t>Cedar Bayou 4</t>
  </si>
  <si>
    <t>CBY41</t>
  </si>
  <si>
    <t>03/28/2009</t>
  </si>
  <si>
    <t>CBY42</t>
  </si>
  <si>
    <t>03/29/2009</t>
  </si>
  <si>
    <t>58001</t>
  </si>
  <si>
    <t>Panda Temple Power Station</t>
  </si>
  <si>
    <t>05/05/2014</t>
  </si>
  <si>
    <t>05/07/2014</t>
  </si>
  <si>
    <t>58005</t>
  </si>
  <si>
    <t>Panda Sherman Power Station</t>
  </si>
  <si>
    <t>05/25/2014</t>
  </si>
  <si>
    <t>05/29/2014</t>
  </si>
  <si>
    <t xml:space="preserve">Carbon Capture Plant </t>
  </si>
  <si>
    <t>CTHRSG</t>
  </si>
  <si>
    <t>For Eligible CSAPR-Covered Units in Virginia Under 40 CFR 97.811(b), 97.812 and 97.821</t>
  </si>
  <si>
    <t>Allowances Available in the NUSA for Virginia for 2023:</t>
  </si>
  <si>
    <t>Allowances Allocated From the NUSA for "new units" for Virginia for 2023:</t>
  </si>
  <si>
    <t>Allowances Remaining in the NUSA for "existing units" for Virginia for 2023:</t>
  </si>
  <si>
    <t>VA</t>
  </si>
  <si>
    <t>Clinch River</t>
  </si>
  <si>
    <t>Tasley Energy Center</t>
  </si>
  <si>
    <t>TA10</t>
  </si>
  <si>
    <t>Chesterfield Power Station</t>
  </si>
  <si>
    <t>**8A</t>
  </si>
  <si>
    <t>Possum Point Power Station</t>
  </si>
  <si>
    <t>Yorktown Power Station</t>
  </si>
  <si>
    <t>Gravel Neck Combustion Turbine</t>
  </si>
  <si>
    <t>Darbytown Combustion Turbine</t>
  </si>
  <si>
    <t>Clover Power Station</t>
  </si>
  <si>
    <t>Marsh Run Generation Facility</t>
  </si>
  <si>
    <t>EU1</t>
  </si>
  <si>
    <t>EU2</t>
  </si>
  <si>
    <t>EU3</t>
  </si>
  <si>
    <t>Louisa Generation Facility</t>
  </si>
  <si>
    <t>EU4</t>
  </si>
  <si>
    <t>EU5</t>
  </si>
  <si>
    <t>Remington Combustion Turbine Station</t>
  </si>
  <si>
    <t>Ladysmith Combustion Turbine Sta</t>
  </si>
  <si>
    <t>Hopewell Cogeneration Facility</t>
  </si>
  <si>
    <t>Hopewell Power Station</t>
  </si>
  <si>
    <t>Altavista Power Station</t>
  </si>
  <si>
    <t>Southampton Power Station</t>
  </si>
  <si>
    <t>Doswell Limited Partnership</t>
  </si>
  <si>
    <t>501</t>
  </si>
  <si>
    <t>502</t>
  </si>
  <si>
    <t>601</t>
  </si>
  <si>
    <t>602</t>
  </si>
  <si>
    <t>Elizabeth River Combustion Turbine Sta</t>
  </si>
  <si>
    <t>Spruance Genco, LLC</t>
  </si>
  <si>
    <t>BLR03A</t>
  </si>
  <si>
    <t>BLR03B</t>
  </si>
  <si>
    <t>BLR04A</t>
  </si>
  <si>
    <t>BLR04B</t>
  </si>
  <si>
    <t>Gordonsville Power Station</t>
  </si>
  <si>
    <t>Wolf Hills Energy</t>
  </si>
  <si>
    <t>WH01</t>
  </si>
  <si>
    <t>WH02</t>
  </si>
  <si>
    <t>WH03</t>
  </si>
  <si>
    <t>WH04</t>
  </si>
  <si>
    <t>WH05</t>
  </si>
  <si>
    <t>WH06</t>
  </si>
  <si>
    <t>WH07</t>
  </si>
  <si>
    <t>WH08</t>
  </si>
  <si>
    <t>WH09</t>
  </si>
  <si>
    <t>WH10</t>
  </si>
  <si>
    <t>Commonwealth Chesapeake</t>
  </si>
  <si>
    <t>CT-001</t>
  </si>
  <si>
    <t>CT-002</t>
  </si>
  <si>
    <t>CT-003</t>
  </si>
  <si>
    <t>CT-004</t>
  </si>
  <si>
    <t>CT-005</t>
  </si>
  <si>
    <t>CT-006</t>
  </si>
  <si>
    <t>CT-007</t>
  </si>
  <si>
    <t>Tenaska Virginia Generating Station</t>
  </si>
  <si>
    <t>Buchanan Units 1 &amp; 2</t>
  </si>
  <si>
    <t>Warren County Power Station</t>
  </si>
  <si>
    <t>Bear Garden Generating Station</t>
  </si>
  <si>
    <t>Virginia City Hybrid Energy Center</t>
  </si>
  <si>
    <t>Brunswick County Power Station</t>
  </si>
  <si>
    <t>Potomac Energy Center, LLC</t>
  </si>
  <si>
    <t>Greensville County Power Station</t>
  </si>
  <si>
    <t>Cross-State Air Pollution Rule (CSAPR) Cross-State Air Pollution Rule NOx Ozone Season Program Group 3 New Unit Set-Aside (NUSA) Allowance Allocations</t>
  </si>
  <si>
    <t>For Eligible CSAPR-Covered Units in Wisconsin Under 40 CFR 97.1011(b), 97.1012 and 97.1021</t>
  </si>
  <si>
    <t>Allowances Available in the NUSA for Wisconsin for 2023:</t>
  </si>
  <si>
    <t>Allowances Allocated From the NUSA for "new units" for Wisconsin for 2023:</t>
  </si>
  <si>
    <t>Allowances Remaining in the NUSA for "existing units" for Wisconsin for 2023:</t>
  </si>
  <si>
    <t>WI</t>
  </si>
  <si>
    <t>3982</t>
  </si>
  <si>
    <t>Bay Front</t>
  </si>
  <si>
    <t>07/01/1954</t>
  </si>
  <si>
    <t>3991</t>
  </si>
  <si>
    <t>Fitchburg Generating Station</t>
  </si>
  <si>
    <t>05/01/1973</t>
  </si>
  <si>
    <t>3992</t>
  </si>
  <si>
    <t>Blount Street</t>
  </si>
  <si>
    <t>06/01/1957</t>
  </si>
  <si>
    <t>07/01/1961</t>
  </si>
  <si>
    <t>4005</t>
  </si>
  <si>
    <t>French Island</t>
  </si>
  <si>
    <t>4014</t>
  </si>
  <si>
    <t>Wheaton Generating Plant</t>
  </si>
  <si>
    <t>01/01/1972</t>
  </si>
  <si>
    <t>4040</t>
  </si>
  <si>
    <t>Port Washington Generating Station</t>
  </si>
  <si>
    <t>03/03/2008</t>
  </si>
  <si>
    <t>03/04/2008</t>
  </si>
  <si>
    <t>07/01/2005</t>
  </si>
  <si>
    <t>4041</t>
  </si>
  <si>
    <t>South Oak Creek</t>
  </si>
  <si>
    <t>12/01/1959</t>
  </si>
  <si>
    <t>11/01/1961</t>
  </si>
  <si>
    <t>03/01/1965</t>
  </si>
  <si>
    <t>10/01/1967</t>
  </si>
  <si>
    <t>4042</t>
  </si>
  <si>
    <t>Valley (WEPCO)</t>
  </si>
  <si>
    <t>4050</t>
  </si>
  <si>
    <t>Edgewater (4050)</t>
  </si>
  <si>
    <t>4072</t>
  </si>
  <si>
    <t>Pulliam</t>
  </si>
  <si>
    <t>4076</t>
  </si>
  <si>
    <t>West Marinette</t>
  </si>
  <si>
    <t>**33</t>
  </si>
  <si>
    <t>04/01/1993</t>
  </si>
  <si>
    <t>**34</t>
  </si>
  <si>
    <t>04/26/2000</t>
  </si>
  <si>
    <t>31A</t>
  </si>
  <si>
    <t>05/27/1971</t>
  </si>
  <si>
    <t>31B</t>
  </si>
  <si>
    <t>32A</t>
  </si>
  <si>
    <t>04/03/1973</t>
  </si>
  <si>
    <t>32B</t>
  </si>
  <si>
    <t>4078</t>
  </si>
  <si>
    <t>Weston</t>
  </si>
  <si>
    <t>12/23/1981</t>
  </si>
  <si>
    <t>05/25/1973</t>
  </si>
  <si>
    <t>03/20/2008</t>
  </si>
  <si>
    <t>4125</t>
  </si>
  <si>
    <t>Manitowoc</t>
  </si>
  <si>
    <t>07/14/1990</t>
  </si>
  <si>
    <t>09/10/2005</t>
  </si>
  <si>
    <t>4271</t>
  </si>
  <si>
    <t>J P Madgett</t>
  </si>
  <si>
    <t>B1</t>
  </si>
  <si>
    <t>11/25/1979</t>
  </si>
  <si>
    <t>6253</t>
  </si>
  <si>
    <t>Germantown Power Plant</t>
  </si>
  <si>
    <t>P30</t>
  </si>
  <si>
    <t>04/15/1978</t>
  </si>
  <si>
    <t>P31</t>
  </si>
  <si>
    <t>04/03/1978</t>
  </si>
  <si>
    <t>P32</t>
  </si>
  <si>
    <t>P33</t>
  </si>
  <si>
    <t>03/21/1978</t>
  </si>
  <si>
    <t>P34</t>
  </si>
  <si>
    <t>P35</t>
  </si>
  <si>
    <t>P36</t>
  </si>
  <si>
    <t>P37</t>
  </si>
  <si>
    <t>7159</t>
  </si>
  <si>
    <t>Concord</t>
  </si>
  <si>
    <t>07/07/1993</t>
  </si>
  <si>
    <t>**3</t>
  </si>
  <si>
    <t>05/24/1994</t>
  </si>
  <si>
    <t>05/25/1994</t>
  </si>
  <si>
    <t>7203</t>
  </si>
  <si>
    <t>South Fond Du Lac</t>
  </si>
  <si>
    <t>**CT1</t>
  </si>
  <si>
    <t>05/10/1993</t>
  </si>
  <si>
    <t>**CT2</t>
  </si>
  <si>
    <t>08/18/1994</t>
  </si>
  <si>
    <t>**CT3</t>
  </si>
  <si>
    <t>**CT4</t>
  </si>
  <si>
    <t>06/01/1996</t>
  </si>
  <si>
    <t>7270</t>
  </si>
  <si>
    <t>Paris</t>
  </si>
  <si>
    <t>03/10/1995</t>
  </si>
  <si>
    <t>03/20/1995</t>
  </si>
  <si>
    <t>06/21/1995</t>
  </si>
  <si>
    <t>7863</t>
  </si>
  <si>
    <t>Elk Mound Generating Station</t>
  </si>
  <si>
    <t>05/23/2001</t>
  </si>
  <si>
    <t>06/03/2001</t>
  </si>
  <si>
    <t xml:space="preserve">West Campus Cogeneration Facility </t>
  </si>
  <si>
    <t>West Campus Cogeneration Facility</t>
  </si>
  <si>
    <t>8023</t>
  </si>
  <si>
    <t>03/19/1975</t>
  </si>
  <si>
    <t>02/20/1978</t>
  </si>
  <si>
    <t>55011</t>
  </si>
  <si>
    <t>Whitewater Cogeneration Facility</t>
  </si>
  <si>
    <t>03/18/1997</t>
  </si>
  <si>
    <t>55029</t>
  </si>
  <si>
    <t>Depere Energy Center</t>
  </si>
  <si>
    <t>B01</t>
  </si>
  <si>
    <t>55135</t>
  </si>
  <si>
    <t>Neenah Energy Facility</t>
  </si>
  <si>
    <t>04/01/2000</t>
  </si>
  <si>
    <t>55391</t>
  </si>
  <si>
    <t>Rockgen Energy Center</t>
  </si>
  <si>
    <t>02/15/2001</t>
  </si>
  <si>
    <t>03/21/2001</t>
  </si>
  <si>
    <t>55558</t>
  </si>
  <si>
    <t>Appleton Property Ventures LLC</t>
  </si>
  <si>
    <t>B06</t>
  </si>
  <si>
    <t>55641</t>
  </si>
  <si>
    <t>Riverside Energy Center</t>
  </si>
  <si>
    <t>03/17/2004</t>
  </si>
  <si>
    <t>55836</t>
  </si>
  <si>
    <t>Island Street Peaking Plant</t>
  </si>
  <si>
    <t>04/03/2004</t>
  </si>
  <si>
    <t>56031</t>
  </si>
  <si>
    <t>Fox Energy Center</t>
  </si>
  <si>
    <t>10/15/2005</t>
  </si>
  <si>
    <t>04/28/2005</t>
  </si>
  <si>
    <t>56068</t>
  </si>
  <si>
    <t>Elm Road Generating Station</t>
  </si>
  <si>
    <t>10/07/2009</t>
  </si>
  <si>
    <t>07/16/2010</t>
  </si>
  <si>
    <t>56166</t>
  </si>
  <si>
    <t>Sheboygan Falls Energy Facility</t>
  </si>
  <si>
    <t>05/15/2005</t>
  </si>
  <si>
    <t>56480</t>
  </si>
  <si>
    <t>Marshfield Utilities Combustion Turbine</t>
  </si>
  <si>
    <t>02/04/2011</t>
  </si>
  <si>
    <t>58124</t>
  </si>
  <si>
    <t>Rothschild Biomass Cogeneration Facility</t>
  </si>
  <si>
    <t>09/24/2013</t>
  </si>
  <si>
    <t>For Eligible CSAPR-Covered Units in West Virginia Under 40 CFR 97.811(b), 97.812 and 97.821</t>
  </si>
  <si>
    <t>Allowances Available in the NUSA for West Virginia for 2023:</t>
  </si>
  <si>
    <t>Allowances Allocated From the NUSA for "new units" for West Virginia for 2023:</t>
  </si>
  <si>
    <t>Allowances Remaining in the NUSA for "existing units" for West Virginia for 2023:</t>
  </si>
  <si>
    <t>WV</t>
  </si>
  <si>
    <t>John E Amos</t>
  </si>
  <si>
    <t>Fort Martin Power Station</t>
  </si>
  <si>
    <t>Harrison Power Station</t>
  </si>
  <si>
    <t>Mitchell (WV)</t>
  </si>
  <si>
    <t>Mount Storm Power Station</t>
  </si>
  <si>
    <t>Pleasants Power Station</t>
  </si>
  <si>
    <t>Mountaineer (1301)</t>
  </si>
  <si>
    <t>Grant Town Power Plant</t>
  </si>
  <si>
    <t>Ceredo Generating Station</t>
  </si>
  <si>
    <t>03</t>
  </si>
  <si>
    <t>Big Sandy Peaker Plant</t>
  </si>
  <si>
    <t>GS01</t>
  </si>
  <si>
    <t>GS02</t>
  </si>
  <si>
    <t>GS03</t>
  </si>
  <si>
    <t>GS04</t>
  </si>
  <si>
    <t>GS05</t>
  </si>
  <si>
    <t>GS06</t>
  </si>
  <si>
    <t>GS07</t>
  </si>
  <si>
    <t>GS08</t>
  </si>
  <si>
    <t>GS09</t>
  </si>
  <si>
    <t>GS10</t>
  </si>
  <si>
    <t>GS11</t>
  </si>
  <si>
    <t>GS12</t>
  </si>
  <si>
    <t>Pleasants Energy, LLC</t>
  </si>
  <si>
    <t>Longview Power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</si>
</sst>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8">
    <font>
      <sz val="10"/>
      <name val="Arial"/>
    </font>
    <font>
      <sz val="11"/>
      <color theme="1"/>
      <name val="Calibri"/>
      <family val="2"/>
      <scheme val="minor"/>
    </font>
    <font>
      <b/>
      <sz val="10"/>
      <name val="Arial"/>
      <family val="2"/>
    </font>
    <font>
      <sz val="10"/>
      <color indexed="8"/>
      <name val="Arial"/>
      <family val="2"/>
    </font>
    <font>
      <sz val="10"/>
      <name val="Arial"/>
      <family val="2"/>
    </font>
    <font>
      <b/>
      <sz val="10"/>
      <name val="Arial"/>
    </font>
    <font>
      <sz val="10"/>
      <color rgb="FF000000"/>
      <name val="Arial"/>
      <family val="2"/>
    </font>
    <font>
      <sz val="8"/>
      <name val="Arial"/>
    </font>
  </fonts>
  <fills count="2">
    <fill>
      <patternFill patternType="none"/>
    </fill>
    <fill>
      <patternFill patternType="gray125"/>
    </fill>
  </fills>
  <borders count="1">
    <border>
      <left/>
      <right/>
      <top/>
      <bottom/>
      <diagonal/>
    </border>
  </borders>
  <cellStyleXfs count="4">
    <xf numFmtId="0" fontId="0" fillId="0" borderId="0"/>
    <xf numFmtId="0" fontId="3" fillId="0" borderId="0"/>
    <xf numFmtId="0" fontId="3" fillId="0" borderId="0"/>
    <xf numFmtId="9" fontId="1" fillId="0" borderId="0" applyFont="0" applyFill="0" applyBorder="0" applyAlignment="0" applyProtection="0"/>
  </cellStyleXfs>
  <cellXfs count="61">
    <xf numFmtId="0" fontId="0" fillId="0" borderId="0" xfId="0"/>
    <xf numFmtId="0" fontId="0" fillId="0" borderId="0" xfId="0"/>
    <xf numFmtId="0" fontId="2" fillId="0" borderId="0" xfId="0" applyNumberFormat="1" applyFont="1" applyAlignment="1">
      <alignment horizontal="left" vertical="center" wrapText="1"/>
    </xf>
    <xf numFmtId="0" fontId="0" fillId="0" borderId="0" xfId="0" applyNumberFormat="1" applyAlignment="1">
      <alignment wrapText="1"/>
    </xf>
    <xf numFmtId="0" fontId="0" fillId="0" borderId="0" xfId="0"/>
    <xf numFmtId="0" fontId="0" fillId="0" borderId="0" xfId="0"/>
    <xf numFmtId="0" fontId="0" fillId="0" borderId="0" xfId="0" applyAlignment="1">
      <alignment horizontal="left" wrapText="1"/>
    </xf>
    <xf numFmtId="3" fontId="3" fillId="0" borderId="0" xfId="2" applyNumberFormat="1" applyBorder="1"/>
    <xf numFmtId="49" fontId="3" fillId="0" borderId="0" xfId="2" applyNumberFormat="1" applyBorder="1"/>
    <xf numFmtId="0" fontId="3" fillId="0" borderId="0" xfId="2" applyFont="1" applyBorder="1"/>
    <xf numFmtId="1" fontId="3" fillId="0" borderId="0" xfId="2" applyNumberFormat="1" applyBorder="1" applyAlignment="1">
      <alignment horizontal="left"/>
    </xf>
    <xf numFmtId="0" fontId="0" fillId="0" borderId="0" xfId="0" applyAlignment="1">
      <alignment horizontal="right" wrapText="1"/>
    </xf>
    <xf numFmtId="0" fontId="0" fillId="0" borderId="0" xfId="2" applyFont="1" applyBorder="1"/>
    <xf numFmtId="0" fontId="0" fillId="0" borderId="0" xfId="0"/>
    <xf numFmtId="164" fontId="0" fillId="0" borderId="0" xfId="0" applyNumberFormat="1" applyAlignment="1">
      <alignment wrapText="1"/>
    </xf>
    <xf numFmtId="0" fontId="0" fillId="0" borderId="0" xfId="0"/>
    <xf numFmtId="3" fontId="0" fillId="0" borderId="0" xfId="0" applyNumberFormat="1" applyAlignment="1">
      <alignment wrapText="1"/>
    </xf>
    <xf numFmtId="1" fontId="3" fillId="0" borderId="0" xfId="2" applyNumberFormat="1" applyAlignment="1">
      <alignment horizontal="left"/>
    </xf>
    <xf numFmtId="0" fontId="0" fillId="0" borderId="0" xfId="2" applyFont="1"/>
    <xf numFmtId="49" fontId="3" fillId="0" borderId="0" xfId="2" applyNumberFormat="1"/>
    <xf numFmtId="3" fontId="3" fillId="0" borderId="0" xfId="2" applyNumberFormat="1"/>
    <xf numFmtId="0" fontId="3" fillId="0" borderId="0" xfId="2"/>
    <xf numFmtId="0" fontId="0" fillId="0" borderId="0" xfId="0" applyAlignment="1"/>
    <xf numFmtId="0" fontId="2" fillId="0" borderId="0" xfId="0" applyFont="1" applyAlignment="1">
      <alignment horizontal="left" vertical="center" wrapText="1"/>
    </xf>
    <xf numFmtId="0" fontId="0" fillId="0" borderId="0" xfId="0" applyAlignment="1">
      <alignment vertical="top"/>
    </xf>
    <xf numFmtId="0" fontId="0" fillId="0" borderId="0" xfId="0" applyAlignment="1">
      <alignment wrapText="1"/>
    </xf>
    <xf numFmtId="0" fontId="0" fillId="0" borderId="0" xfId="0" applyFill="1" applyAlignment="1">
      <alignment wrapText="1"/>
    </xf>
    <xf numFmtId="0" fontId="0" fillId="0" borderId="0" xfId="0" applyNumberFormat="1" applyFill="1" applyAlignment="1">
      <alignment horizontal="right" wrapText="1"/>
    </xf>
    <xf numFmtId="164" fontId="0" fillId="0" borderId="0" xfId="0" applyNumberFormat="1" applyFill="1" applyAlignment="1">
      <alignment wrapText="1"/>
    </xf>
    <xf numFmtId="0" fontId="0" fillId="0" borderId="0" xfId="0" applyFill="1" applyAlignment="1">
      <alignment horizontal="left" wrapText="1"/>
    </xf>
    <xf numFmtId="0" fontId="2" fillId="0" borderId="0" xfId="0" applyNumberFormat="1" applyFont="1" applyAlignment="1">
      <alignment horizontal="center" vertical="center" wrapText="1"/>
    </xf>
    <xf numFmtId="0" fontId="0" fillId="0" borderId="0" xfId="0" applyAlignment="1"/>
    <xf numFmtId="0" fontId="2" fillId="0" borderId="0" xfId="0" applyFont="1" applyAlignment="1">
      <alignment horizontal="left" vertical="center" wrapText="1"/>
    </xf>
    <xf numFmtId="0" fontId="2" fillId="0" borderId="0" xfId="0" applyFont="1" applyAlignment="1">
      <alignment horizontal="right" vertical="center" wrapText="1"/>
    </xf>
    <xf numFmtId="0" fontId="2" fillId="0" borderId="0" xfId="0" applyFont="1" applyAlignment="1">
      <alignment horizontal="center" vertical="center" wrapText="1"/>
    </xf>
    <xf numFmtId="0" fontId="0" fillId="0" borderId="0" xfId="0" applyNumberFormat="1" applyAlignment="1">
      <alignment vertical="top" wrapText="1"/>
    </xf>
    <xf numFmtId="0" fontId="0" fillId="0" borderId="0" xfId="0" applyAlignment="1">
      <alignment vertical="top"/>
    </xf>
    <xf numFmtId="0" fontId="4" fillId="0" borderId="0" xfId="0" applyNumberFormat="1" applyFont="1" applyAlignment="1">
      <alignment vertical="top" wrapText="1"/>
    </xf>
    <xf numFmtId="0" fontId="0" fillId="0" borderId="0" xfId="0" applyNumberFormat="1" applyAlignment="1">
      <alignment horizontal="left" vertical="top" wrapText="1"/>
    </xf>
    <xf numFmtId="0" fontId="0" fillId="0" borderId="0" xfId="0" applyAlignment="1">
      <alignment wrapText="1"/>
    </xf>
    <xf numFmtId="0" fontId="4" fillId="0" borderId="0" xfId="0" applyNumberFormat="1" applyFont="1" applyAlignment="1">
      <alignment horizontal="left" vertical="top" wrapText="1"/>
    </xf>
    <xf numFmtId="0" fontId="5" fillId="0" borderId="0" xfId="0" applyFont="1" applyAlignment="1">
      <alignment horizontal="right" vertical="center" wrapText="1"/>
    </xf>
    <xf numFmtId="0" fontId="5" fillId="0" borderId="0" xfId="0" applyFont="1" applyAlignment="1">
      <alignment horizontal="center" vertical="center" wrapText="1"/>
    </xf>
    <xf numFmtId="0" fontId="0" fillId="0" borderId="0" xfId="0" applyNumberFormat="1" applyFill="1" applyAlignment="1">
      <alignment wrapText="1"/>
    </xf>
    <xf numFmtId="0" fontId="0" fillId="0" borderId="0" xfId="0" applyFill="1"/>
    <xf numFmtId="0" fontId="2" fillId="0" borderId="0" xfId="0" applyFont="1" applyFill="1" applyAlignment="1">
      <alignment horizontal="center" vertical="center" wrapText="1"/>
    </xf>
    <xf numFmtId="0" fontId="0" fillId="0" borderId="0" xfId="0" applyFill="1" applyAlignment="1"/>
    <xf numFmtId="0" fontId="2" fillId="0" borderId="0" xfId="0" applyFont="1" applyFill="1" applyAlignment="1">
      <alignment horizontal="left" vertical="center" wrapText="1"/>
    </xf>
    <xf numFmtId="0" fontId="2" fillId="0" borderId="0" xfId="0" applyFont="1" applyFill="1" applyAlignment="1">
      <alignment horizontal="right" vertical="center" wrapText="1"/>
    </xf>
    <xf numFmtId="0" fontId="2" fillId="0" borderId="0" xfId="0" applyFont="1" applyFill="1" applyAlignment="1">
      <alignment horizontal="left" vertical="center" wrapText="1"/>
    </xf>
    <xf numFmtId="0" fontId="6" fillId="0" borderId="0" xfId="0" applyFont="1" applyFill="1"/>
    <xf numFmtId="3" fontId="6" fillId="0" borderId="0" xfId="0" applyNumberFormat="1" applyFont="1" applyFill="1"/>
    <xf numFmtId="14" fontId="0" fillId="0" borderId="0" xfId="0" applyNumberFormat="1" applyFill="1" applyAlignment="1">
      <alignment horizontal="left" wrapText="1"/>
    </xf>
    <xf numFmtId="0" fontId="4" fillId="0" borderId="0" xfId="0" applyNumberFormat="1" applyFont="1" applyFill="1" applyAlignment="1">
      <alignment vertical="top" wrapText="1"/>
    </xf>
    <xf numFmtId="0" fontId="0" fillId="0" borderId="0" xfId="0" applyFill="1" applyAlignment="1">
      <alignment vertical="top"/>
    </xf>
    <xf numFmtId="0" fontId="0" fillId="0" borderId="0" xfId="0" applyNumberFormat="1" applyFill="1" applyAlignment="1">
      <alignment vertical="top" wrapText="1"/>
    </xf>
    <xf numFmtId="0" fontId="0" fillId="0" borderId="0" xfId="0" applyNumberFormat="1" applyFill="1" applyAlignment="1">
      <alignment horizontal="left" vertical="top" wrapText="1"/>
    </xf>
    <xf numFmtId="0" fontId="0" fillId="0" borderId="0" xfId="0" applyFill="1" applyAlignment="1"/>
    <xf numFmtId="0" fontId="5" fillId="0" borderId="0" xfId="0" applyFont="1" applyFill="1" applyAlignment="1">
      <alignment horizontal="center" vertical="center" wrapText="1"/>
    </xf>
    <xf numFmtId="0" fontId="0" fillId="0" borderId="0" xfId="0" applyFill="1" applyAlignment="1">
      <alignment horizontal="left"/>
    </xf>
    <xf numFmtId="0" fontId="4" fillId="0" borderId="0" xfId="0" applyNumberFormat="1" applyFont="1" applyFill="1" applyAlignment="1">
      <alignment horizontal="left" vertical="top" wrapText="1"/>
    </xf>
  </cellXfs>
  <cellStyles count="4">
    <cellStyle name="Normal" xfId="0" builtinId="0"/>
    <cellStyle name="Normal 2" xfId="1" xr:uid="{3FF44B08-D3D9-4FB9-B782-C221071257C5}"/>
    <cellStyle name="Normal_HIUnitWithEmissionGovernorAndRateGovernor_006_006_95th_121610" xfId="2" xr:uid="{50FE5AF2-2498-4E1E-8B4F-BD0BAAD37E51}"/>
    <cellStyle name="Percent 2" xfId="3" xr:uid="{DDF55380-5979-4AD5-8CC6-9FBB0DEE48C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 Id="rId30"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0"/>
  <sheetViews>
    <sheetView topLeftCell="A5" zoomScaleNormal="100" workbookViewId="0">
      <selection activeCell="A7" sqref="A7"/>
    </sheetView>
  </sheetViews>
  <sheetFormatPr defaultRowHeight="12.75"/>
  <cols>
    <col min="1" max="2" width="12" customWidth="1"/>
    <col min="3" max="3" width="14.5703125" customWidth="1"/>
    <col min="4" max="4" width="12" customWidth="1"/>
    <col min="5" max="5" width="12.5703125" customWidth="1"/>
    <col min="6" max="11" width="12" customWidth="1"/>
  </cols>
  <sheetData>
    <row r="1" spans="1:11" ht="27.75" customHeight="1">
      <c r="A1" s="34" t="s">
        <v>0</v>
      </c>
      <c r="B1" s="31" t="s">
        <v>1</v>
      </c>
      <c r="C1" s="31" t="s">
        <v>1</v>
      </c>
      <c r="D1" s="31" t="s">
        <v>1</v>
      </c>
      <c r="E1" s="31" t="s">
        <v>1</v>
      </c>
      <c r="F1" s="31" t="s">
        <v>1</v>
      </c>
      <c r="G1" s="31" t="s">
        <v>1</v>
      </c>
      <c r="H1" s="31" t="s">
        <v>1</v>
      </c>
      <c r="I1" s="31" t="s">
        <v>1</v>
      </c>
      <c r="J1" s="31" t="s">
        <v>1</v>
      </c>
      <c r="K1" s="31" t="s">
        <v>1</v>
      </c>
    </row>
    <row r="2" spans="1:11">
      <c r="A2" s="30" t="s">
        <v>2</v>
      </c>
      <c r="B2" s="31" t="s">
        <v>1</v>
      </c>
      <c r="C2" s="31" t="s">
        <v>1</v>
      </c>
      <c r="D2" s="31" t="s">
        <v>1</v>
      </c>
      <c r="E2" s="31" t="s">
        <v>1</v>
      </c>
      <c r="F2" s="31" t="s">
        <v>1</v>
      </c>
      <c r="G2" s="31" t="s">
        <v>1</v>
      </c>
      <c r="H2" s="31" t="s">
        <v>1</v>
      </c>
      <c r="I2" s="31" t="s">
        <v>1</v>
      </c>
      <c r="J2" s="31" t="s">
        <v>1</v>
      </c>
      <c r="K2" s="31" t="s">
        <v>1</v>
      </c>
    </row>
    <row r="3" spans="1:11">
      <c r="A3" s="15"/>
      <c r="B3" s="15"/>
      <c r="C3" s="15"/>
      <c r="D3" s="15"/>
      <c r="E3" s="15"/>
      <c r="F3" s="15"/>
      <c r="G3" s="15"/>
      <c r="H3" s="15"/>
      <c r="I3" s="15"/>
      <c r="J3" s="15"/>
      <c r="K3" s="15"/>
    </row>
    <row r="4" spans="1:11" ht="30" customHeight="1">
      <c r="A4" s="32" t="s">
        <v>3</v>
      </c>
      <c r="B4" s="31" t="s">
        <v>1</v>
      </c>
      <c r="C4" s="31" t="s">
        <v>1</v>
      </c>
      <c r="D4" s="31" t="s">
        <v>1</v>
      </c>
      <c r="E4" s="31" t="s">
        <v>1</v>
      </c>
      <c r="F4" s="33">
        <v>284</v>
      </c>
      <c r="G4" s="31" t="s">
        <v>1</v>
      </c>
      <c r="H4" s="31" t="s">
        <v>1</v>
      </c>
      <c r="I4" s="15"/>
      <c r="J4" s="15"/>
      <c r="K4" s="15"/>
    </row>
    <row r="5" spans="1:11" ht="30" customHeight="1">
      <c r="A5" s="32" t="s">
        <v>4</v>
      </c>
      <c r="B5" s="31" t="s">
        <v>1</v>
      </c>
      <c r="C5" s="31" t="s">
        <v>1</v>
      </c>
      <c r="D5" s="31" t="s">
        <v>1</v>
      </c>
      <c r="E5" s="31" t="s">
        <v>1</v>
      </c>
      <c r="F5" s="33" t="s">
        <v>5</v>
      </c>
      <c r="G5" s="31" t="s">
        <v>1</v>
      </c>
      <c r="H5" s="31" t="s">
        <v>1</v>
      </c>
      <c r="I5" s="15"/>
      <c r="J5" s="15"/>
      <c r="K5" s="15"/>
    </row>
    <row r="6" spans="1:11" ht="30" customHeight="1">
      <c r="A6" s="32" t="s">
        <v>6</v>
      </c>
      <c r="B6" s="31" t="s">
        <v>1</v>
      </c>
      <c r="C6" s="31" t="s">
        <v>1</v>
      </c>
      <c r="D6" s="31" t="s">
        <v>1</v>
      </c>
      <c r="E6" s="31" t="s">
        <v>1</v>
      </c>
      <c r="F6" s="33">
        <v>284</v>
      </c>
      <c r="G6" s="31" t="s">
        <v>1</v>
      </c>
      <c r="H6" s="31" t="s">
        <v>1</v>
      </c>
      <c r="I6" s="15"/>
      <c r="J6" s="15"/>
      <c r="K6" s="15"/>
    </row>
    <row r="7" spans="1:11">
      <c r="A7" s="15"/>
      <c r="B7" s="15"/>
      <c r="C7" s="15"/>
      <c r="D7" s="15"/>
      <c r="E7" s="15"/>
      <c r="F7" s="15"/>
      <c r="G7" s="15"/>
      <c r="H7" s="15"/>
      <c r="I7" s="15"/>
      <c r="J7" s="15"/>
      <c r="K7" s="15"/>
    </row>
    <row r="8" spans="1:11">
      <c r="A8" s="15" t="s">
        <v>1</v>
      </c>
      <c r="B8" s="15"/>
      <c r="C8" s="15"/>
      <c r="D8" s="15"/>
      <c r="E8" s="15"/>
      <c r="F8" s="15"/>
      <c r="G8" s="15"/>
      <c r="H8" s="15"/>
      <c r="I8" s="15"/>
      <c r="J8" s="15"/>
      <c r="K8" s="15"/>
    </row>
    <row r="9" spans="1:11" ht="51">
      <c r="A9" s="2" t="s">
        <v>7</v>
      </c>
      <c r="B9" s="2" t="s">
        <v>8</v>
      </c>
      <c r="C9" s="2" t="s">
        <v>9</v>
      </c>
      <c r="D9" s="2" t="s">
        <v>10</v>
      </c>
      <c r="E9" s="23" t="s">
        <v>11</v>
      </c>
      <c r="F9" s="2" t="s">
        <v>12</v>
      </c>
      <c r="G9" s="2" t="s">
        <v>13</v>
      </c>
      <c r="H9" s="2" t="s">
        <v>14</v>
      </c>
      <c r="I9" s="2" t="s">
        <v>15</v>
      </c>
      <c r="J9" s="2" t="s">
        <v>16</v>
      </c>
      <c r="K9" s="15"/>
    </row>
    <row r="10" spans="1:11">
      <c r="A10" s="3" t="s">
        <v>17</v>
      </c>
      <c r="B10" s="3" t="s">
        <v>18</v>
      </c>
      <c r="C10" s="3" t="s">
        <v>19</v>
      </c>
      <c r="D10" s="3" t="s">
        <v>20</v>
      </c>
      <c r="E10" s="3">
        <v>186</v>
      </c>
      <c r="F10" s="14">
        <f>$F$6/$E$52</f>
        <v>3.1817163343042798E-2</v>
      </c>
      <c r="G10" s="3">
        <f>ROUND(E10*F10, 0)</f>
        <v>6</v>
      </c>
      <c r="H10" s="3">
        <v>6</v>
      </c>
      <c r="I10" s="3">
        <v>6</v>
      </c>
      <c r="J10" s="3" t="s">
        <v>21</v>
      </c>
      <c r="K10" s="15"/>
    </row>
    <row r="11" spans="1:11" ht="25.5">
      <c r="A11" s="3" t="s">
        <v>17</v>
      </c>
      <c r="B11" s="3" t="s">
        <v>22</v>
      </c>
      <c r="C11" s="3" t="s">
        <v>23</v>
      </c>
      <c r="D11" s="3" t="s">
        <v>24</v>
      </c>
      <c r="E11" s="3">
        <v>45</v>
      </c>
      <c r="F11" s="14">
        <f t="shared" ref="F11:F50" si="0">$F$6/$E$52</f>
        <v>3.1817163343042798E-2</v>
      </c>
      <c r="G11" s="3">
        <f t="shared" ref="G11:G50" si="1">ROUND(E11*F11, 0)</f>
        <v>1</v>
      </c>
      <c r="H11" s="3">
        <v>1</v>
      </c>
      <c r="I11" s="3">
        <v>1</v>
      </c>
      <c r="J11" s="3" t="s">
        <v>25</v>
      </c>
      <c r="K11" s="15"/>
    </row>
    <row r="12" spans="1:11">
      <c r="A12" s="3" t="s">
        <v>17</v>
      </c>
      <c r="B12" s="3" t="s">
        <v>26</v>
      </c>
      <c r="C12" s="3" t="s">
        <v>27</v>
      </c>
      <c r="D12" s="3" t="s">
        <v>28</v>
      </c>
      <c r="E12" s="3">
        <v>26</v>
      </c>
      <c r="F12" s="14">
        <f t="shared" si="0"/>
        <v>3.1817163343042798E-2</v>
      </c>
      <c r="G12" s="3">
        <f t="shared" si="1"/>
        <v>1</v>
      </c>
      <c r="H12" s="3">
        <v>1</v>
      </c>
      <c r="I12" s="3">
        <v>1</v>
      </c>
      <c r="J12" s="3" t="s">
        <v>29</v>
      </c>
      <c r="K12" s="15"/>
    </row>
    <row r="13" spans="1:11">
      <c r="A13" s="3" t="s">
        <v>17</v>
      </c>
      <c r="B13" s="3" t="s">
        <v>30</v>
      </c>
      <c r="C13" s="3" t="s">
        <v>31</v>
      </c>
      <c r="D13" s="3" t="s">
        <v>28</v>
      </c>
      <c r="E13" s="3">
        <v>78</v>
      </c>
      <c r="F13" s="14">
        <f t="shared" si="0"/>
        <v>3.1817163343042798E-2</v>
      </c>
      <c r="G13" s="3">
        <f t="shared" si="1"/>
        <v>2</v>
      </c>
      <c r="H13" s="3">
        <v>2</v>
      </c>
      <c r="I13" s="3">
        <v>2</v>
      </c>
      <c r="J13" s="3" t="s">
        <v>32</v>
      </c>
      <c r="K13" s="15"/>
    </row>
    <row r="14" spans="1:11">
      <c r="A14" s="3" t="s">
        <v>17</v>
      </c>
      <c r="B14" s="3" t="s">
        <v>33</v>
      </c>
      <c r="C14" s="3" t="s">
        <v>34</v>
      </c>
      <c r="D14" s="3" t="s">
        <v>35</v>
      </c>
      <c r="E14" s="3">
        <v>1533</v>
      </c>
      <c r="F14" s="14">
        <f t="shared" si="0"/>
        <v>3.1817163343042798E-2</v>
      </c>
      <c r="G14" s="3">
        <f t="shared" si="1"/>
        <v>49</v>
      </c>
      <c r="H14" s="3">
        <v>49</v>
      </c>
      <c r="I14" s="3">
        <v>49</v>
      </c>
      <c r="J14" s="3" t="s">
        <v>36</v>
      </c>
      <c r="K14" s="15"/>
    </row>
    <row r="15" spans="1:11">
      <c r="A15" s="3" t="s">
        <v>17</v>
      </c>
      <c r="B15" s="3" t="s">
        <v>33</v>
      </c>
      <c r="C15" s="3" t="s">
        <v>34</v>
      </c>
      <c r="D15" s="3" t="s">
        <v>24</v>
      </c>
      <c r="E15" s="3">
        <v>1544</v>
      </c>
      <c r="F15" s="14">
        <f t="shared" si="0"/>
        <v>3.1817163343042798E-2</v>
      </c>
      <c r="G15" s="3">
        <f t="shared" si="1"/>
        <v>49</v>
      </c>
      <c r="H15" s="3">
        <v>48</v>
      </c>
      <c r="I15" s="3">
        <v>48</v>
      </c>
      <c r="J15" s="3" t="s">
        <v>37</v>
      </c>
      <c r="K15" s="15"/>
    </row>
    <row r="16" spans="1:11" ht="25.5">
      <c r="A16" s="3" t="s">
        <v>17</v>
      </c>
      <c r="B16" s="3" t="s">
        <v>38</v>
      </c>
      <c r="C16" s="3" t="s">
        <v>39</v>
      </c>
      <c r="D16" s="3" t="s">
        <v>35</v>
      </c>
      <c r="E16" s="3">
        <v>965</v>
      </c>
      <c r="F16" s="14">
        <f t="shared" si="0"/>
        <v>3.1817163343042798E-2</v>
      </c>
      <c r="G16" s="3">
        <f t="shared" si="1"/>
        <v>31</v>
      </c>
      <c r="H16" s="3">
        <v>31</v>
      </c>
      <c r="I16" s="3">
        <v>31</v>
      </c>
      <c r="J16" s="3" t="s">
        <v>40</v>
      </c>
      <c r="K16" s="15"/>
    </row>
    <row r="17" spans="1:11">
      <c r="A17" s="3" t="s">
        <v>17</v>
      </c>
      <c r="B17" s="3" t="s">
        <v>41</v>
      </c>
      <c r="C17" s="3" t="s">
        <v>42</v>
      </c>
      <c r="D17" s="3" t="s">
        <v>35</v>
      </c>
      <c r="E17" s="3">
        <v>1333</v>
      </c>
      <c r="F17" s="14">
        <f t="shared" si="0"/>
        <v>3.1817163343042798E-2</v>
      </c>
      <c r="G17" s="3">
        <f t="shared" si="1"/>
        <v>42</v>
      </c>
      <c r="H17" s="3">
        <v>42</v>
      </c>
      <c r="I17" s="3">
        <v>42</v>
      </c>
      <c r="J17" s="3" t="s">
        <v>43</v>
      </c>
      <c r="K17" s="15"/>
    </row>
    <row r="18" spans="1:11">
      <c r="A18" s="3" t="s">
        <v>17</v>
      </c>
      <c r="B18" s="3" t="s">
        <v>41</v>
      </c>
      <c r="C18" s="3" t="s">
        <v>42</v>
      </c>
      <c r="D18" s="3" t="s">
        <v>24</v>
      </c>
      <c r="E18" s="3">
        <v>1461</v>
      </c>
      <c r="F18" s="14">
        <f t="shared" si="0"/>
        <v>3.1817163343042798E-2</v>
      </c>
      <c r="G18" s="3">
        <f t="shared" si="1"/>
        <v>46</v>
      </c>
      <c r="H18" s="3">
        <v>46</v>
      </c>
      <c r="I18" s="3">
        <v>46</v>
      </c>
      <c r="J18" s="3" t="s">
        <v>44</v>
      </c>
      <c r="K18" s="15"/>
    </row>
    <row r="19" spans="1:11">
      <c r="A19" s="3" t="s">
        <v>17</v>
      </c>
      <c r="B19" s="3" t="s">
        <v>45</v>
      </c>
      <c r="C19" s="3" t="s">
        <v>46</v>
      </c>
      <c r="D19" s="3" t="s">
        <v>47</v>
      </c>
      <c r="E19" s="3">
        <v>14</v>
      </c>
      <c r="F19" s="14">
        <f t="shared" si="0"/>
        <v>3.1817163343042798E-2</v>
      </c>
      <c r="G19" s="3">
        <f t="shared" si="1"/>
        <v>0</v>
      </c>
      <c r="H19" s="3">
        <v>0</v>
      </c>
      <c r="I19" s="3">
        <v>0</v>
      </c>
      <c r="J19" s="3" t="s">
        <v>48</v>
      </c>
      <c r="K19" s="15"/>
    </row>
    <row r="20" spans="1:11" ht="25.5">
      <c r="A20" s="3" t="s">
        <v>17</v>
      </c>
      <c r="B20" s="3" t="s">
        <v>49</v>
      </c>
      <c r="C20" s="3" t="s">
        <v>50</v>
      </c>
      <c r="D20" s="3" t="s">
        <v>51</v>
      </c>
      <c r="E20" s="3">
        <v>108</v>
      </c>
      <c r="F20" s="14">
        <f t="shared" si="0"/>
        <v>3.1817163343042798E-2</v>
      </c>
      <c r="G20" s="3">
        <f t="shared" si="1"/>
        <v>3</v>
      </c>
      <c r="H20" s="3">
        <v>3</v>
      </c>
      <c r="I20" s="3">
        <v>3</v>
      </c>
      <c r="J20" s="3" t="s">
        <v>52</v>
      </c>
      <c r="K20" s="15"/>
    </row>
    <row r="21" spans="1:11" ht="38.25">
      <c r="A21" s="3" t="s">
        <v>17</v>
      </c>
      <c r="B21" s="3" t="s">
        <v>53</v>
      </c>
      <c r="C21" s="3" t="s">
        <v>54</v>
      </c>
      <c r="D21" s="3" t="s">
        <v>55</v>
      </c>
      <c r="E21" s="3">
        <v>22</v>
      </c>
      <c r="F21" s="14">
        <f t="shared" si="0"/>
        <v>3.1817163343042798E-2</v>
      </c>
      <c r="G21" s="3">
        <f t="shared" si="1"/>
        <v>1</v>
      </c>
      <c r="H21" s="3">
        <v>1</v>
      </c>
      <c r="I21" s="3">
        <v>1</v>
      </c>
      <c r="J21" s="3" t="s">
        <v>56</v>
      </c>
      <c r="K21" s="15"/>
    </row>
    <row r="22" spans="1:11" ht="38.25">
      <c r="A22" s="3" t="s">
        <v>17</v>
      </c>
      <c r="B22" s="3" t="s">
        <v>53</v>
      </c>
      <c r="C22" s="3" t="s">
        <v>54</v>
      </c>
      <c r="D22" s="3" t="s">
        <v>57</v>
      </c>
      <c r="E22" s="3">
        <v>19</v>
      </c>
      <c r="F22" s="14">
        <f t="shared" si="0"/>
        <v>3.1817163343042798E-2</v>
      </c>
      <c r="G22" s="3">
        <f t="shared" si="1"/>
        <v>1</v>
      </c>
      <c r="H22" s="3">
        <v>1</v>
      </c>
      <c r="I22" s="3">
        <v>1</v>
      </c>
      <c r="J22" s="3" t="s">
        <v>58</v>
      </c>
      <c r="K22" s="15"/>
    </row>
    <row r="23" spans="1:11" ht="38.25">
      <c r="A23" s="3" t="s">
        <v>17</v>
      </c>
      <c r="B23" s="3" t="s">
        <v>53</v>
      </c>
      <c r="C23" s="3" t="s">
        <v>54</v>
      </c>
      <c r="D23" s="3" t="s">
        <v>59</v>
      </c>
      <c r="E23" s="3">
        <v>21</v>
      </c>
      <c r="F23" s="14">
        <f t="shared" si="0"/>
        <v>3.1817163343042798E-2</v>
      </c>
      <c r="G23" s="3">
        <f t="shared" si="1"/>
        <v>1</v>
      </c>
      <c r="H23" s="3">
        <v>1</v>
      </c>
      <c r="I23" s="3">
        <v>1</v>
      </c>
      <c r="J23" s="3" t="s">
        <v>60</v>
      </c>
      <c r="K23" s="15"/>
    </row>
    <row r="24" spans="1:11" ht="38.25">
      <c r="A24" s="3" t="s">
        <v>17</v>
      </c>
      <c r="B24" s="3" t="s">
        <v>53</v>
      </c>
      <c r="C24" s="3" t="s">
        <v>54</v>
      </c>
      <c r="D24" s="3" t="s">
        <v>61</v>
      </c>
      <c r="E24" s="3">
        <v>14</v>
      </c>
      <c r="F24" s="14">
        <f t="shared" si="0"/>
        <v>3.1817163343042798E-2</v>
      </c>
      <c r="G24" s="3">
        <f t="shared" si="1"/>
        <v>0</v>
      </c>
      <c r="H24" s="3">
        <v>0</v>
      </c>
      <c r="I24" s="3">
        <v>0</v>
      </c>
      <c r="J24" s="3" t="s">
        <v>62</v>
      </c>
      <c r="K24" s="15"/>
    </row>
    <row r="25" spans="1:11" ht="38.25">
      <c r="A25" s="3" t="s">
        <v>17</v>
      </c>
      <c r="B25" s="3" t="s">
        <v>53</v>
      </c>
      <c r="C25" s="3" t="s">
        <v>54</v>
      </c>
      <c r="D25" s="3" t="s">
        <v>63</v>
      </c>
      <c r="E25" s="3">
        <v>17</v>
      </c>
      <c r="F25" s="14">
        <f t="shared" si="0"/>
        <v>3.1817163343042798E-2</v>
      </c>
      <c r="G25" s="3">
        <f t="shared" si="1"/>
        <v>1</v>
      </c>
      <c r="H25" s="3">
        <v>1</v>
      </c>
      <c r="I25" s="3">
        <v>1</v>
      </c>
      <c r="J25" s="3" t="s">
        <v>64</v>
      </c>
      <c r="K25" s="15"/>
    </row>
    <row r="26" spans="1:11" ht="38.25">
      <c r="A26" s="3" t="s">
        <v>17</v>
      </c>
      <c r="B26" s="3" t="s">
        <v>53</v>
      </c>
      <c r="C26" s="3" t="s">
        <v>54</v>
      </c>
      <c r="D26" s="3" t="s">
        <v>65</v>
      </c>
      <c r="E26" s="3">
        <v>16</v>
      </c>
      <c r="F26" s="14">
        <f t="shared" si="0"/>
        <v>3.1817163343042798E-2</v>
      </c>
      <c r="G26" s="3">
        <f t="shared" si="1"/>
        <v>1</v>
      </c>
      <c r="H26" s="3">
        <v>1</v>
      </c>
      <c r="I26" s="3">
        <v>1</v>
      </c>
      <c r="J26" s="3" t="s">
        <v>66</v>
      </c>
      <c r="K26" s="15"/>
    </row>
    <row r="27" spans="1:11" ht="38.25">
      <c r="A27" s="3" t="s">
        <v>17</v>
      </c>
      <c r="B27" s="3" t="s">
        <v>53</v>
      </c>
      <c r="C27" s="3" t="s">
        <v>54</v>
      </c>
      <c r="D27" s="3" t="s">
        <v>67</v>
      </c>
      <c r="E27" s="3">
        <v>18</v>
      </c>
      <c r="F27" s="14">
        <f t="shared" si="0"/>
        <v>3.1817163343042798E-2</v>
      </c>
      <c r="G27" s="3">
        <f t="shared" si="1"/>
        <v>1</v>
      </c>
      <c r="H27" s="3">
        <v>1</v>
      </c>
      <c r="I27" s="3">
        <v>1</v>
      </c>
      <c r="J27" s="3" t="s">
        <v>68</v>
      </c>
      <c r="K27" s="15"/>
    </row>
    <row r="28" spans="1:11" ht="25.5">
      <c r="A28" s="3" t="s">
        <v>17</v>
      </c>
      <c r="B28" s="3" t="s">
        <v>69</v>
      </c>
      <c r="C28" s="3" t="s">
        <v>70</v>
      </c>
      <c r="D28" s="3" t="s">
        <v>35</v>
      </c>
      <c r="E28" s="3">
        <v>17</v>
      </c>
      <c r="F28" s="14">
        <f t="shared" si="0"/>
        <v>3.1817163343042798E-2</v>
      </c>
      <c r="G28" s="3">
        <f t="shared" si="1"/>
        <v>1</v>
      </c>
      <c r="H28" s="3">
        <v>1</v>
      </c>
      <c r="I28" s="3">
        <v>1</v>
      </c>
      <c r="J28" s="3" t="s">
        <v>71</v>
      </c>
      <c r="K28" s="15"/>
    </row>
    <row r="29" spans="1:11" ht="25.5">
      <c r="A29" s="3" t="s">
        <v>17</v>
      </c>
      <c r="B29" s="3" t="s">
        <v>69</v>
      </c>
      <c r="C29" s="3" t="s">
        <v>70</v>
      </c>
      <c r="D29" s="3" t="s">
        <v>24</v>
      </c>
      <c r="E29" s="3">
        <v>18</v>
      </c>
      <c r="F29" s="14">
        <f t="shared" si="0"/>
        <v>3.1817163343042798E-2</v>
      </c>
      <c r="G29" s="3">
        <f t="shared" si="1"/>
        <v>1</v>
      </c>
      <c r="H29" s="3">
        <v>1</v>
      </c>
      <c r="I29" s="3">
        <v>1</v>
      </c>
      <c r="J29" s="3" t="s">
        <v>72</v>
      </c>
      <c r="K29" s="15"/>
    </row>
    <row r="30" spans="1:11" ht="25.5">
      <c r="A30" s="3" t="s">
        <v>17</v>
      </c>
      <c r="B30" s="3" t="s">
        <v>73</v>
      </c>
      <c r="C30" s="3" t="s">
        <v>74</v>
      </c>
      <c r="D30" s="3" t="s">
        <v>75</v>
      </c>
      <c r="E30" s="3">
        <v>27</v>
      </c>
      <c r="F30" s="14">
        <f t="shared" si="0"/>
        <v>3.1817163343042798E-2</v>
      </c>
      <c r="G30" s="3">
        <f t="shared" si="1"/>
        <v>1</v>
      </c>
      <c r="H30" s="3">
        <v>1</v>
      </c>
      <c r="I30" s="3">
        <v>1</v>
      </c>
      <c r="J30" s="3" t="s">
        <v>76</v>
      </c>
      <c r="K30" s="15"/>
    </row>
    <row r="31" spans="1:11" ht="25.5">
      <c r="A31" s="3" t="s">
        <v>17</v>
      </c>
      <c r="B31" s="3" t="s">
        <v>73</v>
      </c>
      <c r="C31" s="3" t="s">
        <v>74</v>
      </c>
      <c r="D31" s="3" t="s">
        <v>77</v>
      </c>
      <c r="E31" s="3">
        <v>26</v>
      </c>
      <c r="F31" s="14">
        <f t="shared" si="0"/>
        <v>3.1817163343042798E-2</v>
      </c>
      <c r="G31" s="3">
        <f t="shared" si="1"/>
        <v>1</v>
      </c>
      <c r="H31" s="3">
        <v>1</v>
      </c>
      <c r="I31" s="3">
        <v>1</v>
      </c>
      <c r="J31" s="3" t="s">
        <v>78</v>
      </c>
      <c r="K31" s="15"/>
    </row>
    <row r="32" spans="1:11" ht="25.5">
      <c r="A32" s="3" t="s">
        <v>17</v>
      </c>
      <c r="B32" s="3" t="s">
        <v>73</v>
      </c>
      <c r="C32" s="3" t="s">
        <v>74</v>
      </c>
      <c r="D32" s="3" t="s">
        <v>79</v>
      </c>
      <c r="E32" s="3">
        <v>32</v>
      </c>
      <c r="F32" s="14">
        <f t="shared" si="0"/>
        <v>3.1817163343042798E-2</v>
      </c>
      <c r="G32" s="3">
        <f t="shared" si="1"/>
        <v>1</v>
      </c>
      <c r="H32" s="3">
        <v>1</v>
      </c>
      <c r="I32" s="3">
        <v>1</v>
      </c>
      <c r="J32" s="3" t="s">
        <v>80</v>
      </c>
      <c r="K32" s="15"/>
    </row>
    <row r="33" spans="1:11" ht="25.5">
      <c r="A33" s="3" t="s">
        <v>17</v>
      </c>
      <c r="B33" s="3" t="s">
        <v>73</v>
      </c>
      <c r="C33" s="3" t="s">
        <v>74</v>
      </c>
      <c r="D33" s="3" t="s">
        <v>81</v>
      </c>
      <c r="E33" s="3">
        <v>30</v>
      </c>
      <c r="F33" s="14">
        <f t="shared" si="0"/>
        <v>3.1817163343042798E-2</v>
      </c>
      <c r="G33" s="3">
        <f t="shared" si="1"/>
        <v>1</v>
      </c>
      <c r="H33" s="3">
        <v>1</v>
      </c>
      <c r="I33" s="3">
        <v>1</v>
      </c>
      <c r="J33" s="3" t="s">
        <v>82</v>
      </c>
      <c r="K33" s="15"/>
    </row>
    <row r="34" spans="1:11" ht="25.5">
      <c r="A34" s="3" t="s">
        <v>17</v>
      </c>
      <c r="B34" s="3" t="s">
        <v>73</v>
      </c>
      <c r="C34" s="3" t="s">
        <v>74</v>
      </c>
      <c r="D34" s="3" t="s">
        <v>83</v>
      </c>
      <c r="E34" s="3">
        <v>27</v>
      </c>
      <c r="F34" s="14">
        <f t="shared" si="0"/>
        <v>3.1817163343042798E-2</v>
      </c>
      <c r="G34" s="3">
        <f t="shared" si="1"/>
        <v>1</v>
      </c>
      <c r="H34" s="3">
        <v>1</v>
      </c>
      <c r="I34" s="3">
        <v>1</v>
      </c>
      <c r="J34" s="3" t="s">
        <v>84</v>
      </c>
      <c r="K34" s="15"/>
    </row>
    <row r="35" spans="1:11" ht="25.5">
      <c r="A35" s="3" t="s">
        <v>17</v>
      </c>
      <c r="B35" s="3" t="s">
        <v>73</v>
      </c>
      <c r="C35" s="3" t="s">
        <v>74</v>
      </c>
      <c r="D35" s="3" t="s">
        <v>85</v>
      </c>
      <c r="E35" s="3">
        <v>26</v>
      </c>
      <c r="F35" s="14">
        <f t="shared" si="0"/>
        <v>3.1817163343042798E-2</v>
      </c>
      <c r="G35" s="3">
        <f t="shared" si="1"/>
        <v>1</v>
      </c>
      <c r="H35" s="3">
        <v>1</v>
      </c>
      <c r="I35" s="3">
        <v>1</v>
      </c>
      <c r="J35" s="3" t="s">
        <v>86</v>
      </c>
      <c r="K35" s="15"/>
    </row>
    <row r="36" spans="1:11" ht="25.5">
      <c r="A36" s="3" t="s">
        <v>17</v>
      </c>
      <c r="B36" s="3" t="s">
        <v>73</v>
      </c>
      <c r="C36" s="3" t="s">
        <v>74</v>
      </c>
      <c r="D36" s="3" t="s">
        <v>87</v>
      </c>
      <c r="E36" s="3">
        <v>32</v>
      </c>
      <c r="F36" s="14">
        <f t="shared" si="0"/>
        <v>3.1817163343042798E-2</v>
      </c>
      <c r="G36" s="3">
        <f t="shared" si="1"/>
        <v>1</v>
      </c>
      <c r="H36" s="3">
        <v>1</v>
      </c>
      <c r="I36" s="3">
        <v>1</v>
      </c>
      <c r="J36" s="3" t="s">
        <v>88</v>
      </c>
      <c r="K36" s="15"/>
    </row>
    <row r="37" spans="1:11" ht="25.5">
      <c r="A37" s="3" t="s">
        <v>17</v>
      </c>
      <c r="B37" s="3" t="s">
        <v>73</v>
      </c>
      <c r="C37" s="3" t="s">
        <v>74</v>
      </c>
      <c r="D37" s="3" t="s">
        <v>89</v>
      </c>
      <c r="E37" s="3">
        <v>29</v>
      </c>
      <c r="F37" s="14">
        <f t="shared" si="0"/>
        <v>3.1817163343042798E-2</v>
      </c>
      <c r="G37" s="3">
        <f t="shared" si="1"/>
        <v>1</v>
      </c>
      <c r="H37" s="3">
        <v>1</v>
      </c>
      <c r="I37" s="3">
        <v>1</v>
      </c>
      <c r="J37" s="3" t="s">
        <v>90</v>
      </c>
      <c r="K37" s="15"/>
    </row>
    <row r="38" spans="1:11" ht="25.5">
      <c r="A38" s="3" t="s">
        <v>17</v>
      </c>
      <c r="B38" s="3" t="s">
        <v>91</v>
      </c>
      <c r="C38" s="3" t="s">
        <v>92</v>
      </c>
      <c r="D38" s="3" t="s">
        <v>51</v>
      </c>
      <c r="E38" s="3">
        <v>28</v>
      </c>
      <c r="F38" s="14">
        <f t="shared" si="0"/>
        <v>3.1817163343042798E-2</v>
      </c>
      <c r="G38" s="3">
        <f t="shared" si="1"/>
        <v>1</v>
      </c>
      <c r="H38" s="3">
        <v>1</v>
      </c>
      <c r="I38" s="3">
        <v>1</v>
      </c>
      <c r="J38" s="3" t="s">
        <v>93</v>
      </c>
      <c r="K38" s="15"/>
    </row>
    <row r="39" spans="1:11" ht="25.5">
      <c r="A39" s="3" t="s">
        <v>17</v>
      </c>
      <c r="B39" s="3" t="s">
        <v>91</v>
      </c>
      <c r="C39" s="3" t="s">
        <v>92</v>
      </c>
      <c r="D39" s="3" t="s">
        <v>94</v>
      </c>
      <c r="E39" s="3">
        <v>21</v>
      </c>
      <c r="F39" s="14">
        <f t="shared" si="0"/>
        <v>3.1817163343042798E-2</v>
      </c>
      <c r="G39" s="3">
        <f t="shared" si="1"/>
        <v>1</v>
      </c>
      <c r="H39" s="3">
        <v>1</v>
      </c>
      <c r="I39" s="3">
        <v>1</v>
      </c>
      <c r="J39" s="3" t="s">
        <v>95</v>
      </c>
      <c r="K39" s="15"/>
    </row>
    <row r="40" spans="1:11" ht="38.25">
      <c r="A40" s="3" t="s">
        <v>17</v>
      </c>
      <c r="B40" s="3" t="s">
        <v>96</v>
      </c>
      <c r="C40" s="3" t="s">
        <v>97</v>
      </c>
      <c r="D40" s="3" t="s">
        <v>98</v>
      </c>
      <c r="E40" s="3">
        <v>37</v>
      </c>
      <c r="F40" s="14">
        <f t="shared" si="0"/>
        <v>3.1817163343042798E-2</v>
      </c>
      <c r="G40" s="3">
        <f t="shared" si="1"/>
        <v>1</v>
      </c>
      <c r="H40" s="3">
        <v>1</v>
      </c>
      <c r="I40" s="3">
        <v>1</v>
      </c>
      <c r="J40" s="3" t="s">
        <v>99</v>
      </c>
      <c r="K40" s="15"/>
    </row>
    <row r="41" spans="1:11" ht="38.25">
      <c r="A41" s="3" t="s">
        <v>17</v>
      </c>
      <c r="B41" s="3" t="s">
        <v>96</v>
      </c>
      <c r="C41" s="3" t="s">
        <v>97</v>
      </c>
      <c r="D41" s="3" t="s">
        <v>100</v>
      </c>
      <c r="E41" s="3">
        <v>38</v>
      </c>
      <c r="F41" s="14">
        <f t="shared" si="0"/>
        <v>3.1817163343042798E-2</v>
      </c>
      <c r="G41" s="3">
        <f t="shared" si="1"/>
        <v>1</v>
      </c>
      <c r="H41" s="3">
        <v>1</v>
      </c>
      <c r="I41" s="3">
        <v>1</v>
      </c>
      <c r="J41" s="3" t="s">
        <v>101</v>
      </c>
      <c r="K41" s="15"/>
    </row>
    <row r="42" spans="1:11" ht="38.25">
      <c r="A42" s="3" t="s">
        <v>17</v>
      </c>
      <c r="B42" s="3" t="s">
        <v>102</v>
      </c>
      <c r="C42" s="3" t="s">
        <v>103</v>
      </c>
      <c r="D42" s="3" t="s">
        <v>35</v>
      </c>
      <c r="E42" s="3">
        <v>21</v>
      </c>
      <c r="F42" s="14">
        <f t="shared" si="0"/>
        <v>3.1817163343042798E-2</v>
      </c>
      <c r="G42" s="3">
        <f t="shared" si="1"/>
        <v>1</v>
      </c>
      <c r="H42" s="3">
        <v>1</v>
      </c>
      <c r="I42" s="3">
        <v>1</v>
      </c>
      <c r="J42" s="3" t="s">
        <v>104</v>
      </c>
      <c r="K42" s="15"/>
    </row>
    <row r="43" spans="1:11" ht="38.25">
      <c r="A43" s="3" t="s">
        <v>17</v>
      </c>
      <c r="B43" s="3" t="s">
        <v>102</v>
      </c>
      <c r="C43" s="3" t="s">
        <v>103</v>
      </c>
      <c r="D43" s="3" t="s">
        <v>24</v>
      </c>
      <c r="E43" s="3">
        <v>18</v>
      </c>
      <c r="F43" s="14">
        <f t="shared" si="0"/>
        <v>3.1817163343042798E-2</v>
      </c>
      <c r="G43" s="3">
        <f t="shared" si="1"/>
        <v>1</v>
      </c>
      <c r="H43" s="3">
        <v>1</v>
      </c>
      <c r="I43" s="3">
        <v>1</v>
      </c>
      <c r="J43" s="3" t="s">
        <v>104</v>
      </c>
      <c r="K43" s="15"/>
    </row>
    <row r="44" spans="1:11" ht="38.25">
      <c r="A44" s="3" t="s">
        <v>17</v>
      </c>
      <c r="B44" s="3" t="s">
        <v>102</v>
      </c>
      <c r="C44" s="3" t="s">
        <v>103</v>
      </c>
      <c r="D44" s="3" t="s">
        <v>105</v>
      </c>
      <c r="E44" s="3">
        <v>12</v>
      </c>
      <c r="F44" s="14">
        <f t="shared" si="0"/>
        <v>3.1817163343042798E-2</v>
      </c>
      <c r="G44" s="3">
        <f t="shared" si="1"/>
        <v>0</v>
      </c>
      <c r="H44" s="3">
        <v>0</v>
      </c>
      <c r="I44" s="3">
        <v>0</v>
      </c>
      <c r="J44" s="3" t="s">
        <v>106</v>
      </c>
      <c r="K44" s="15"/>
    </row>
    <row r="45" spans="1:11" ht="38.25">
      <c r="A45" s="3" t="s">
        <v>17</v>
      </c>
      <c r="B45" s="3" t="s">
        <v>102</v>
      </c>
      <c r="C45" s="3" t="s">
        <v>103</v>
      </c>
      <c r="D45" s="3" t="s">
        <v>20</v>
      </c>
      <c r="E45" s="3">
        <v>9</v>
      </c>
      <c r="F45" s="14">
        <f t="shared" si="0"/>
        <v>3.1817163343042798E-2</v>
      </c>
      <c r="G45" s="3">
        <f t="shared" si="1"/>
        <v>0</v>
      </c>
      <c r="H45" s="3">
        <v>0</v>
      </c>
      <c r="I45" s="3">
        <v>0</v>
      </c>
      <c r="J45" s="3" t="s">
        <v>107</v>
      </c>
      <c r="K45" s="15"/>
    </row>
    <row r="46" spans="1:11" ht="25.5">
      <c r="A46" s="3" t="s">
        <v>17</v>
      </c>
      <c r="B46" s="3" t="s">
        <v>108</v>
      </c>
      <c r="C46" s="3" t="s">
        <v>109</v>
      </c>
      <c r="D46" s="3" t="s">
        <v>35</v>
      </c>
      <c r="E46" s="3">
        <v>690</v>
      </c>
      <c r="F46" s="14">
        <f t="shared" si="0"/>
        <v>3.1817163343042798E-2</v>
      </c>
      <c r="G46" s="3">
        <f t="shared" si="1"/>
        <v>22</v>
      </c>
      <c r="H46" s="3">
        <v>22</v>
      </c>
      <c r="I46" s="3">
        <v>22</v>
      </c>
      <c r="J46" s="3" t="s">
        <v>110</v>
      </c>
      <c r="K46" s="15"/>
    </row>
    <row r="47" spans="1:11" ht="38.25">
      <c r="A47" s="3" t="s">
        <v>17</v>
      </c>
      <c r="B47" s="3" t="s">
        <v>111</v>
      </c>
      <c r="C47" s="3" t="s">
        <v>112</v>
      </c>
      <c r="D47" s="3" t="s">
        <v>113</v>
      </c>
      <c r="E47" s="3">
        <v>14</v>
      </c>
      <c r="F47" s="14">
        <f t="shared" si="0"/>
        <v>3.1817163343042798E-2</v>
      </c>
      <c r="G47" s="3">
        <f t="shared" si="1"/>
        <v>0</v>
      </c>
      <c r="H47" s="3">
        <v>0</v>
      </c>
      <c r="I47" s="3">
        <v>0</v>
      </c>
      <c r="J47" s="3" t="s">
        <v>114</v>
      </c>
      <c r="K47" s="15"/>
    </row>
    <row r="48" spans="1:11" ht="38.25">
      <c r="A48" s="3" t="s">
        <v>17</v>
      </c>
      <c r="B48" s="3" t="s">
        <v>111</v>
      </c>
      <c r="C48" s="3" t="s">
        <v>112</v>
      </c>
      <c r="D48" s="3" t="s">
        <v>115</v>
      </c>
      <c r="E48" s="3">
        <v>17</v>
      </c>
      <c r="F48" s="14">
        <f t="shared" si="0"/>
        <v>3.1817163343042798E-2</v>
      </c>
      <c r="G48" s="3">
        <f t="shared" si="1"/>
        <v>1</v>
      </c>
      <c r="H48" s="3">
        <v>1</v>
      </c>
      <c r="I48" s="3">
        <v>1</v>
      </c>
      <c r="J48" s="3" t="s">
        <v>116</v>
      </c>
      <c r="K48" s="15"/>
    </row>
    <row r="49" spans="1:11" ht="38.25">
      <c r="A49" s="3" t="s">
        <v>17</v>
      </c>
      <c r="B49" s="3" t="s">
        <v>111</v>
      </c>
      <c r="C49" s="3" t="s">
        <v>112</v>
      </c>
      <c r="D49" s="3" t="s">
        <v>117</v>
      </c>
      <c r="E49" s="3">
        <v>15</v>
      </c>
      <c r="F49" s="14">
        <f t="shared" si="0"/>
        <v>3.1817163343042798E-2</v>
      </c>
      <c r="G49" s="3">
        <f t="shared" si="1"/>
        <v>0</v>
      </c>
      <c r="H49" s="3">
        <v>0</v>
      </c>
      <c r="I49" s="3">
        <v>0</v>
      </c>
      <c r="J49" s="3" t="s">
        <v>118</v>
      </c>
      <c r="K49" s="15"/>
    </row>
    <row r="50" spans="1:11" ht="25.5">
      <c r="A50" s="3" t="s">
        <v>17</v>
      </c>
      <c r="B50" s="3" t="s">
        <v>119</v>
      </c>
      <c r="C50" s="3" t="s">
        <v>120</v>
      </c>
      <c r="D50" s="3" t="s">
        <v>98</v>
      </c>
      <c r="E50" s="3">
        <v>322</v>
      </c>
      <c r="F50" s="14">
        <f t="shared" si="0"/>
        <v>3.1817163343042798E-2</v>
      </c>
      <c r="G50" s="3">
        <f t="shared" si="1"/>
        <v>10</v>
      </c>
      <c r="H50" s="3">
        <v>10</v>
      </c>
      <c r="I50" s="3">
        <v>10</v>
      </c>
      <c r="J50" s="3" t="s">
        <v>121</v>
      </c>
      <c r="K50" s="15"/>
    </row>
    <row r="51" spans="1:11">
      <c r="A51" s="3" t="s">
        <v>1</v>
      </c>
      <c r="B51" s="3" t="s">
        <v>1</v>
      </c>
      <c r="C51" s="3" t="s">
        <v>1</v>
      </c>
      <c r="D51" s="3" t="s">
        <v>1</v>
      </c>
      <c r="E51" s="3" t="s">
        <v>1</v>
      </c>
      <c r="F51" s="3" t="s">
        <v>1</v>
      </c>
      <c r="G51" s="3" t="s">
        <v>1</v>
      </c>
      <c r="H51" s="3" t="s">
        <v>1</v>
      </c>
      <c r="I51" s="3" t="s">
        <v>1</v>
      </c>
      <c r="J51" s="3" t="s">
        <v>1</v>
      </c>
      <c r="K51" s="3" t="s">
        <v>1</v>
      </c>
    </row>
    <row r="52" spans="1:11">
      <c r="A52" s="3" t="s">
        <v>1</v>
      </c>
      <c r="B52" s="2" t="s">
        <v>122</v>
      </c>
      <c r="C52" s="3" t="s">
        <v>1</v>
      </c>
      <c r="D52" s="3" t="s">
        <v>1</v>
      </c>
      <c r="E52" s="3">
        <f>SUM(E10:E50)</f>
        <v>8926</v>
      </c>
      <c r="F52" s="3" t="s">
        <v>1</v>
      </c>
      <c r="G52" s="3">
        <f>SUM(G10:G50)</f>
        <v>285</v>
      </c>
      <c r="H52" s="3">
        <f>SUM(H10:H50)</f>
        <v>284</v>
      </c>
      <c r="I52" s="3">
        <v>284</v>
      </c>
      <c r="J52" s="15"/>
      <c r="K52" s="3" t="s">
        <v>1</v>
      </c>
    </row>
    <row r="53" spans="1:11">
      <c r="A53" s="15" t="s">
        <v>1</v>
      </c>
      <c r="B53" s="15"/>
      <c r="C53" s="15"/>
      <c r="D53" s="15"/>
      <c r="E53" s="15"/>
      <c r="F53" s="15"/>
      <c r="G53" s="15"/>
      <c r="H53" s="15"/>
      <c r="I53" s="15"/>
      <c r="J53" s="15"/>
      <c r="K53" s="15"/>
    </row>
    <row r="54" spans="1:11">
      <c r="A54" s="37" t="s">
        <v>123</v>
      </c>
      <c r="B54" s="36" t="s">
        <v>1</v>
      </c>
      <c r="C54" s="36" t="s">
        <v>1</v>
      </c>
      <c r="D54" s="36" t="s">
        <v>1</v>
      </c>
      <c r="E54" s="36" t="s">
        <v>1</v>
      </c>
      <c r="F54" s="36" t="s">
        <v>1</v>
      </c>
      <c r="G54" s="36" t="s">
        <v>1</v>
      </c>
      <c r="H54" s="36" t="s">
        <v>1</v>
      </c>
      <c r="I54" s="36" t="s">
        <v>1</v>
      </c>
      <c r="J54" s="36" t="s">
        <v>1</v>
      </c>
      <c r="K54" s="15" t="s">
        <v>1</v>
      </c>
    </row>
    <row r="55" spans="1:11">
      <c r="A55" s="36" t="s">
        <v>1</v>
      </c>
      <c r="B55" s="36" t="s">
        <v>1</v>
      </c>
      <c r="C55" s="36" t="s">
        <v>1</v>
      </c>
      <c r="D55" s="36" t="s">
        <v>1</v>
      </c>
      <c r="E55" s="36" t="s">
        <v>1</v>
      </c>
      <c r="F55" s="36" t="s">
        <v>1</v>
      </c>
      <c r="G55" s="36" t="s">
        <v>1</v>
      </c>
      <c r="H55" s="36" t="s">
        <v>1</v>
      </c>
      <c r="I55" s="36" t="s">
        <v>1</v>
      </c>
      <c r="J55" s="36" t="s">
        <v>1</v>
      </c>
      <c r="K55" s="15" t="s">
        <v>1</v>
      </c>
    </row>
    <row r="56" spans="1:11">
      <c r="A56" s="36" t="s">
        <v>1</v>
      </c>
      <c r="B56" s="36" t="s">
        <v>1</v>
      </c>
      <c r="C56" s="36" t="s">
        <v>1</v>
      </c>
      <c r="D56" s="36" t="s">
        <v>1</v>
      </c>
      <c r="E56" s="36" t="s">
        <v>1</v>
      </c>
      <c r="F56" s="36" t="s">
        <v>1</v>
      </c>
      <c r="G56" s="36" t="s">
        <v>1</v>
      </c>
      <c r="H56" s="36" t="s">
        <v>1</v>
      </c>
      <c r="I56" s="36" t="s">
        <v>1</v>
      </c>
      <c r="J56" s="36" t="s">
        <v>1</v>
      </c>
      <c r="K56" s="15"/>
    </row>
    <row r="57" spans="1:11">
      <c r="A57" s="15" t="s">
        <v>1</v>
      </c>
      <c r="B57" s="15"/>
      <c r="C57" s="15"/>
      <c r="D57" s="15"/>
      <c r="E57" s="15"/>
      <c r="F57" s="15"/>
      <c r="G57" s="15"/>
      <c r="H57" s="15"/>
      <c r="I57" s="15"/>
      <c r="J57" s="15"/>
      <c r="K57" s="15"/>
    </row>
    <row r="58" spans="1:11">
      <c r="A58" s="35" t="s">
        <v>124</v>
      </c>
      <c r="B58" s="36" t="s">
        <v>1</v>
      </c>
      <c r="C58" s="36" t="s">
        <v>1</v>
      </c>
      <c r="D58" s="36" t="s">
        <v>1</v>
      </c>
      <c r="E58" s="36" t="s">
        <v>1</v>
      </c>
      <c r="F58" s="36" t="s">
        <v>1</v>
      </c>
      <c r="G58" s="36" t="s">
        <v>1</v>
      </c>
      <c r="H58" s="36" t="s">
        <v>1</v>
      </c>
      <c r="I58" s="36" t="s">
        <v>1</v>
      </c>
      <c r="J58" s="36" t="s">
        <v>1</v>
      </c>
      <c r="K58" s="15" t="s">
        <v>1</v>
      </c>
    </row>
    <row r="59" spans="1:11">
      <c r="A59" s="36" t="s">
        <v>1</v>
      </c>
      <c r="B59" s="36" t="s">
        <v>1</v>
      </c>
      <c r="C59" s="36" t="s">
        <v>1</v>
      </c>
      <c r="D59" s="36" t="s">
        <v>1</v>
      </c>
      <c r="E59" s="36" t="s">
        <v>1</v>
      </c>
      <c r="F59" s="36" t="s">
        <v>1</v>
      </c>
      <c r="G59" s="36" t="s">
        <v>1</v>
      </c>
      <c r="H59" s="36" t="s">
        <v>1</v>
      </c>
      <c r="I59" s="36" t="s">
        <v>1</v>
      </c>
      <c r="J59" s="36" t="s">
        <v>1</v>
      </c>
      <c r="K59" s="15" t="s">
        <v>1</v>
      </c>
    </row>
    <row r="60" spans="1:11">
      <c r="A60" s="36" t="s">
        <v>1</v>
      </c>
      <c r="B60" s="36" t="s">
        <v>1</v>
      </c>
      <c r="C60" s="36" t="s">
        <v>1</v>
      </c>
      <c r="D60" s="36" t="s">
        <v>1</v>
      </c>
      <c r="E60" s="36" t="s">
        <v>1</v>
      </c>
      <c r="F60" s="36" t="s">
        <v>1</v>
      </c>
      <c r="G60" s="36" t="s">
        <v>1</v>
      </c>
      <c r="H60" s="36" t="s">
        <v>1</v>
      </c>
      <c r="I60" s="36" t="s">
        <v>1</v>
      </c>
      <c r="J60" s="36" t="s">
        <v>1</v>
      </c>
      <c r="K60" s="15"/>
    </row>
    <row r="61" spans="1:11">
      <c r="A61" s="36" t="s">
        <v>1</v>
      </c>
      <c r="B61" s="36" t="s">
        <v>1</v>
      </c>
      <c r="C61" s="36" t="s">
        <v>1</v>
      </c>
      <c r="D61" s="36" t="s">
        <v>1</v>
      </c>
      <c r="E61" s="36" t="s">
        <v>1</v>
      </c>
      <c r="F61" s="36" t="s">
        <v>1</v>
      </c>
      <c r="G61" s="36" t="s">
        <v>1</v>
      </c>
      <c r="H61" s="36" t="s">
        <v>1</v>
      </c>
      <c r="I61" s="36" t="s">
        <v>1</v>
      </c>
      <c r="J61" s="36" t="s">
        <v>1</v>
      </c>
      <c r="K61" s="15"/>
    </row>
    <row r="62" spans="1:11">
      <c r="A62" s="15" t="s">
        <v>1</v>
      </c>
      <c r="B62" s="15"/>
      <c r="C62" s="15"/>
      <c r="D62" s="15"/>
      <c r="E62" s="15"/>
      <c r="F62" s="15"/>
      <c r="G62" s="15"/>
      <c r="H62" s="15"/>
      <c r="I62" s="15"/>
      <c r="J62" s="15"/>
      <c r="K62" s="15"/>
    </row>
    <row r="63" spans="1:11" ht="12.6" customHeight="1">
      <c r="A63" s="38" t="s">
        <v>125</v>
      </c>
      <c r="B63" s="38"/>
      <c r="C63" s="38"/>
      <c r="D63" s="38"/>
      <c r="E63" s="38"/>
      <c r="F63" s="38"/>
      <c r="G63" s="38"/>
      <c r="H63" s="38"/>
      <c r="I63" s="38"/>
      <c r="J63" s="38"/>
      <c r="K63" s="15" t="s">
        <v>1</v>
      </c>
    </row>
    <row r="64" spans="1:11" s="13" customFormat="1" ht="12.6" customHeight="1">
      <c r="A64" s="38"/>
      <c r="B64" s="38"/>
      <c r="C64" s="38"/>
      <c r="D64" s="38"/>
      <c r="E64" s="38"/>
      <c r="F64" s="38"/>
      <c r="G64" s="38"/>
      <c r="H64" s="38"/>
      <c r="I64" s="38"/>
      <c r="J64" s="38"/>
      <c r="K64" s="15"/>
    </row>
    <row r="65" spans="1:11">
      <c r="A65" s="22" t="s">
        <v>1</v>
      </c>
      <c r="B65" s="22" t="s">
        <v>1</v>
      </c>
      <c r="C65" s="22" t="s">
        <v>1</v>
      </c>
      <c r="D65" s="22" t="s">
        <v>1</v>
      </c>
      <c r="E65" s="22" t="s">
        <v>1</v>
      </c>
      <c r="F65" s="22" t="s">
        <v>1</v>
      </c>
      <c r="G65" s="22" t="s">
        <v>1</v>
      </c>
      <c r="H65" s="22" t="s">
        <v>1</v>
      </c>
      <c r="I65" s="22" t="s">
        <v>1</v>
      </c>
      <c r="J65" s="22" t="s">
        <v>1</v>
      </c>
      <c r="K65" s="15" t="s">
        <v>1</v>
      </c>
    </row>
    <row r="66" spans="1:11">
      <c r="A66" s="35" t="s">
        <v>126</v>
      </c>
      <c r="B66" s="36" t="s">
        <v>1</v>
      </c>
      <c r="C66" s="36" t="s">
        <v>1</v>
      </c>
      <c r="D66" s="36" t="s">
        <v>1</v>
      </c>
      <c r="E66" s="36" t="s">
        <v>1</v>
      </c>
      <c r="F66" s="36" t="s">
        <v>1</v>
      </c>
      <c r="G66" s="36" t="s">
        <v>1</v>
      </c>
      <c r="H66" s="36" t="s">
        <v>1</v>
      </c>
      <c r="I66" s="36" t="s">
        <v>1</v>
      </c>
      <c r="J66" s="36" t="s">
        <v>1</v>
      </c>
      <c r="K66" s="15" t="s">
        <v>1</v>
      </c>
    </row>
    <row r="67" spans="1:11">
      <c r="A67" s="36" t="s">
        <v>1</v>
      </c>
      <c r="B67" s="36" t="s">
        <v>1</v>
      </c>
      <c r="C67" s="36" t="s">
        <v>1</v>
      </c>
      <c r="D67" s="36" t="s">
        <v>1</v>
      </c>
      <c r="E67" s="36" t="s">
        <v>1</v>
      </c>
      <c r="F67" s="36" t="s">
        <v>1</v>
      </c>
      <c r="G67" s="36" t="s">
        <v>1</v>
      </c>
      <c r="H67" s="36" t="s">
        <v>1</v>
      </c>
      <c r="I67" s="36" t="s">
        <v>1</v>
      </c>
      <c r="J67" s="36" t="s">
        <v>1</v>
      </c>
      <c r="K67" s="15" t="s">
        <v>1</v>
      </c>
    </row>
    <row r="68" spans="1:11">
      <c r="A68" s="36" t="s">
        <v>1</v>
      </c>
      <c r="B68" s="36" t="s">
        <v>1</v>
      </c>
      <c r="C68" s="36" t="s">
        <v>1</v>
      </c>
      <c r="D68" s="36" t="s">
        <v>1</v>
      </c>
      <c r="E68" s="36" t="s">
        <v>1</v>
      </c>
      <c r="F68" s="36" t="s">
        <v>1</v>
      </c>
      <c r="G68" s="36" t="s">
        <v>1</v>
      </c>
      <c r="H68" s="36" t="s">
        <v>1</v>
      </c>
      <c r="I68" s="36" t="s">
        <v>1</v>
      </c>
      <c r="J68" s="36" t="s">
        <v>1</v>
      </c>
      <c r="K68" s="15"/>
    </row>
    <row r="69" spans="1:11">
      <c r="A69" s="36" t="s">
        <v>1</v>
      </c>
      <c r="B69" s="36" t="s">
        <v>1</v>
      </c>
      <c r="C69" s="36" t="s">
        <v>1</v>
      </c>
      <c r="D69" s="36" t="s">
        <v>1</v>
      </c>
      <c r="E69" s="36" t="s">
        <v>1</v>
      </c>
      <c r="F69" s="36" t="s">
        <v>1</v>
      </c>
      <c r="G69" s="36" t="s">
        <v>1</v>
      </c>
      <c r="H69" s="36" t="s">
        <v>1</v>
      </c>
      <c r="I69" s="36" t="s">
        <v>1</v>
      </c>
      <c r="J69" s="36" t="s">
        <v>1</v>
      </c>
      <c r="K69" s="15"/>
    </row>
    <row r="70" spans="1:11">
      <c r="A70" s="15" t="s">
        <v>1</v>
      </c>
      <c r="B70" s="15"/>
      <c r="C70" s="15"/>
      <c r="D70" s="15"/>
      <c r="E70" s="15"/>
      <c r="F70" s="15"/>
      <c r="G70" s="15"/>
      <c r="H70" s="15"/>
      <c r="I70" s="15"/>
      <c r="J70" s="15"/>
      <c r="K70" s="15"/>
    </row>
  </sheetData>
  <mergeCells count="12">
    <mergeCell ref="A2:K2"/>
    <mergeCell ref="A4:E4"/>
    <mergeCell ref="F4:H4"/>
    <mergeCell ref="A1:K1"/>
    <mergeCell ref="A66:J69"/>
    <mergeCell ref="A54:J56"/>
    <mergeCell ref="A58:J61"/>
    <mergeCell ref="A63:J64"/>
    <mergeCell ref="A5:E5"/>
    <mergeCell ref="F5:H5"/>
    <mergeCell ref="A6:E6"/>
    <mergeCell ref="F6:H6"/>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5608E-A562-405C-B6B1-2AE59BED5DE7}">
  <dimension ref="A1:J138"/>
  <sheetViews>
    <sheetView topLeftCell="A103" workbookViewId="0">
      <selection activeCell="E21" sqref="E21"/>
    </sheetView>
  </sheetViews>
  <sheetFormatPr defaultColWidth="9.140625" defaultRowHeight="12.75"/>
  <cols>
    <col min="1" max="10" width="12" style="5" customWidth="1"/>
    <col min="11" max="16384" width="9.140625" style="5"/>
  </cols>
  <sheetData>
    <row r="1" spans="1:10" ht="12.6" customHeight="1">
      <c r="A1" s="34" t="s">
        <v>456</v>
      </c>
      <c r="B1" s="34"/>
      <c r="C1" s="34"/>
      <c r="D1" s="34"/>
      <c r="E1" s="34"/>
      <c r="F1" s="34"/>
      <c r="G1" s="34"/>
      <c r="H1" s="34"/>
      <c r="I1" s="34"/>
      <c r="J1" s="34"/>
    </row>
    <row r="2" spans="1:10">
      <c r="A2" s="34" t="s">
        <v>924</v>
      </c>
      <c r="B2" s="31" t="s">
        <v>1</v>
      </c>
      <c r="C2" s="31" t="s">
        <v>1</v>
      </c>
      <c r="D2" s="31" t="s">
        <v>1</v>
      </c>
      <c r="E2" s="31" t="s">
        <v>1</v>
      </c>
      <c r="F2" s="31" t="s">
        <v>1</v>
      </c>
      <c r="G2" s="31" t="s">
        <v>1</v>
      </c>
      <c r="H2" s="31" t="s">
        <v>1</v>
      </c>
      <c r="I2" s="31" t="s">
        <v>1</v>
      </c>
      <c r="J2" s="31" t="s">
        <v>1</v>
      </c>
    </row>
    <row r="3" spans="1:10">
      <c r="A3" s="15" t="s">
        <v>1</v>
      </c>
      <c r="B3" s="15"/>
      <c r="C3" s="15"/>
      <c r="D3" s="15"/>
      <c r="E3" s="15"/>
      <c r="F3" s="15"/>
      <c r="G3" s="15"/>
      <c r="H3" s="15"/>
      <c r="I3" s="15"/>
      <c r="J3" s="15"/>
    </row>
    <row r="4" spans="1:10" ht="30" customHeight="1">
      <c r="A4" s="32" t="s">
        <v>925</v>
      </c>
      <c r="B4" s="31" t="s">
        <v>1</v>
      </c>
      <c r="C4" s="31" t="s">
        <v>1</v>
      </c>
      <c r="D4" s="31" t="s">
        <v>1</v>
      </c>
      <c r="E4" s="31" t="s">
        <v>1</v>
      </c>
      <c r="F4" s="33">
        <v>513</v>
      </c>
      <c r="G4" s="31" t="s">
        <v>1</v>
      </c>
      <c r="H4" s="31" t="s">
        <v>1</v>
      </c>
      <c r="I4" s="15"/>
      <c r="J4" s="15"/>
    </row>
    <row r="5" spans="1:10" ht="30" customHeight="1">
      <c r="A5" s="32" t="s">
        <v>926</v>
      </c>
      <c r="B5" s="31" t="s">
        <v>1</v>
      </c>
      <c r="C5" s="31" t="s">
        <v>1</v>
      </c>
      <c r="D5" s="31" t="s">
        <v>1</v>
      </c>
      <c r="E5" s="31" t="s">
        <v>1</v>
      </c>
      <c r="F5" s="33">
        <v>177</v>
      </c>
      <c r="G5" s="31"/>
      <c r="H5" s="31"/>
      <c r="I5" s="15"/>
      <c r="J5" s="15"/>
    </row>
    <row r="6" spans="1:10" ht="30" customHeight="1">
      <c r="A6" s="32" t="s">
        <v>927</v>
      </c>
      <c r="B6" s="31" t="s">
        <v>1</v>
      </c>
      <c r="C6" s="31" t="s">
        <v>1</v>
      </c>
      <c r="D6" s="31" t="s">
        <v>1</v>
      </c>
      <c r="E6" s="31" t="s">
        <v>1</v>
      </c>
      <c r="F6" s="33">
        <f>513-177</f>
        <v>336</v>
      </c>
      <c r="G6" s="31" t="s">
        <v>1</v>
      </c>
      <c r="H6" s="31" t="s">
        <v>1</v>
      </c>
      <c r="I6" s="15"/>
      <c r="J6" s="15"/>
    </row>
    <row r="7" spans="1:10">
      <c r="A7" s="15"/>
      <c r="B7" s="15"/>
      <c r="C7" s="15"/>
      <c r="D7" s="15"/>
      <c r="E7" s="15"/>
      <c r="F7" s="15"/>
      <c r="G7" s="15"/>
      <c r="H7" s="15"/>
      <c r="I7" s="15"/>
      <c r="J7" s="15"/>
    </row>
    <row r="9" spans="1:10" ht="38.25">
      <c r="A9" s="23" t="s">
        <v>7</v>
      </c>
      <c r="B9" s="23" t="s">
        <v>8</v>
      </c>
      <c r="C9" s="23" t="s">
        <v>9</v>
      </c>
      <c r="D9" s="23" t="s">
        <v>10</v>
      </c>
      <c r="E9" s="23" t="s">
        <v>11</v>
      </c>
      <c r="F9" s="23" t="s">
        <v>12</v>
      </c>
      <c r="G9" s="23" t="s">
        <v>13</v>
      </c>
      <c r="H9" s="23" t="s">
        <v>14</v>
      </c>
      <c r="I9" s="23" t="s">
        <v>15</v>
      </c>
      <c r="J9" s="23"/>
    </row>
    <row r="10" spans="1:10">
      <c r="A10" s="25" t="s">
        <v>928</v>
      </c>
      <c r="B10" s="10">
        <v>1702</v>
      </c>
      <c r="C10" s="12" t="s">
        <v>929</v>
      </c>
      <c r="D10" s="8" t="s">
        <v>35</v>
      </c>
      <c r="E10" s="15">
        <v>262</v>
      </c>
      <c r="F10" s="14">
        <f t="shared" ref="F10:F41" si="0">$F$6/$E$109</f>
        <v>3.4472145275469372E-2</v>
      </c>
      <c r="G10" s="25">
        <f>ROUND(E10*F10, 0)</f>
        <v>9</v>
      </c>
      <c r="H10" s="25">
        <v>9</v>
      </c>
      <c r="I10" s="25">
        <v>9</v>
      </c>
      <c r="J10" s="25"/>
    </row>
    <row r="11" spans="1:10">
      <c r="A11" s="25" t="s">
        <v>928</v>
      </c>
      <c r="B11" s="10">
        <v>1702</v>
      </c>
      <c r="C11" s="12" t="s">
        <v>929</v>
      </c>
      <c r="D11" s="8" t="s">
        <v>24</v>
      </c>
      <c r="E11" s="15">
        <v>190</v>
      </c>
      <c r="F11" s="14">
        <f t="shared" si="0"/>
        <v>3.4472145275469372E-2</v>
      </c>
      <c r="G11" s="25">
        <f t="shared" ref="G11:G67" si="1">ROUND(E11*F11, 0)</f>
        <v>7</v>
      </c>
      <c r="H11" s="25">
        <v>7</v>
      </c>
      <c r="I11" s="25">
        <v>7</v>
      </c>
      <c r="J11" s="25"/>
    </row>
    <row r="12" spans="1:10">
      <c r="A12" s="25" t="s">
        <v>928</v>
      </c>
      <c r="B12" s="10">
        <v>1702</v>
      </c>
      <c r="C12" s="12" t="s">
        <v>929</v>
      </c>
      <c r="D12" s="8" t="s">
        <v>105</v>
      </c>
      <c r="E12" s="15">
        <v>35</v>
      </c>
      <c r="F12" s="14">
        <f t="shared" si="0"/>
        <v>3.4472145275469372E-2</v>
      </c>
      <c r="G12" s="25">
        <f t="shared" si="1"/>
        <v>1</v>
      </c>
      <c r="H12" s="25">
        <v>1</v>
      </c>
      <c r="I12" s="25">
        <v>1</v>
      </c>
      <c r="J12" s="25"/>
    </row>
    <row r="13" spans="1:10">
      <c r="A13" s="25" t="s">
        <v>928</v>
      </c>
      <c r="B13" s="10">
        <v>1702</v>
      </c>
      <c r="C13" s="12" t="s">
        <v>929</v>
      </c>
      <c r="D13" s="8" t="s">
        <v>20</v>
      </c>
      <c r="E13" s="15">
        <v>51</v>
      </c>
      <c r="F13" s="14">
        <f t="shared" si="0"/>
        <v>3.4472145275469372E-2</v>
      </c>
      <c r="G13" s="25">
        <f t="shared" si="1"/>
        <v>2</v>
      </c>
      <c r="H13" s="25">
        <v>2</v>
      </c>
      <c r="I13" s="25">
        <v>2</v>
      </c>
      <c r="J13" s="25"/>
    </row>
    <row r="14" spans="1:10">
      <c r="A14" s="25" t="s">
        <v>928</v>
      </c>
      <c r="B14" s="10">
        <v>1710</v>
      </c>
      <c r="C14" s="12" t="s">
        <v>930</v>
      </c>
      <c r="D14" s="8" t="s">
        <v>35</v>
      </c>
      <c r="E14" s="15">
        <v>375</v>
      </c>
      <c r="F14" s="14">
        <f t="shared" si="0"/>
        <v>3.4472145275469372E-2</v>
      </c>
      <c r="G14" s="25">
        <f t="shared" si="1"/>
        <v>13</v>
      </c>
      <c r="H14" s="25">
        <v>13</v>
      </c>
      <c r="I14" s="25">
        <v>13</v>
      </c>
      <c r="J14" s="25"/>
    </row>
    <row r="15" spans="1:10">
      <c r="A15" s="25" t="s">
        <v>928</v>
      </c>
      <c r="B15" s="10">
        <v>1710</v>
      </c>
      <c r="C15" s="12" t="s">
        <v>930</v>
      </c>
      <c r="D15" s="8" t="s">
        <v>24</v>
      </c>
      <c r="E15" s="15">
        <v>221</v>
      </c>
      <c r="F15" s="14">
        <f t="shared" si="0"/>
        <v>3.4472145275469372E-2</v>
      </c>
      <c r="G15" s="25">
        <f t="shared" si="1"/>
        <v>8</v>
      </c>
      <c r="H15" s="25">
        <v>8</v>
      </c>
      <c r="I15" s="25">
        <v>8</v>
      </c>
      <c r="J15" s="25"/>
    </row>
    <row r="16" spans="1:10">
      <c r="A16" s="25" t="s">
        <v>928</v>
      </c>
      <c r="B16" s="10">
        <v>1710</v>
      </c>
      <c r="C16" s="12" t="s">
        <v>930</v>
      </c>
      <c r="D16" s="8" t="s">
        <v>105</v>
      </c>
      <c r="E16" s="15">
        <v>751</v>
      </c>
      <c r="F16" s="14">
        <f t="shared" si="0"/>
        <v>3.4472145275469372E-2</v>
      </c>
      <c r="G16" s="25">
        <f t="shared" si="1"/>
        <v>26</v>
      </c>
      <c r="H16" s="25">
        <v>27</v>
      </c>
      <c r="I16" s="25">
        <v>27</v>
      </c>
      <c r="J16" s="25"/>
    </row>
    <row r="17" spans="1:10">
      <c r="A17" s="25" t="s">
        <v>928</v>
      </c>
      <c r="B17" s="10">
        <v>1728</v>
      </c>
      <c r="C17" s="12" t="s">
        <v>931</v>
      </c>
      <c r="D17" s="8" t="s">
        <v>932</v>
      </c>
      <c r="E17" s="15">
        <v>6</v>
      </c>
      <c r="F17" s="14">
        <f t="shared" si="0"/>
        <v>3.4472145275469372E-2</v>
      </c>
      <c r="G17" s="25">
        <f t="shared" si="1"/>
        <v>0</v>
      </c>
      <c r="H17" s="25">
        <v>0</v>
      </c>
      <c r="I17" s="25">
        <v>0</v>
      </c>
      <c r="J17" s="25"/>
    </row>
    <row r="18" spans="1:10">
      <c r="A18" s="25" t="s">
        <v>928</v>
      </c>
      <c r="B18" s="10">
        <v>1728</v>
      </c>
      <c r="C18" s="12" t="s">
        <v>931</v>
      </c>
      <c r="D18" s="8" t="s">
        <v>933</v>
      </c>
      <c r="E18" s="15">
        <v>4</v>
      </c>
      <c r="F18" s="14">
        <f t="shared" si="0"/>
        <v>3.4472145275469372E-2</v>
      </c>
      <c r="G18" s="25">
        <f t="shared" si="1"/>
        <v>0</v>
      </c>
      <c r="H18" s="25">
        <v>0</v>
      </c>
      <c r="I18" s="25">
        <v>0</v>
      </c>
      <c r="J18" s="25"/>
    </row>
    <row r="19" spans="1:10">
      <c r="A19" s="25" t="s">
        <v>928</v>
      </c>
      <c r="B19" s="10">
        <v>1730</v>
      </c>
      <c r="C19" s="12" t="s">
        <v>934</v>
      </c>
      <c r="D19" s="8" t="s">
        <v>933</v>
      </c>
      <c r="E19" s="15">
        <v>2</v>
      </c>
      <c r="F19" s="14">
        <f t="shared" si="0"/>
        <v>3.4472145275469372E-2</v>
      </c>
      <c r="G19" s="25">
        <f t="shared" si="1"/>
        <v>0</v>
      </c>
      <c r="H19" s="25">
        <v>0</v>
      </c>
      <c r="I19" s="25">
        <v>0</v>
      </c>
      <c r="J19" s="25"/>
    </row>
    <row r="20" spans="1:10">
      <c r="A20" s="25" t="s">
        <v>928</v>
      </c>
      <c r="B20" s="10">
        <v>1730</v>
      </c>
      <c r="C20" s="12" t="s">
        <v>934</v>
      </c>
      <c r="D20" s="8" t="s">
        <v>935</v>
      </c>
      <c r="E20" s="15">
        <v>1</v>
      </c>
      <c r="F20" s="14">
        <f t="shared" si="0"/>
        <v>3.4472145275469372E-2</v>
      </c>
      <c r="G20" s="25">
        <f t="shared" si="1"/>
        <v>0</v>
      </c>
      <c r="H20" s="25">
        <v>0</v>
      </c>
      <c r="I20" s="25">
        <v>0</v>
      </c>
      <c r="J20" s="25"/>
    </row>
    <row r="21" spans="1:10">
      <c r="A21" s="25" t="s">
        <v>928</v>
      </c>
      <c r="B21" s="10">
        <v>1733</v>
      </c>
      <c r="C21" s="12" t="s">
        <v>936</v>
      </c>
      <c r="D21" s="8" t="s">
        <v>35</v>
      </c>
      <c r="E21" s="15">
        <v>609</v>
      </c>
      <c r="F21" s="14">
        <f t="shared" si="0"/>
        <v>3.4472145275469372E-2</v>
      </c>
      <c r="G21" s="25">
        <f t="shared" si="1"/>
        <v>21</v>
      </c>
      <c r="H21" s="25">
        <v>22</v>
      </c>
      <c r="I21" s="25">
        <v>22</v>
      </c>
      <c r="J21" s="25"/>
    </row>
    <row r="22" spans="1:10">
      <c r="A22" s="25" t="s">
        <v>928</v>
      </c>
      <c r="B22" s="10">
        <v>1733</v>
      </c>
      <c r="C22" s="12" t="s">
        <v>936</v>
      </c>
      <c r="D22" s="8" t="s">
        <v>24</v>
      </c>
      <c r="E22" s="15">
        <v>594</v>
      </c>
      <c r="F22" s="14">
        <f t="shared" si="0"/>
        <v>3.4472145275469372E-2</v>
      </c>
      <c r="G22" s="25">
        <f t="shared" si="1"/>
        <v>20</v>
      </c>
      <c r="H22" s="25">
        <v>20</v>
      </c>
      <c r="I22" s="25">
        <v>20</v>
      </c>
      <c r="J22" s="25"/>
    </row>
    <row r="23" spans="1:10">
      <c r="A23" s="25" t="s">
        <v>928</v>
      </c>
      <c r="B23" s="10">
        <v>1733</v>
      </c>
      <c r="C23" s="12" t="s">
        <v>936</v>
      </c>
      <c r="D23" s="8" t="s">
        <v>105</v>
      </c>
      <c r="E23" s="15">
        <v>708</v>
      </c>
      <c r="F23" s="14">
        <f t="shared" si="0"/>
        <v>3.4472145275469372E-2</v>
      </c>
      <c r="G23" s="25">
        <f t="shared" si="1"/>
        <v>24</v>
      </c>
      <c r="H23" s="25">
        <v>25</v>
      </c>
      <c r="I23" s="25">
        <v>25</v>
      </c>
      <c r="J23" s="25"/>
    </row>
    <row r="24" spans="1:10">
      <c r="A24" s="25" t="s">
        <v>928</v>
      </c>
      <c r="B24" s="10">
        <v>1733</v>
      </c>
      <c r="C24" s="12" t="s">
        <v>936</v>
      </c>
      <c r="D24" s="8" t="s">
        <v>20</v>
      </c>
      <c r="E24" s="15">
        <v>648</v>
      </c>
      <c r="F24" s="14">
        <f t="shared" si="0"/>
        <v>3.4472145275469372E-2</v>
      </c>
      <c r="G24" s="25">
        <f t="shared" si="1"/>
        <v>22</v>
      </c>
      <c r="H24" s="25">
        <v>23</v>
      </c>
      <c r="I24" s="25">
        <v>23</v>
      </c>
      <c r="J24" s="25"/>
    </row>
    <row r="25" spans="1:10">
      <c r="A25" s="25" t="s">
        <v>928</v>
      </c>
      <c r="B25" s="10">
        <v>1866</v>
      </c>
      <c r="C25" s="12" t="s">
        <v>937</v>
      </c>
      <c r="D25" s="8" t="s">
        <v>226</v>
      </c>
      <c r="E25" s="15">
        <v>1</v>
      </c>
      <c r="F25" s="14">
        <f t="shared" si="0"/>
        <v>3.4472145275469372E-2</v>
      </c>
      <c r="G25" s="25">
        <f t="shared" si="1"/>
        <v>0</v>
      </c>
      <c r="H25" s="25">
        <v>0</v>
      </c>
      <c r="I25" s="25">
        <v>0</v>
      </c>
      <c r="J25" s="25"/>
    </row>
    <row r="26" spans="1:10">
      <c r="A26" s="25" t="s">
        <v>928</v>
      </c>
      <c r="B26" s="10">
        <v>1866</v>
      </c>
      <c r="C26" s="12" t="s">
        <v>937</v>
      </c>
      <c r="D26" s="8" t="s">
        <v>230</v>
      </c>
      <c r="E26" s="15">
        <v>13</v>
      </c>
      <c r="F26" s="14">
        <f t="shared" si="0"/>
        <v>3.4472145275469372E-2</v>
      </c>
      <c r="G26" s="25">
        <f t="shared" si="1"/>
        <v>0</v>
      </c>
      <c r="H26" s="25">
        <v>0</v>
      </c>
      <c r="I26" s="25">
        <v>0</v>
      </c>
      <c r="J26" s="25"/>
    </row>
    <row r="27" spans="1:10">
      <c r="A27" s="25" t="s">
        <v>928</v>
      </c>
      <c r="B27" s="10">
        <v>6034</v>
      </c>
      <c r="C27" s="12" t="s">
        <v>938</v>
      </c>
      <c r="D27" s="8" t="s">
        <v>35</v>
      </c>
      <c r="E27" s="15">
        <v>750</v>
      </c>
      <c r="F27" s="14">
        <f t="shared" si="0"/>
        <v>3.4472145275469372E-2</v>
      </c>
      <c r="G27" s="25">
        <f t="shared" si="1"/>
        <v>26</v>
      </c>
      <c r="H27" s="25">
        <v>27</v>
      </c>
      <c r="I27" s="25">
        <v>27</v>
      </c>
      <c r="J27" s="25"/>
    </row>
    <row r="28" spans="1:10">
      <c r="A28" s="25" t="s">
        <v>928</v>
      </c>
      <c r="B28" s="10">
        <v>6034</v>
      </c>
      <c r="C28" s="12" t="s">
        <v>938</v>
      </c>
      <c r="D28" s="8" t="s">
        <v>24</v>
      </c>
      <c r="E28" s="15">
        <v>828</v>
      </c>
      <c r="F28" s="14">
        <f t="shared" si="0"/>
        <v>3.4472145275469372E-2</v>
      </c>
      <c r="G28" s="25">
        <f t="shared" si="1"/>
        <v>29</v>
      </c>
      <c r="H28" s="25">
        <v>30</v>
      </c>
      <c r="I28" s="25">
        <v>30</v>
      </c>
      <c r="J28" s="25"/>
    </row>
    <row r="29" spans="1:10">
      <c r="A29" s="25" t="s">
        <v>928</v>
      </c>
      <c r="B29" s="10">
        <v>6034</v>
      </c>
      <c r="C29" s="12" t="s">
        <v>938</v>
      </c>
      <c r="D29" s="8" t="s">
        <v>933</v>
      </c>
      <c r="E29" s="15">
        <v>13</v>
      </c>
      <c r="F29" s="14">
        <f t="shared" si="0"/>
        <v>3.4472145275469372E-2</v>
      </c>
      <c r="G29" s="25">
        <f t="shared" si="1"/>
        <v>0</v>
      </c>
      <c r="H29" s="25">
        <v>0</v>
      </c>
      <c r="I29" s="25">
        <v>0</v>
      </c>
      <c r="J29" s="25"/>
    </row>
    <row r="30" spans="1:10">
      <c r="A30" s="25" t="s">
        <v>928</v>
      </c>
      <c r="B30" s="10">
        <v>6034</v>
      </c>
      <c r="C30" s="12" t="s">
        <v>938</v>
      </c>
      <c r="D30" s="8" t="s">
        <v>935</v>
      </c>
      <c r="E30" s="15">
        <v>10</v>
      </c>
      <c r="F30" s="14">
        <f t="shared" si="0"/>
        <v>3.4472145275469372E-2</v>
      </c>
      <c r="G30" s="25">
        <f t="shared" si="1"/>
        <v>0</v>
      </c>
      <c r="H30" s="25">
        <v>0</v>
      </c>
      <c r="I30" s="25">
        <v>0</v>
      </c>
      <c r="J30" s="25"/>
    </row>
    <row r="31" spans="1:10">
      <c r="A31" s="25" t="s">
        <v>928</v>
      </c>
      <c r="B31" s="10">
        <v>6034</v>
      </c>
      <c r="C31" s="12" t="s">
        <v>938</v>
      </c>
      <c r="D31" s="8" t="s">
        <v>939</v>
      </c>
      <c r="E31" s="15">
        <v>16</v>
      </c>
      <c r="F31" s="14">
        <f t="shared" si="0"/>
        <v>3.4472145275469372E-2</v>
      </c>
      <c r="G31" s="25">
        <f t="shared" si="1"/>
        <v>1</v>
      </c>
      <c r="H31" s="25">
        <v>1</v>
      </c>
      <c r="I31" s="25">
        <v>1</v>
      </c>
      <c r="J31" s="25"/>
    </row>
    <row r="32" spans="1:10">
      <c r="A32" s="25" t="s">
        <v>928</v>
      </c>
      <c r="B32" s="10">
        <v>6035</v>
      </c>
      <c r="C32" s="12" t="s">
        <v>940</v>
      </c>
      <c r="D32" s="8" t="s">
        <v>35</v>
      </c>
      <c r="E32" s="15">
        <v>298</v>
      </c>
      <c r="F32" s="14">
        <f t="shared" si="0"/>
        <v>3.4472145275469372E-2</v>
      </c>
      <c r="G32" s="25">
        <f t="shared" si="1"/>
        <v>10</v>
      </c>
      <c r="H32" s="25">
        <v>10</v>
      </c>
      <c r="I32" s="25">
        <v>10</v>
      </c>
      <c r="J32" s="25"/>
    </row>
    <row r="33" spans="1:10">
      <c r="A33" s="25" t="s">
        <v>928</v>
      </c>
      <c r="B33" s="10">
        <v>6035</v>
      </c>
      <c r="C33" s="12" t="s">
        <v>940</v>
      </c>
      <c r="D33" s="8" t="s">
        <v>932</v>
      </c>
      <c r="E33" s="15">
        <v>6</v>
      </c>
      <c r="F33" s="14">
        <f t="shared" si="0"/>
        <v>3.4472145275469372E-2</v>
      </c>
      <c r="G33" s="25">
        <f t="shared" si="1"/>
        <v>0</v>
      </c>
      <c r="H33" s="25">
        <v>0</v>
      </c>
      <c r="I33" s="25">
        <v>0</v>
      </c>
      <c r="J33" s="25"/>
    </row>
    <row r="34" spans="1:10">
      <c r="A34" s="25" t="s">
        <v>928</v>
      </c>
      <c r="B34" s="10">
        <v>6035</v>
      </c>
      <c r="C34" s="12" t="s">
        <v>940</v>
      </c>
      <c r="D34" s="8" t="s">
        <v>941</v>
      </c>
      <c r="E34" s="15">
        <v>6</v>
      </c>
      <c r="F34" s="14">
        <f t="shared" si="0"/>
        <v>3.4472145275469372E-2</v>
      </c>
      <c r="G34" s="25">
        <f t="shared" si="1"/>
        <v>0</v>
      </c>
      <c r="H34" s="25">
        <v>0</v>
      </c>
      <c r="I34" s="25">
        <v>0</v>
      </c>
      <c r="J34" s="25"/>
    </row>
    <row r="35" spans="1:10">
      <c r="A35" s="25" t="s">
        <v>928</v>
      </c>
      <c r="B35" s="10">
        <v>6035</v>
      </c>
      <c r="C35" s="12" t="s">
        <v>940</v>
      </c>
      <c r="D35" s="8" t="s">
        <v>933</v>
      </c>
      <c r="E35" s="15">
        <v>6</v>
      </c>
      <c r="F35" s="14">
        <f t="shared" si="0"/>
        <v>3.4472145275469372E-2</v>
      </c>
      <c r="G35" s="25">
        <f t="shared" si="1"/>
        <v>0</v>
      </c>
      <c r="H35" s="25">
        <v>0</v>
      </c>
      <c r="I35" s="25">
        <v>0</v>
      </c>
      <c r="J35" s="25"/>
    </row>
    <row r="36" spans="1:10">
      <c r="A36" s="25" t="s">
        <v>928</v>
      </c>
      <c r="B36" s="10">
        <v>7258</v>
      </c>
      <c r="C36" s="12" t="s">
        <v>942</v>
      </c>
      <c r="D36" s="8" t="s">
        <v>943</v>
      </c>
      <c r="E36" s="15">
        <v>2</v>
      </c>
      <c r="F36" s="14">
        <f t="shared" si="0"/>
        <v>3.4472145275469372E-2</v>
      </c>
      <c r="G36" s="25">
        <f t="shared" si="1"/>
        <v>0</v>
      </c>
      <c r="H36" s="25">
        <v>0</v>
      </c>
      <c r="I36" s="25">
        <v>0</v>
      </c>
      <c r="J36" s="25"/>
    </row>
    <row r="37" spans="1:10">
      <c r="A37" s="25" t="s">
        <v>928</v>
      </c>
      <c r="B37" s="10">
        <v>7258</v>
      </c>
      <c r="C37" s="12" t="s">
        <v>942</v>
      </c>
      <c r="D37" s="8" t="s">
        <v>944</v>
      </c>
      <c r="E37" s="15">
        <v>2</v>
      </c>
      <c r="F37" s="14">
        <f t="shared" si="0"/>
        <v>3.4472145275469372E-2</v>
      </c>
      <c r="G37" s="25">
        <f t="shared" si="1"/>
        <v>0</v>
      </c>
      <c r="H37" s="25">
        <v>0</v>
      </c>
      <c r="I37" s="25">
        <v>0</v>
      </c>
      <c r="J37" s="25"/>
    </row>
    <row r="38" spans="1:10">
      <c r="A38" s="25" t="s">
        <v>928</v>
      </c>
      <c r="B38" s="10">
        <v>7258</v>
      </c>
      <c r="C38" s="12" t="s">
        <v>942</v>
      </c>
      <c r="D38" s="8" t="s">
        <v>234</v>
      </c>
      <c r="E38" s="15">
        <v>10</v>
      </c>
      <c r="F38" s="14">
        <f t="shared" si="0"/>
        <v>3.4472145275469372E-2</v>
      </c>
      <c r="G38" s="25">
        <f t="shared" si="1"/>
        <v>0</v>
      </c>
      <c r="H38" s="25">
        <v>0</v>
      </c>
      <c r="I38" s="25">
        <v>0</v>
      </c>
      <c r="J38" s="25"/>
    </row>
    <row r="39" spans="1:10">
      <c r="A39" s="25" t="s">
        <v>928</v>
      </c>
      <c r="B39" s="10">
        <v>7972</v>
      </c>
      <c r="C39" s="12" t="s">
        <v>945</v>
      </c>
      <c r="D39" s="8" t="s">
        <v>35</v>
      </c>
      <c r="E39" s="15">
        <v>11</v>
      </c>
      <c r="F39" s="14">
        <f t="shared" si="0"/>
        <v>3.4472145275469372E-2</v>
      </c>
      <c r="G39" s="25">
        <f t="shared" si="1"/>
        <v>0</v>
      </c>
      <c r="H39" s="25">
        <v>0</v>
      </c>
      <c r="I39" s="25">
        <v>0</v>
      </c>
      <c r="J39" s="25"/>
    </row>
    <row r="40" spans="1:10">
      <c r="A40" s="25" t="s">
        <v>928</v>
      </c>
      <c r="B40" s="10">
        <v>7972</v>
      </c>
      <c r="C40" s="12" t="s">
        <v>945</v>
      </c>
      <c r="D40" s="8" t="s">
        <v>24</v>
      </c>
      <c r="E40" s="15">
        <v>13</v>
      </c>
      <c r="F40" s="14">
        <f t="shared" si="0"/>
        <v>3.4472145275469372E-2</v>
      </c>
      <c r="G40" s="25">
        <f t="shared" si="1"/>
        <v>0</v>
      </c>
      <c r="H40" s="25">
        <v>0</v>
      </c>
      <c r="I40" s="25">
        <v>0</v>
      </c>
      <c r="J40" s="25"/>
    </row>
    <row r="41" spans="1:10">
      <c r="A41" s="25" t="s">
        <v>928</v>
      </c>
      <c r="B41" s="10">
        <v>7972</v>
      </c>
      <c r="C41" s="12" t="s">
        <v>945</v>
      </c>
      <c r="D41" s="8" t="s">
        <v>105</v>
      </c>
      <c r="E41" s="15">
        <v>13</v>
      </c>
      <c r="F41" s="14">
        <f t="shared" si="0"/>
        <v>3.4472145275469372E-2</v>
      </c>
      <c r="G41" s="25">
        <f t="shared" si="1"/>
        <v>0</v>
      </c>
      <c r="H41" s="25">
        <v>0</v>
      </c>
      <c r="I41" s="25">
        <v>0</v>
      </c>
      <c r="J41" s="25"/>
    </row>
    <row r="42" spans="1:10">
      <c r="A42" s="25" t="s">
        <v>928</v>
      </c>
      <c r="B42" s="10">
        <v>7972</v>
      </c>
      <c r="C42" s="12" t="s">
        <v>945</v>
      </c>
      <c r="D42" s="8" t="s">
        <v>20</v>
      </c>
      <c r="E42" s="15">
        <v>12</v>
      </c>
      <c r="F42" s="14">
        <f t="shared" ref="F42:F73" si="2">$F$6/$E$109</f>
        <v>3.4472145275469372E-2</v>
      </c>
      <c r="G42" s="25">
        <f t="shared" si="1"/>
        <v>0</v>
      </c>
      <c r="H42" s="25">
        <v>0</v>
      </c>
      <c r="I42" s="25">
        <v>0</v>
      </c>
      <c r="J42" s="25"/>
    </row>
    <row r="43" spans="1:10">
      <c r="A43" s="25" t="s">
        <v>928</v>
      </c>
      <c r="B43" s="10">
        <v>7984</v>
      </c>
      <c r="C43" s="12" t="s">
        <v>946</v>
      </c>
      <c r="D43" s="8" t="s">
        <v>203</v>
      </c>
      <c r="E43" s="15">
        <v>6</v>
      </c>
      <c r="F43" s="14">
        <f t="shared" si="2"/>
        <v>3.4472145275469372E-2</v>
      </c>
      <c r="G43" s="25">
        <f t="shared" si="1"/>
        <v>0</v>
      </c>
      <c r="H43" s="25">
        <v>0</v>
      </c>
      <c r="I43" s="25">
        <v>0</v>
      </c>
      <c r="J43" s="25"/>
    </row>
    <row r="44" spans="1:10">
      <c r="A44" s="25" t="s">
        <v>928</v>
      </c>
      <c r="B44" s="10">
        <v>7984</v>
      </c>
      <c r="C44" s="12" t="s">
        <v>946</v>
      </c>
      <c r="D44" s="8" t="s">
        <v>205</v>
      </c>
      <c r="E44" s="15">
        <v>6</v>
      </c>
      <c r="F44" s="14">
        <f t="shared" si="2"/>
        <v>3.4472145275469372E-2</v>
      </c>
      <c r="G44" s="25">
        <f t="shared" si="1"/>
        <v>0</v>
      </c>
      <c r="H44" s="25">
        <v>0</v>
      </c>
      <c r="I44" s="25">
        <v>0</v>
      </c>
      <c r="J44" s="25"/>
    </row>
    <row r="45" spans="1:10">
      <c r="A45" s="25" t="s">
        <v>928</v>
      </c>
      <c r="B45" s="10">
        <v>10745</v>
      </c>
      <c r="C45" s="12" t="s">
        <v>947</v>
      </c>
      <c r="D45" s="8" t="s">
        <v>948</v>
      </c>
      <c r="E45" s="15">
        <v>140</v>
      </c>
      <c r="F45" s="14">
        <f t="shared" si="2"/>
        <v>3.4472145275469372E-2</v>
      </c>
      <c r="G45" s="25">
        <f t="shared" si="1"/>
        <v>5</v>
      </c>
      <c r="H45" s="25">
        <v>5</v>
      </c>
      <c r="I45" s="25">
        <v>5</v>
      </c>
      <c r="J45" s="25"/>
    </row>
    <row r="46" spans="1:10">
      <c r="A46" s="25" t="s">
        <v>928</v>
      </c>
      <c r="B46" s="10">
        <v>10745</v>
      </c>
      <c r="C46" s="12" t="s">
        <v>947</v>
      </c>
      <c r="D46" s="8" t="s">
        <v>949</v>
      </c>
      <c r="E46" s="15">
        <v>127</v>
      </c>
      <c r="F46" s="14">
        <f t="shared" si="2"/>
        <v>3.4472145275469372E-2</v>
      </c>
      <c r="G46" s="25">
        <f t="shared" si="1"/>
        <v>4</v>
      </c>
      <c r="H46" s="25">
        <v>4</v>
      </c>
      <c r="I46" s="25">
        <v>4</v>
      </c>
      <c r="J46" s="25"/>
    </row>
    <row r="47" spans="1:10">
      <c r="A47" s="25" t="s">
        <v>928</v>
      </c>
      <c r="B47" s="10">
        <v>10745</v>
      </c>
      <c r="C47" s="12" t="s">
        <v>947</v>
      </c>
      <c r="D47" s="8" t="s">
        <v>950</v>
      </c>
      <c r="E47" s="15">
        <v>131</v>
      </c>
      <c r="F47" s="14">
        <f t="shared" si="2"/>
        <v>3.4472145275469372E-2</v>
      </c>
      <c r="G47" s="25">
        <f t="shared" si="1"/>
        <v>5</v>
      </c>
      <c r="H47" s="25">
        <v>5</v>
      </c>
      <c r="I47" s="25">
        <v>5</v>
      </c>
      <c r="J47" s="25"/>
    </row>
    <row r="48" spans="1:10">
      <c r="A48" s="25" t="s">
        <v>928</v>
      </c>
      <c r="B48" s="10">
        <v>10745</v>
      </c>
      <c r="C48" s="12" t="s">
        <v>947</v>
      </c>
      <c r="D48" s="8" t="s">
        <v>951</v>
      </c>
      <c r="E48" s="15">
        <v>117</v>
      </c>
      <c r="F48" s="14">
        <f t="shared" si="2"/>
        <v>3.4472145275469372E-2</v>
      </c>
      <c r="G48" s="25">
        <f t="shared" si="1"/>
        <v>4</v>
      </c>
      <c r="H48" s="25">
        <v>4</v>
      </c>
      <c r="I48" s="25">
        <v>4</v>
      </c>
      <c r="J48" s="25"/>
    </row>
    <row r="49" spans="1:10">
      <c r="A49" s="25" t="s">
        <v>928</v>
      </c>
      <c r="B49" s="10">
        <v>10745</v>
      </c>
      <c r="C49" s="12" t="s">
        <v>947</v>
      </c>
      <c r="D49" s="8" t="s">
        <v>952</v>
      </c>
      <c r="E49" s="15">
        <v>115</v>
      </c>
      <c r="F49" s="14">
        <f t="shared" si="2"/>
        <v>3.4472145275469372E-2</v>
      </c>
      <c r="G49" s="25">
        <f t="shared" si="1"/>
        <v>4</v>
      </c>
      <c r="H49" s="25">
        <v>4</v>
      </c>
      <c r="I49" s="25">
        <v>4</v>
      </c>
      <c r="J49" s="25"/>
    </row>
    <row r="50" spans="1:10">
      <c r="A50" s="25" t="s">
        <v>928</v>
      </c>
      <c r="B50" s="10">
        <v>10745</v>
      </c>
      <c r="C50" s="12" t="s">
        <v>947</v>
      </c>
      <c r="D50" s="8" t="s">
        <v>953</v>
      </c>
      <c r="E50" s="15">
        <v>151</v>
      </c>
      <c r="F50" s="14">
        <f t="shared" si="2"/>
        <v>3.4472145275469372E-2</v>
      </c>
      <c r="G50" s="25">
        <f t="shared" si="1"/>
        <v>5</v>
      </c>
      <c r="H50" s="25">
        <v>5</v>
      </c>
      <c r="I50" s="25">
        <v>5</v>
      </c>
      <c r="J50" s="25"/>
    </row>
    <row r="51" spans="1:10">
      <c r="A51" s="25" t="s">
        <v>928</v>
      </c>
      <c r="B51" s="10">
        <v>10745</v>
      </c>
      <c r="C51" s="12" t="s">
        <v>947</v>
      </c>
      <c r="D51" s="8" t="s">
        <v>954</v>
      </c>
      <c r="E51" s="15">
        <v>136</v>
      </c>
      <c r="F51" s="14">
        <f t="shared" si="2"/>
        <v>3.4472145275469372E-2</v>
      </c>
      <c r="G51" s="25">
        <f t="shared" si="1"/>
        <v>5</v>
      </c>
      <c r="H51" s="25">
        <v>5</v>
      </c>
      <c r="I51" s="25">
        <v>5</v>
      </c>
      <c r="J51" s="25"/>
    </row>
    <row r="52" spans="1:10">
      <c r="A52" s="25" t="s">
        <v>928</v>
      </c>
      <c r="B52" s="10">
        <v>10745</v>
      </c>
      <c r="C52" s="12" t="s">
        <v>947</v>
      </c>
      <c r="D52" s="8" t="s">
        <v>955</v>
      </c>
      <c r="E52" s="15">
        <v>136</v>
      </c>
      <c r="F52" s="14">
        <f t="shared" si="2"/>
        <v>3.4472145275469372E-2</v>
      </c>
      <c r="G52" s="25">
        <f t="shared" si="1"/>
        <v>5</v>
      </c>
      <c r="H52" s="25">
        <v>5</v>
      </c>
      <c r="I52" s="25">
        <v>5</v>
      </c>
      <c r="J52" s="25"/>
    </row>
    <row r="53" spans="1:10">
      <c r="A53" s="25" t="s">
        <v>928</v>
      </c>
      <c r="B53" s="10">
        <v>10745</v>
      </c>
      <c r="C53" s="12" t="s">
        <v>947</v>
      </c>
      <c r="D53" s="8" t="s">
        <v>956</v>
      </c>
      <c r="E53" s="15">
        <v>121</v>
      </c>
      <c r="F53" s="14">
        <f t="shared" si="2"/>
        <v>3.4472145275469372E-2</v>
      </c>
      <c r="G53" s="25">
        <f t="shared" si="1"/>
        <v>4</v>
      </c>
      <c r="H53" s="25">
        <v>4</v>
      </c>
      <c r="I53" s="25">
        <v>4</v>
      </c>
      <c r="J53" s="25"/>
    </row>
    <row r="54" spans="1:10">
      <c r="A54" s="25" t="s">
        <v>928</v>
      </c>
      <c r="B54" s="10">
        <v>10745</v>
      </c>
      <c r="C54" s="12" t="s">
        <v>947</v>
      </c>
      <c r="D54" s="8" t="s">
        <v>957</v>
      </c>
      <c r="E54" s="15">
        <v>150</v>
      </c>
      <c r="F54" s="14">
        <f t="shared" si="2"/>
        <v>3.4472145275469372E-2</v>
      </c>
      <c r="G54" s="25">
        <f t="shared" si="1"/>
        <v>5</v>
      </c>
      <c r="H54" s="25">
        <v>5</v>
      </c>
      <c r="I54" s="25">
        <v>5</v>
      </c>
      <c r="J54" s="25"/>
    </row>
    <row r="55" spans="1:10">
      <c r="A55" s="25" t="s">
        <v>928</v>
      </c>
      <c r="B55" s="10">
        <v>10745</v>
      </c>
      <c r="C55" s="12" t="s">
        <v>947</v>
      </c>
      <c r="D55" s="8" t="s">
        <v>958</v>
      </c>
      <c r="E55" s="15">
        <v>131</v>
      </c>
      <c r="F55" s="14">
        <f t="shared" si="2"/>
        <v>3.4472145275469372E-2</v>
      </c>
      <c r="G55" s="25">
        <f t="shared" si="1"/>
        <v>5</v>
      </c>
      <c r="H55" s="25">
        <v>5</v>
      </c>
      <c r="I55" s="25">
        <v>5</v>
      </c>
      <c r="J55" s="25"/>
    </row>
    <row r="56" spans="1:10">
      <c r="A56" s="25" t="s">
        <v>928</v>
      </c>
      <c r="B56" s="10">
        <v>10745</v>
      </c>
      <c r="C56" s="12" t="s">
        <v>947</v>
      </c>
      <c r="D56" s="8" t="s">
        <v>959</v>
      </c>
      <c r="E56" s="15">
        <v>133</v>
      </c>
      <c r="F56" s="14">
        <f t="shared" si="2"/>
        <v>3.4472145275469372E-2</v>
      </c>
      <c r="G56" s="25">
        <f t="shared" si="1"/>
        <v>5</v>
      </c>
      <c r="H56" s="25">
        <v>5</v>
      </c>
      <c r="I56" s="25">
        <v>5</v>
      </c>
      <c r="J56" s="25"/>
    </row>
    <row r="57" spans="1:10">
      <c r="A57" s="25" t="s">
        <v>928</v>
      </c>
      <c r="B57" s="10">
        <v>10745</v>
      </c>
      <c r="C57" s="12" t="s">
        <v>947</v>
      </c>
      <c r="D57" s="8" t="s">
        <v>960</v>
      </c>
      <c r="E57" s="15">
        <v>2</v>
      </c>
      <c r="F57" s="14">
        <f t="shared" si="2"/>
        <v>3.4472145275469372E-2</v>
      </c>
      <c r="G57" s="25">
        <f t="shared" si="1"/>
        <v>0</v>
      </c>
      <c r="H57" s="25">
        <v>0</v>
      </c>
      <c r="I57" s="25">
        <v>0</v>
      </c>
      <c r="J57" s="25"/>
    </row>
    <row r="58" spans="1:10">
      <c r="A58" s="25" t="s">
        <v>928</v>
      </c>
      <c r="B58" s="10">
        <v>10745</v>
      </c>
      <c r="C58" s="12" t="s">
        <v>947</v>
      </c>
      <c r="D58" s="8" t="s">
        <v>961</v>
      </c>
      <c r="E58" s="15">
        <v>1</v>
      </c>
      <c r="F58" s="14">
        <f t="shared" si="2"/>
        <v>3.4472145275469372E-2</v>
      </c>
      <c r="G58" s="25">
        <f t="shared" si="1"/>
        <v>0</v>
      </c>
      <c r="H58" s="25">
        <v>0</v>
      </c>
      <c r="I58" s="25">
        <v>0</v>
      </c>
      <c r="J58" s="25"/>
    </row>
    <row r="59" spans="1:10">
      <c r="A59" s="25" t="s">
        <v>928</v>
      </c>
      <c r="B59" s="10">
        <v>10745</v>
      </c>
      <c r="C59" s="12" t="s">
        <v>947</v>
      </c>
      <c r="D59" s="8" t="s">
        <v>962</v>
      </c>
      <c r="E59" s="15">
        <v>4</v>
      </c>
      <c r="F59" s="14">
        <f t="shared" si="2"/>
        <v>3.4472145275469372E-2</v>
      </c>
      <c r="G59" s="25">
        <f t="shared" si="1"/>
        <v>0</v>
      </c>
      <c r="H59" s="25">
        <v>0</v>
      </c>
      <c r="I59" s="25">
        <v>0</v>
      </c>
      <c r="J59" s="25"/>
    </row>
    <row r="60" spans="1:10">
      <c r="A60" s="25" t="s">
        <v>928</v>
      </c>
      <c r="B60" s="10">
        <v>10745</v>
      </c>
      <c r="C60" s="12" t="s">
        <v>947</v>
      </c>
      <c r="D60" s="8" t="s">
        <v>963</v>
      </c>
      <c r="E60" s="15">
        <v>3</v>
      </c>
      <c r="F60" s="14">
        <f t="shared" si="2"/>
        <v>3.4472145275469372E-2</v>
      </c>
      <c r="G60" s="25">
        <f t="shared" si="1"/>
        <v>0</v>
      </c>
      <c r="H60" s="25">
        <v>0</v>
      </c>
      <c r="I60" s="25">
        <v>0</v>
      </c>
      <c r="J60" s="25"/>
    </row>
    <row r="61" spans="1:10">
      <c r="A61" s="25" t="s">
        <v>928</v>
      </c>
      <c r="B61" s="10">
        <v>10745</v>
      </c>
      <c r="C61" s="12" t="s">
        <v>947</v>
      </c>
      <c r="D61" s="8" t="s">
        <v>964</v>
      </c>
      <c r="E61" s="15">
        <v>1</v>
      </c>
      <c r="F61" s="14">
        <f t="shared" si="2"/>
        <v>3.4472145275469372E-2</v>
      </c>
      <c r="G61" s="25">
        <f t="shared" si="1"/>
        <v>0</v>
      </c>
      <c r="H61" s="25">
        <v>0</v>
      </c>
      <c r="I61" s="25">
        <v>0</v>
      </c>
      <c r="J61" s="25"/>
    </row>
    <row r="62" spans="1:10">
      <c r="A62" s="25" t="s">
        <v>928</v>
      </c>
      <c r="B62" s="10">
        <v>10745</v>
      </c>
      <c r="C62" s="12" t="s">
        <v>947</v>
      </c>
      <c r="D62" s="8" t="s">
        <v>965</v>
      </c>
      <c r="E62" s="15">
        <v>1</v>
      </c>
      <c r="F62" s="14">
        <f t="shared" si="2"/>
        <v>3.4472145275469372E-2</v>
      </c>
      <c r="G62" s="25">
        <f t="shared" si="1"/>
        <v>0</v>
      </c>
      <c r="H62" s="25">
        <v>0</v>
      </c>
      <c r="I62" s="25">
        <v>0</v>
      </c>
      <c r="J62" s="25"/>
    </row>
    <row r="63" spans="1:10">
      <c r="A63" s="25" t="s">
        <v>928</v>
      </c>
      <c r="B63" s="10">
        <v>10822</v>
      </c>
      <c r="C63" s="12" t="s">
        <v>966</v>
      </c>
      <c r="D63" s="8" t="s">
        <v>35</v>
      </c>
      <c r="E63" s="15">
        <v>64</v>
      </c>
      <c r="F63" s="14">
        <f t="shared" si="2"/>
        <v>3.4472145275469372E-2</v>
      </c>
      <c r="G63" s="25">
        <f t="shared" si="1"/>
        <v>2</v>
      </c>
      <c r="H63" s="25">
        <v>2</v>
      </c>
      <c r="I63" s="25">
        <v>2</v>
      </c>
      <c r="J63" s="25"/>
    </row>
    <row r="64" spans="1:10">
      <c r="A64" s="25" t="s">
        <v>928</v>
      </c>
      <c r="B64" s="10">
        <v>50835</v>
      </c>
      <c r="C64" s="12" t="s">
        <v>967</v>
      </c>
      <c r="D64" s="8" t="s">
        <v>35</v>
      </c>
      <c r="E64" s="15">
        <v>67</v>
      </c>
      <c r="F64" s="14">
        <f t="shared" si="2"/>
        <v>3.4472145275469372E-2</v>
      </c>
      <c r="G64" s="25">
        <f t="shared" si="1"/>
        <v>2</v>
      </c>
      <c r="H64" s="25">
        <v>2</v>
      </c>
      <c r="I64" s="25">
        <v>2</v>
      </c>
      <c r="J64" s="25"/>
    </row>
    <row r="65" spans="1:10">
      <c r="A65" s="25" t="s">
        <v>928</v>
      </c>
      <c r="B65" s="10">
        <v>50835</v>
      </c>
      <c r="C65" s="12" t="s">
        <v>967</v>
      </c>
      <c r="D65" s="8" t="s">
        <v>24</v>
      </c>
      <c r="E65" s="15">
        <v>69</v>
      </c>
      <c r="F65" s="14">
        <f t="shared" si="2"/>
        <v>3.4472145275469372E-2</v>
      </c>
      <c r="G65" s="25">
        <f t="shared" si="1"/>
        <v>2</v>
      </c>
      <c r="H65" s="25">
        <v>2</v>
      </c>
      <c r="I65" s="25">
        <v>2</v>
      </c>
      <c r="J65" s="25"/>
    </row>
    <row r="66" spans="1:10">
      <c r="A66" s="25" t="s">
        <v>928</v>
      </c>
      <c r="B66" s="10">
        <v>54415</v>
      </c>
      <c r="C66" s="12" t="s">
        <v>968</v>
      </c>
      <c r="D66" s="8" t="s">
        <v>969</v>
      </c>
      <c r="E66" s="15">
        <v>52</v>
      </c>
      <c r="F66" s="14">
        <f t="shared" si="2"/>
        <v>3.4472145275469372E-2</v>
      </c>
      <c r="G66" s="25">
        <f t="shared" si="1"/>
        <v>2</v>
      </c>
      <c r="H66" s="25">
        <v>2</v>
      </c>
      <c r="I66" s="25">
        <v>2</v>
      </c>
      <c r="J66" s="25"/>
    </row>
    <row r="67" spans="1:10">
      <c r="A67" s="25" t="s">
        <v>928</v>
      </c>
      <c r="B67" s="10">
        <v>54751</v>
      </c>
      <c r="C67" s="12" t="s">
        <v>970</v>
      </c>
      <c r="D67" s="8" t="s">
        <v>28</v>
      </c>
      <c r="E67" s="15">
        <v>39</v>
      </c>
      <c r="F67" s="14">
        <f t="shared" si="2"/>
        <v>3.4472145275469372E-2</v>
      </c>
      <c r="G67" s="25">
        <f t="shared" si="1"/>
        <v>1</v>
      </c>
      <c r="H67" s="25">
        <v>1</v>
      </c>
      <c r="I67" s="25">
        <v>1</v>
      </c>
      <c r="J67" s="25"/>
    </row>
    <row r="68" spans="1:10">
      <c r="A68" s="25" t="s">
        <v>928</v>
      </c>
      <c r="B68" s="10">
        <v>54915</v>
      </c>
      <c r="C68" s="12" t="s">
        <v>971</v>
      </c>
      <c r="D68" s="8" t="s">
        <v>35</v>
      </c>
      <c r="E68" s="15">
        <v>63</v>
      </c>
      <c r="F68" s="14">
        <f t="shared" si="2"/>
        <v>3.4472145275469372E-2</v>
      </c>
      <c r="G68" s="25">
        <f t="shared" ref="G68:G107" si="3">ROUND(E68*F68, 0)</f>
        <v>2</v>
      </c>
      <c r="H68" s="25">
        <v>2</v>
      </c>
      <c r="I68" s="25">
        <v>2</v>
      </c>
      <c r="J68" s="25"/>
    </row>
    <row r="69" spans="1:10">
      <c r="A69" s="25" t="s">
        <v>928</v>
      </c>
      <c r="B69" s="10">
        <v>55087</v>
      </c>
      <c r="C69" s="12" t="s">
        <v>972</v>
      </c>
      <c r="D69" s="8" t="s">
        <v>973</v>
      </c>
      <c r="E69" s="15">
        <v>40</v>
      </c>
      <c r="F69" s="14">
        <f t="shared" si="2"/>
        <v>3.4472145275469372E-2</v>
      </c>
      <c r="G69" s="25">
        <f t="shared" si="3"/>
        <v>1</v>
      </c>
      <c r="H69" s="25">
        <v>1</v>
      </c>
      <c r="I69" s="25">
        <v>1</v>
      </c>
      <c r="J69" s="25"/>
    </row>
    <row r="70" spans="1:10">
      <c r="A70" s="25" t="s">
        <v>928</v>
      </c>
      <c r="B70" s="10">
        <v>55087</v>
      </c>
      <c r="C70" s="12" t="s">
        <v>972</v>
      </c>
      <c r="D70" s="8" t="s">
        <v>974</v>
      </c>
      <c r="E70" s="15">
        <v>29</v>
      </c>
      <c r="F70" s="14">
        <f t="shared" si="2"/>
        <v>3.4472145275469372E-2</v>
      </c>
      <c r="G70" s="25">
        <f t="shared" si="3"/>
        <v>1</v>
      </c>
      <c r="H70" s="25">
        <v>1</v>
      </c>
      <c r="I70" s="25">
        <v>1</v>
      </c>
      <c r="J70" s="25"/>
    </row>
    <row r="71" spans="1:10">
      <c r="A71" s="25" t="s">
        <v>928</v>
      </c>
      <c r="B71" s="10">
        <v>55087</v>
      </c>
      <c r="C71" s="12" t="s">
        <v>972</v>
      </c>
      <c r="D71" s="8" t="s">
        <v>975</v>
      </c>
      <c r="E71" s="15">
        <v>30</v>
      </c>
      <c r="F71" s="14">
        <f t="shared" si="2"/>
        <v>3.4472145275469372E-2</v>
      </c>
      <c r="G71" s="25">
        <f t="shared" si="3"/>
        <v>1</v>
      </c>
      <c r="H71" s="25">
        <v>1</v>
      </c>
      <c r="I71" s="25">
        <v>1</v>
      </c>
      <c r="J71" s="25"/>
    </row>
    <row r="72" spans="1:10">
      <c r="A72" s="25" t="s">
        <v>928</v>
      </c>
      <c r="B72" s="10">
        <v>55087</v>
      </c>
      <c r="C72" s="12" t="s">
        <v>972</v>
      </c>
      <c r="D72" s="8" t="s">
        <v>976</v>
      </c>
      <c r="E72" s="15">
        <v>30</v>
      </c>
      <c r="F72" s="14">
        <f t="shared" si="2"/>
        <v>3.4472145275469372E-2</v>
      </c>
      <c r="G72" s="25">
        <f t="shared" si="3"/>
        <v>1</v>
      </c>
      <c r="H72" s="25">
        <v>1</v>
      </c>
      <c r="I72" s="25">
        <v>1</v>
      </c>
      <c r="J72" s="25"/>
    </row>
    <row r="73" spans="1:10">
      <c r="A73" s="25" t="s">
        <v>928</v>
      </c>
      <c r="B73" s="10">
        <v>55088</v>
      </c>
      <c r="C73" s="12" t="s">
        <v>977</v>
      </c>
      <c r="D73" s="8" t="s">
        <v>978</v>
      </c>
      <c r="E73" s="15">
        <v>25</v>
      </c>
      <c r="F73" s="14">
        <f t="shared" si="2"/>
        <v>3.4472145275469372E-2</v>
      </c>
      <c r="G73" s="25">
        <f t="shared" si="3"/>
        <v>1</v>
      </c>
      <c r="H73" s="25">
        <v>1</v>
      </c>
      <c r="I73" s="25">
        <v>1</v>
      </c>
      <c r="J73" s="25"/>
    </row>
    <row r="74" spans="1:10">
      <c r="A74" s="25" t="s">
        <v>928</v>
      </c>
      <c r="B74" s="10">
        <v>55088</v>
      </c>
      <c r="C74" s="12" t="s">
        <v>977</v>
      </c>
      <c r="D74" s="8" t="s">
        <v>979</v>
      </c>
      <c r="E74" s="15">
        <v>31</v>
      </c>
      <c r="F74" s="14">
        <f t="shared" ref="F74:F107" si="4">$F$6/$E$109</f>
        <v>3.4472145275469372E-2</v>
      </c>
      <c r="G74" s="25">
        <f t="shared" si="3"/>
        <v>1</v>
      </c>
      <c r="H74" s="25">
        <v>1</v>
      </c>
      <c r="I74" s="25">
        <v>1</v>
      </c>
      <c r="J74" s="25"/>
    </row>
    <row r="75" spans="1:10">
      <c r="A75" s="25" t="s">
        <v>928</v>
      </c>
      <c r="B75" s="10">
        <v>55088</v>
      </c>
      <c r="C75" s="12" t="s">
        <v>977</v>
      </c>
      <c r="D75" s="8" t="s">
        <v>980</v>
      </c>
      <c r="E75" s="15">
        <v>16</v>
      </c>
      <c r="F75" s="14">
        <f t="shared" si="4"/>
        <v>3.4472145275469372E-2</v>
      </c>
      <c r="G75" s="25">
        <f t="shared" si="3"/>
        <v>1</v>
      </c>
      <c r="H75" s="25">
        <v>1</v>
      </c>
      <c r="I75" s="25">
        <v>1</v>
      </c>
      <c r="J75" s="25"/>
    </row>
    <row r="76" spans="1:10">
      <c r="A76" s="25" t="s">
        <v>928</v>
      </c>
      <c r="B76" s="10">
        <v>55088</v>
      </c>
      <c r="C76" s="12" t="s">
        <v>977</v>
      </c>
      <c r="D76" s="8" t="s">
        <v>981</v>
      </c>
      <c r="E76" s="15">
        <v>67</v>
      </c>
      <c r="F76" s="14">
        <f t="shared" si="4"/>
        <v>3.4472145275469372E-2</v>
      </c>
      <c r="G76" s="25">
        <f t="shared" si="3"/>
        <v>2</v>
      </c>
      <c r="H76" s="25">
        <v>2</v>
      </c>
      <c r="I76" s="25">
        <v>2</v>
      </c>
      <c r="J76" s="25"/>
    </row>
    <row r="77" spans="1:10">
      <c r="A77" s="25" t="s">
        <v>928</v>
      </c>
      <c r="B77" s="10">
        <v>55088</v>
      </c>
      <c r="C77" s="12" t="s">
        <v>977</v>
      </c>
      <c r="D77" s="8" t="s">
        <v>982</v>
      </c>
      <c r="E77" s="15">
        <v>76</v>
      </c>
      <c r="F77" s="14">
        <f t="shared" si="4"/>
        <v>3.4472145275469372E-2</v>
      </c>
      <c r="G77" s="25">
        <f t="shared" si="3"/>
        <v>3</v>
      </c>
      <c r="H77" s="25">
        <v>3</v>
      </c>
      <c r="I77" s="25">
        <v>3</v>
      </c>
      <c r="J77" s="25"/>
    </row>
    <row r="78" spans="1:10">
      <c r="A78" s="25" t="s">
        <v>928</v>
      </c>
      <c r="B78" s="10">
        <v>55088</v>
      </c>
      <c r="C78" s="12" t="s">
        <v>977</v>
      </c>
      <c r="D78" s="8" t="s">
        <v>983</v>
      </c>
      <c r="E78" s="15">
        <v>64</v>
      </c>
      <c r="F78" s="14">
        <f t="shared" si="4"/>
        <v>3.4472145275469372E-2</v>
      </c>
      <c r="G78" s="25">
        <f t="shared" si="3"/>
        <v>2</v>
      </c>
      <c r="H78" s="25">
        <v>2</v>
      </c>
      <c r="I78" s="25">
        <v>2</v>
      </c>
      <c r="J78" s="25"/>
    </row>
    <row r="79" spans="1:10">
      <c r="A79" s="25" t="s">
        <v>928</v>
      </c>
      <c r="B79" s="10">
        <v>55101</v>
      </c>
      <c r="C79" s="12" t="s">
        <v>984</v>
      </c>
      <c r="D79" s="8" t="s">
        <v>35</v>
      </c>
      <c r="E79" s="15">
        <v>17</v>
      </c>
      <c r="F79" s="14">
        <f t="shared" si="4"/>
        <v>3.4472145275469372E-2</v>
      </c>
      <c r="G79" s="25">
        <f t="shared" si="3"/>
        <v>1</v>
      </c>
      <c r="H79" s="25">
        <v>1</v>
      </c>
      <c r="I79" s="25">
        <v>1</v>
      </c>
      <c r="J79" s="25"/>
    </row>
    <row r="80" spans="1:10">
      <c r="A80" s="25" t="s">
        <v>928</v>
      </c>
      <c r="B80" s="10">
        <v>55102</v>
      </c>
      <c r="C80" s="12" t="s">
        <v>985</v>
      </c>
      <c r="D80" s="8" t="s">
        <v>35</v>
      </c>
      <c r="E80" s="15">
        <v>1</v>
      </c>
      <c r="F80" s="14">
        <f t="shared" si="4"/>
        <v>3.4472145275469372E-2</v>
      </c>
      <c r="G80" s="25">
        <f t="shared" si="3"/>
        <v>0</v>
      </c>
      <c r="H80" s="25">
        <v>0</v>
      </c>
      <c r="I80" s="25">
        <v>0</v>
      </c>
      <c r="J80" s="25"/>
    </row>
    <row r="81" spans="1:10">
      <c r="A81" s="25" t="s">
        <v>928</v>
      </c>
      <c r="B81" s="10">
        <v>55102</v>
      </c>
      <c r="C81" s="12" t="s">
        <v>985</v>
      </c>
      <c r="D81" s="8" t="s">
        <v>24</v>
      </c>
      <c r="E81" s="15">
        <v>1</v>
      </c>
      <c r="F81" s="14">
        <f t="shared" si="4"/>
        <v>3.4472145275469372E-2</v>
      </c>
      <c r="G81" s="25">
        <f t="shared" si="3"/>
        <v>0</v>
      </c>
      <c r="H81" s="25">
        <v>0</v>
      </c>
      <c r="I81" s="25">
        <v>0</v>
      </c>
      <c r="J81" s="25"/>
    </row>
    <row r="82" spans="1:10">
      <c r="A82" s="25" t="s">
        <v>928</v>
      </c>
      <c r="B82" s="10">
        <v>55102</v>
      </c>
      <c r="C82" s="12" t="s">
        <v>985</v>
      </c>
      <c r="D82" s="8" t="s">
        <v>105</v>
      </c>
      <c r="E82" s="15">
        <v>1</v>
      </c>
      <c r="F82" s="14">
        <f t="shared" si="4"/>
        <v>3.4472145275469372E-2</v>
      </c>
      <c r="G82" s="25">
        <f t="shared" si="3"/>
        <v>0</v>
      </c>
      <c r="H82" s="25">
        <v>0</v>
      </c>
      <c r="I82" s="25">
        <v>0</v>
      </c>
      <c r="J82" s="25"/>
    </row>
    <row r="83" spans="1:10">
      <c r="A83" s="25" t="s">
        <v>928</v>
      </c>
      <c r="B83" s="10">
        <v>55102</v>
      </c>
      <c r="C83" s="12" t="s">
        <v>985</v>
      </c>
      <c r="D83" s="8" t="s">
        <v>20</v>
      </c>
      <c r="E83" s="15">
        <v>1</v>
      </c>
      <c r="F83" s="14">
        <f t="shared" si="4"/>
        <v>3.4472145275469372E-2</v>
      </c>
      <c r="G83" s="25">
        <f t="shared" si="3"/>
        <v>0</v>
      </c>
      <c r="H83" s="25">
        <v>0</v>
      </c>
      <c r="I83" s="25">
        <v>0</v>
      </c>
      <c r="J83" s="25"/>
    </row>
    <row r="84" spans="1:10">
      <c r="A84" s="25" t="s">
        <v>928</v>
      </c>
      <c r="B84" s="10">
        <v>55270</v>
      </c>
      <c r="C84" s="12" t="s">
        <v>986</v>
      </c>
      <c r="D84" s="8" t="s">
        <v>987</v>
      </c>
      <c r="E84" s="15">
        <v>33</v>
      </c>
      <c r="F84" s="14">
        <f t="shared" si="4"/>
        <v>3.4472145275469372E-2</v>
      </c>
      <c r="G84" s="25">
        <f t="shared" si="3"/>
        <v>1</v>
      </c>
      <c r="H84" s="25">
        <v>1</v>
      </c>
      <c r="I84" s="25">
        <v>1</v>
      </c>
      <c r="J84" s="25"/>
    </row>
    <row r="85" spans="1:10">
      <c r="A85" s="25" t="s">
        <v>928</v>
      </c>
      <c r="B85" s="10">
        <v>55270</v>
      </c>
      <c r="C85" s="12" t="s">
        <v>986</v>
      </c>
      <c r="D85" s="8" t="s">
        <v>988</v>
      </c>
      <c r="E85" s="15">
        <v>42</v>
      </c>
      <c r="F85" s="14">
        <f t="shared" si="4"/>
        <v>3.4472145275469372E-2</v>
      </c>
      <c r="G85" s="25">
        <f t="shared" si="3"/>
        <v>1</v>
      </c>
      <c r="H85" s="25">
        <v>1</v>
      </c>
      <c r="I85" s="25">
        <v>1</v>
      </c>
      <c r="J85" s="25"/>
    </row>
    <row r="86" spans="1:10">
      <c r="A86" s="25" t="s">
        <v>928</v>
      </c>
      <c r="B86" s="10">
        <v>55270</v>
      </c>
      <c r="C86" s="12" t="s">
        <v>986</v>
      </c>
      <c r="D86" s="8" t="s">
        <v>989</v>
      </c>
      <c r="E86" s="15">
        <v>42</v>
      </c>
      <c r="F86" s="14">
        <f t="shared" si="4"/>
        <v>3.4472145275469372E-2</v>
      </c>
      <c r="G86" s="25">
        <f t="shared" si="3"/>
        <v>1</v>
      </c>
      <c r="H86" s="25">
        <v>1</v>
      </c>
      <c r="I86" s="25">
        <v>1</v>
      </c>
      <c r="J86" s="25"/>
    </row>
    <row r="87" spans="1:10">
      <c r="A87" s="25" t="s">
        <v>928</v>
      </c>
      <c r="B87" s="10">
        <v>55270</v>
      </c>
      <c r="C87" s="12" t="s">
        <v>986</v>
      </c>
      <c r="D87" s="8" t="s">
        <v>990</v>
      </c>
      <c r="E87" s="15">
        <v>45</v>
      </c>
      <c r="F87" s="14">
        <f t="shared" si="4"/>
        <v>3.4472145275469372E-2</v>
      </c>
      <c r="G87" s="25">
        <f t="shared" si="3"/>
        <v>2</v>
      </c>
      <c r="H87" s="25">
        <v>2</v>
      </c>
      <c r="I87" s="25">
        <v>2</v>
      </c>
      <c r="J87" s="25"/>
    </row>
    <row r="88" spans="1:10">
      <c r="A88" s="25" t="s">
        <v>928</v>
      </c>
      <c r="B88" s="10">
        <v>55270</v>
      </c>
      <c r="C88" s="12" t="s">
        <v>986</v>
      </c>
      <c r="D88" s="8" t="s">
        <v>991</v>
      </c>
      <c r="E88" s="15">
        <v>47</v>
      </c>
      <c r="F88" s="14">
        <f t="shared" si="4"/>
        <v>3.4472145275469372E-2</v>
      </c>
      <c r="G88" s="25">
        <f t="shared" si="3"/>
        <v>2</v>
      </c>
      <c r="H88" s="25">
        <v>2</v>
      </c>
      <c r="I88" s="25">
        <v>2</v>
      </c>
      <c r="J88" s="25"/>
    </row>
    <row r="89" spans="1:10">
      <c r="A89" s="25" t="s">
        <v>928</v>
      </c>
      <c r="B89" s="10">
        <v>55270</v>
      </c>
      <c r="C89" s="12" t="s">
        <v>986</v>
      </c>
      <c r="D89" s="8" t="s">
        <v>992</v>
      </c>
      <c r="E89" s="15">
        <v>43</v>
      </c>
      <c r="F89" s="14">
        <f t="shared" si="4"/>
        <v>3.4472145275469372E-2</v>
      </c>
      <c r="G89" s="25">
        <f t="shared" si="3"/>
        <v>1</v>
      </c>
      <c r="H89" s="25">
        <v>1</v>
      </c>
      <c r="I89" s="25">
        <v>1</v>
      </c>
      <c r="J89" s="25"/>
    </row>
    <row r="90" spans="1:10">
      <c r="A90" s="25" t="s">
        <v>928</v>
      </c>
      <c r="B90" s="10">
        <v>55270</v>
      </c>
      <c r="C90" s="12" t="s">
        <v>986</v>
      </c>
      <c r="D90" s="8" t="s">
        <v>993</v>
      </c>
      <c r="E90" s="15">
        <v>43</v>
      </c>
      <c r="F90" s="14">
        <f t="shared" si="4"/>
        <v>3.4472145275469372E-2</v>
      </c>
      <c r="G90" s="25">
        <f t="shared" si="3"/>
        <v>1</v>
      </c>
      <c r="H90" s="25">
        <v>1</v>
      </c>
      <c r="I90" s="25">
        <v>1</v>
      </c>
      <c r="J90" s="25"/>
    </row>
    <row r="91" spans="1:10">
      <c r="A91" s="25" t="s">
        <v>928</v>
      </c>
      <c r="B91" s="10">
        <v>55297</v>
      </c>
      <c r="C91" s="12" t="s">
        <v>994</v>
      </c>
      <c r="D91" s="8" t="s">
        <v>919</v>
      </c>
      <c r="E91" s="15">
        <v>31</v>
      </c>
      <c r="F91" s="14">
        <f t="shared" si="4"/>
        <v>3.4472145275469372E-2</v>
      </c>
      <c r="G91" s="25">
        <f t="shared" si="3"/>
        <v>1</v>
      </c>
      <c r="H91" s="25">
        <v>1</v>
      </c>
      <c r="I91" s="25">
        <v>1</v>
      </c>
      <c r="J91" s="25"/>
    </row>
    <row r="92" spans="1:10">
      <c r="A92" s="25" t="s">
        <v>928</v>
      </c>
      <c r="B92" s="10">
        <v>55297</v>
      </c>
      <c r="C92" s="12" t="s">
        <v>994</v>
      </c>
      <c r="D92" s="8" t="s">
        <v>995</v>
      </c>
      <c r="E92" s="15">
        <v>29</v>
      </c>
      <c r="F92" s="14">
        <f t="shared" si="4"/>
        <v>3.4472145275469372E-2</v>
      </c>
      <c r="G92" s="25">
        <f t="shared" si="3"/>
        <v>1</v>
      </c>
      <c r="H92" s="25">
        <v>1</v>
      </c>
      <c r="I92" s="25">
        <v>1</v>
      </c>
      <c r="J92" s="25"/>
    </row>
    <row r="93" spans="1:10">
      <c r="A93" s="25" t="s">
        <v>928</v>
      </c>
      <c r="B93" s="10">
        <v>55297</v>
      </c>
      <c r="C93" s="12" t="s">
        <v>994</v>
      </c>
      <c r="D93" s="8" t="s">
        <v>948</v>
      </c>
      <c r="E93" s="15">
        <v>30</v>
      </c>
      <c r="F93" s="14">
        <f t="shared" si="4"/>
        <v>3.4472145275469372E-2</v>
      </c>
      <c r="G93" s="25">
        <f t="shared" si="3"/>
        <v>1</v>
      </c>
      <c r="H93" s="25">
        <v>1</v>
      </c>
      <c r="I93" s="25">
        <v>1</v>
      </c>
      <c r="J93" s="25"/>
    </row>
    <row r="94" spans="1:10">
      <c r="A94" s="25" t="s">
        <v>928</v>
      </c>
      <c r="B94" s="10">
        <v>55402</v>
      </c>
      <c r="C94" s="12" t="s">
        <v>996</v>
      </c>
      <c r="D94" s="8" t="s">
        <v>47</v>
      </c>
      <c r="E94" s="15">
        <v>70</v>
      </c>
      <c r="F94" s="14">
        <f t="shared" si="4"/>
        <v>3.4472145275469372E-2</v>
      </c>
      <c r="G94" s="25">
        <f t="shared" si="3"/>
        <v>2</v>
      </c>
      <c r="H94" s="25">
        <v>2</v>
      </c>
      <c r="I94" s="25">
        <v>2</v>
      </c>
      <c r="J94" s="25"/>
    </row>
    <row r="95" spans="1:10">
      <c r="A95" s="25" t="s">
        <v>928</v>
      </c>
      <c r="B95" s="10">
        <v>55402</v>
      </c>
      <c r="C95" s="12" t="s">
        <v>996</v>
      </c>
      <c r="D95" s="8" t="s">
        <v>181</v>
      </c>
      <c r="E95" s="15">
        <v>52</v>
      </c>
      <c r="F95" s="14">
        <f t="shared" si="4"/>
        <v>3.4472145275469372E-2</v>
      </c>
      <c r="G95" s="25">
        <f t="shared" si="3"/>
        <v>2</v>
      </c>
      <c r="H95" s="25">
        <v>2</v>
      </c>
      <c r="I95" s="25">
        <v>2</v>
      </c>
      <c r="J95" s="25"/>
    </row>
    <row r="96" spans="1:10">
      <c r="A96" s="25" t="s">
        <v>928</v>
      </c>
      <c r="B96" s="10">
        <v>55402</v>
      </c>
      <c r="C96" s="12" t="s">
        <v>996</v>
      </c>
      <c r="D96" s="8" t="s">
        <v>183</v>
      </c>
      <c r="E96" s="15">
        <v>53</v>
      </c>
      <c r="F96" s="14">
        <f t="shared" si="4"/>
        <v>3.4472145275469372E-2</v>
      </c>
      <c r="G96" s="25">
        <f t="shared" si="3"/>
        <v>2</v>
      </c>
      <c r="H96" s="25">
        <v>2</v>
      </c>
      <c r="I96" s="25">
        <v>2</v>
      </c>
      <c r="J96" s="25"/>
    </row>
    <row r="97" spans="1:10">
      <c r="A97" s="25" t="s">
        <v>928</v>
      </c>
      <c r="B97" s="10">
        <v>55402</v>
      </c>
      <c r="C97" s="12" t="s">
        <v>996</v>
      </c>
      <c r="D97" s="8" t="s">
        <v>185</v>
      </c>
      <c r="E97" s="15">
        <v>58</v>
      </c>
      <c r="F97" s="14">
        <f t="shared" si="4"/>
        <v>3.4472145275469372E-2</v>
      </c>
      <c r="G97" s="25">
        <f t="shared" si="3"/>
        <v>2</v>
      </c>
      <c r="H97" s="25">
        <v>2</v>
      </c>
      <c r="I97" s="25">
        <v>2</v>
      </c>
      <c r="J97" s="25"/>
    </row>
    <row r="98" spans="1:10">
      <c r="A98" s="25" t="s">
        <v>928</v>
      </c>
      <c r="B98" s="10">
        <v>55718</v>
      </c>
      <c r="C98" s="12" t="s">
        <v>997</v>
      </c>
      <c r="D98" s="8" t="s">
        <v>35</v>
      </c>
      <c r="E98" s="15">
        <v>17</v>
      </c>
      <c r="F98" s="14">
        <f t="shared" si="4"/>
        <v>3.4472145275469372E-2</v>
      </c>
      <c r="G98" s="25">
        <f t="shared" si="3"/>
        <v>1</v>
      </c>
      <c r="H98" s="25">
        <v>1</v>
      </c>
      <c r="I98" s="25">
        <v>1</v>
      </c>
      <c r="J98" s="25"/>
    </row>
    <row r="99" spans="1:10">
      <c r="A99" s="25" t="s">
        <v>928</v>
      </c>
      <c r="B99" s="10">
        <v>55718</v>
      </c>
      <c r="C99" s="12" t="s">
        <v>997</v>
      </c>
      <c r="D99" s="8" t="s">
        <v>24</v>
      </c>
      <c r="E99" s="15">
        <v>16</v>
      </c>
      <c r="F99" s="14">
        <f t="shared" si="4"/>
        <v>3.4472145275469372E-2</v>
      </c>
      <c r="G99" s="25">
        <f t="shared" si="3"/>
        <v>1</v>
      </c>
      <c r="H99" s="25">
        <v>1</v>
      </c>
      <c r="I99" s="25">
        <v>1</v>
      </c>
      <c r="J99" s="25"/>
    </row>
    <row r="100" spans="1:10">
      <c r="A100" s="25" t="s">
        <v>928</v>
      </c>
      <c r="B100" s="10">
        <v>55718</v>
      </c>
      <c r="C100" s="12" t="s">
        <v>997</v>
      </c>
      <c r="D100" s="8" t="s">
        <v>105</v>
      </c>
      <c r="E100" s="15">
        <v>14</v>
      </c>
      <c r="F100" s="14">
        <f t="shared" si="4"/>
        <v>3.4472145275469372E-2</v>
      </c>
      <c r="G100" s="25">
        <f t="shared" si="3"/>
        <v>0</v>
      </c>
      <c r="H100" s="25">
        <v>0</v>
      </c>
      <c r="I100" s="25">
        <v>0</v>
      </c>
      <c r="J100" s="25"/>
    </row>
    <row r="101" spans="1:10">
      <c r="A101" s="25" t="s">
        <v>928</v>
      </c>
      <c r="B101" s="10">
        <v>55718</v>
      </c>
      <c r="C101" s="12" t="s">
        <v>997</v>
      </c>
      <c r="D101" s="8" t="s">
        <v>20</v>
      </c>
      <c r="E101" s="15">
        <v>14</v>
      </c>
      <c r="F101" s="14">
        <f t="shared" si="4"/>
        <v>3.4472145275469372E-2</v>
      </c>
      <c r="G101" s="25">
        <f t="shared" si="3"/>
        <v>0</v>
      </c>
      <c r="H101" s="25">
        <v>0</v>
      </c>
      <c r="I101" s="25">
        <v>0</v>
      </c>
      <c r="J101" s="25"/>
    </row>
    <row r="102" spans="1:10">
      <c r="A102" s="25" t="s">
        <v>928</v>
      </c>
      <c r="B102" s="10">
        <v>58427</v>
      </c>
      <c r="C102" s="12" t="s">
        <v>998</v>
      </c>
      <c r="D102" s="8" t="s">
        <v>999</v>
      </c>
      <c r="E102" s="15">
        <v>20</v>
      </c>
      <c r="F102" s="14">
        <f t="shared" si="4"/>
        <v>3.4472145275469372E-2</v>
      </c>
      <c r="G102" s="25">
        <f t="shared" si="3"/>
        <v>1</v>
      </c>
      <c r="H102" s="25">
        <v>1</v>
      </c>
      <c r="I102" s="25">
        <v>1</v>
      </c>
      <c r="J102" s="25"/>
    </row>
    <row r="103" spans="1:10">
      <c r="A103" s="25" t="s">
        <v>928</v>
      </c>
      <c r="B103" s="10">
        <v>58427</v>
      </c>
      <c r="C103" s="12" t="s">
        <v>998</v>
      </c>
      <c r="D103" s="8" t="s">
        <v>1000</v>
      </c>
      <c r="E103" s="15">
        <v>24</v>
      </c>
      <c r="F103" s="14">
        <f t="shared" si="4"/>
        <v>3.4472145275469372E-2</v>
      </c>
      <c r="G103" s="25">
        <f t="shared" si="3"/>
        <v>1</v>
      </c>
      <c r="H103" s="25">
        <v>1</v>
      </c>
      <c r="I103" s="25">
        <v>1</v>
      </c>
      <c r="J103" s="25"/>
    </row>
    <row r="104" spans="1:10" s="15" customFormat="1">
      <c r="A104" s="25" t="s">
        <v>928</v>
      </c>
      <c r="B104" s="17">
        <v>59093</v>
      </c>
      <c r="C104" s="18" t="s">
        <v>1001</v>
      </c>
      <c r="D104" s="19" t="s">
        <v>222</v>
      </c>
      <c r="E104" s="15">
        <v>7</v>
      </c>
      <c r="F104" s="14">
        <f t="shared" si="4"/>
        <v>3.4472145275469372E-2</v>
      </c>
      <c r="G104" s="25">
        <f t="shared" si="3"/>
        <v>0</v>
      </c>
      <c r="H104" s="25">
        <v>0</v>
      </c>
      <c r="I104" s="25">
        <v>0</v>
      </c>
      <c r="J104" s="25"/>
    </row>
    <row r="105" spans="1:10" s="15" customFormat="1">
      <c r="A105" s="25" t="s">
        <v>928</v>
      </c>
      <c r="B105" s="17">
        <v>59093</v>
      </c>
      <c r="C105" s="18" t="s">
        <v>1001</v>
      </c>
      <c r="D105" s="19" t="s">
        <v>445</v>
      </c>
      <c r="E105" s="15">
        <v>10</v>
      </c>
      <c r="F105" s="14">
        <f t="shared" si="4"/>
        <v>3.4472145275469372E-2</v>
      </c>
      <c r="G105" s="25">
        <f t="shared" si="3"/>
        <v>0</v>
      </c>
      <c r="H105" s="25">
        <v>0</v>
      </c>
      <c r="I105" s="25">
        <v>0</v>
      </c>
      <c r="J105" s="25"/>
    </row>
    <row r="106" spans="1:10" s="15" customFormat="1">
      <c r="A106" s="25" t="s">
        <v>928</v>
      </c>
      <c r="B106" s="17">
        <v>59926</v>
      </c>
      <c r="C106" s="18" t="s">
        <v>1002</v>
      </c>
      <c r="D106" s="19" t="s">
        <v>1003</v>
      </c>
      <c r="E106" s="15">
        <v>64</v>
      </c>
      <c r="F106" s="14">
        <f t="shared" si="4"/>
        <v>3.4472145275469372E-2</v>
      </c>
      <c r="G106" s="25">
        <f t="shared" si="3"/>
        <v>2</v>
      </c>
      <c r="H106" s="25">
        <v>2</v>
      </c>
      <c r="I106" s="25">
        <v>2</v>
      </c>
      <c r="J106" s="25"/>
    </row>
    <row r="107" spans="1:10" s="15" customFormat="1">
      <c r="A107" s="25" t="s">
        <v>928</v>
      </c>
      <c r="B107" s="17">
        <v>59926</v>
      </c>
      <c r="C107" s="18" t="s">
        <v>1002</v>
      </c>
      <c r="D107" s="19" t="s">
        <v>1004</v>
      </c>
      <c r="E107" s="15">
        <v>81</v>
      </c>
      <c r="F107" s="14">
        <f t="shared" si="4"/>
        <v>3.4472145275469372E-2</v>
      </c>
      <c r="G107" s="25">
        <f t="shared" si="3"/>
        <v>3</v>
      </c>
      <c r="H107" s="25">
        <v>3</v>
      </c>
      <c r="I107" s="25">
        <v>3</v>
      </c>
      <c r="J107" s="25"/>
    </row>
    <row r="108" spans="1:10">
      <c r="A108" s="25" t="s">
        <v>1</v>
      </c>
      <c r="B108" s="25" t="s">
        <v>1</v>
      </c>
      <c r="C108" s="25" t="s">
        <v>1</v>
      </c>
      <c r="D108" s="25" t="s">
        <v>1</v>
      </c>
      <c r="E108" s="25" t="s">
        <v>1</v>
      </c>
      <c r="F108" s="25" t="s">
        <v>1</v>
      </c>
      <c r="G108" s="25" t="s">
        <v>1</v>
      </c>
      <c r="H108" s="25" t="s">
        <v>1</v>
      </c>
      <c r="I108" s="25" t="s">
        <v>1</v>
      </c>
      <c r="J108" s="25" t="s">
        <v>1</v>
      </c>
    </row>
    <row r="109" spans="1:10">
      <c r="A109" s="25" t="s">
        <v>1</v>
      </c>
      <c r="B109" s="23" t="s">
        <v>122</v>
      </c>
      <c r="C109" s="25" t="s">
        <v>1</v>
      </c>
      <c r="D109" s="25" t="s">
        <v>1</v>
      </c>
      <c r="E109" s="16">
        <f>SUM(E10:E107)</f>
        <v>9747</v>
      </c>
      <c r="F109" s="25" t="s">
        <v>1</v>
      </c>
      <c r="G109" s="25">
        <f>SUM(G10:G107)</f>
        <v>330</v>
      </c>
      <c r="H109" s="25">
        <f>SUM(H10:H107)</f>
        <v>336</v>
      </c>
      <c r="I109" s="25">
        <f>SUM(I10:I107)</f>
        <v>336</v>
      </c>
      <c r="J109" s="15"/>
    </row>
    <row r="110" spans="1:10">
      <c r="A110" s="15" t="s">
        <v>1</v>
      </c>
      <c r="B110" s="15"/>
      <c r="C110" s="15"/>
      <c r="D110" s="15"/>
      <c r="E110" s="15"/>
      <c r="F110" s="15"/>
      <c r="G110" s="15"/>
      <c r="H110" s="15"/>
      <c r="I110" s="15"/>
      <c r="J110" s="15"/>
    </row>
    <row r="111" spans="1:10" ht="12.6" customHeight="1">
      <c r="A111" s="37" t="s">
        <v>592</v>
      </c>
      <c r="B111" s="36" t="s">
        <v>1</v>
      </c>
      <c r="C111" s="36" t="s">
        <v>1</v>
      </c>
      <c r="D111" s="36" t="s">
        <v>1</v>
      </c>
      <c r="E111" s="36" t="s">
        <v>1</v>
      </c>
      <c r="F111" s="36" t="s">
        <v>1</v>
      </c>
      <c r="G111" s="36" t="s">
        <v>1</v>
      </c>
      <c r="H111" s="36" t="s">
        <v>1</v>
      </c>
      <c r="I111" s="36" t="s">
        <v>1</v>
      </c>
      <c r="J111" s="36" t="s">
        <v>1</v>
      </c>
    </row>
    <row r="112" spans="1:10">
      <c r="A112" s="36" t="s">
        <v>1</v>
      </c>
      <c r="B112" s="36" t="s">
        <v>1</v>
      </c>
      <c r="C112" s="36" t="s">
        <v>1</v>
      </c>
      <c r="D112" s="36" t="s">
        <v>1</v>
      </c>
      <c r="E112" s="36" t="s">
        <v>1</v>
      </c>
      <c r="F112" s="36" t="s">
        <v>1</v>
      </c>
      <c r="G112" s="36" t="s">
        <v>1</v>
      </c>
      <c r="H112" s="36" t="s">
        <v>1</v>
      </c>
      <c r="I112" s="36" t="s">
        <v>1</v>
      </c>
      <c r="J112" s="36" t="s">
        <v>1</v>
      </c>
    </row>
    <row r="113" spans="1:10">
      <c r="A113" s="36" t="s">
        <v>1</v>
      </c>
      <c r="B113" s="36" t="s">
        <v>1</v>
      </c>
      <c r="C113" s="36" t="s">
        <v>1</v>
      </c>
      <c r="D113" s="36" t="s">
        <v>1</v>
      </c>
      <c r="E113" s="36" t="s">
        <v>1</v>
      </c>
      <c r="F113" s="36" t="s">
        <v>1</v>
      </c>
      <c r="G113" s="36" t="s">
        <v>1</v>
      </c>
      <c r="H113" s="36" t="s">
        <v>1</v>
      </c>
      <c r="I113" s="36" t="s">
        <v>1</v>
      </c>
      <c r="J113" s="36" t="s">
        <v>1</v>
      </c>
    </row>
    <row r="114" spans="1:10">
      <c r="A114" s="15" t="s">
        <v>1</v>
      </c>
      <c r="B114" s="15"/>
      <c r="C114" s="15"/>
      <c r="D114" s="15"/>
      <c r="E114" s="15"/>
      <c r="F114" s="15"/>
      <c r="G114" s="15"/>
      <c r="H114" s="15"/>
      <c r="I114" s="15"/>
      <c r="J114" s="15"/>
    </row>
    <row r="115" spans="1:10" ht="12.6" customHeight="1">
      <c r="A115" s="37" t="s">
        <v>593</v>
      </c>
      <c r="B115" s="36" t="s">
        <v>1</v>
      </c>
      <c r="C115" s="36" t="s">
        <v>1</v>
      </c>
      <c r="D115" s="36" t="s">
        <v>1</v>
      </c>
      <c r="E115" s="36" t="s">
        <v>1</v>
      </c>
      <c r="F115" s="36" t="s">
        <v>1</v>
      </c>
      <c r="G115" s="36" t="s">
        <v>1</v>
      </c>
      <c r="H115" s="36" t="s">
        <v>1</v>
      </c>
      <c r="I115" s="36" t="s">
        <v>1</v>
      </c>
      <c r="J115" s="36" t="s">
        <v>1</v>
      </c>
    </row>
    <row r="116" spans="1:10">
      <c r="A116" s="36" t="s">
        <v>1</v>
      </c>
      <c r="B116" s="36" t="s">
        <v>1</v>
      </c>
      <c r="C116" s="36" t="s">
        <v>1</v>
      </c>
      <c r="D116" s="36" t="s">
        <v>1</v>
      </c>
      <c r="E116" s="36" t="s">
        <v>1</v>
      </c>
      <c r="F116" s="36" t="s">
        <v>1</v>
      </c>
      <c r="G116" s="36" t="s">
        <v>1</v>
      </c>
      <c r="H116" s="36" t="s">
        <v>1</v>
      </c>
      <c r="I116" s="36" t="s">
        <v>1</v>
      </c>
      <c r="J116" s="36" t="s">
        <v>1</v>
      </c>
    </row>
    <row r="117" spans="1:10">
      <c r="A117" s="36" t="s">
        <v>1</v>
      </c>
      <c r="B117" s="36" t="s">
        <v>1</v>
      </c>
      <c r="C117" s="36" t="s">
        <v>1</v>
      </c>
      <c r="D117" s="36" t="s">
        <v>1</v>
      </c>
      <c r="E117" s="36" t="s">
        <v>1</v>
      </c>
      <c r="F117" s="36" t="s">
        <v>1</v>
      </c>
      <c r="G117" s="36" t="s">
        <v>1</v>
      </c>
      <c r="H117" s="36" t="s">
        <v>1</v>
      </c>
      <c r="I117" s="36" t="s">
        <v>1</v>
      </c>
      <c r="J117" s="36" t="s">
        <v>1</v>
      </c>
    </row>
    <row r="118" spans="1:10">
      <c r="A118" s="36" t="s">
        <v>1</v>
      </c>
      <c r="B118" s="36" t="s">
        <v>1</v>
      </c>
      <c r="C118" s="36" t="s">
        <v>1</v>
      </c>
      <c r="D118" s="36" t="s">
        <v>1</v>
      </c>
      <c r="E118" s="36" t="s">
        <v>1</v>
      </c>
      <c r="F118" s="36" t="s">
        <v>1</v>
      </c>
      <c r="G118" s="36" t="s">
        <v>1</v>
      </c>
      <c r="H118" s="36" t="s">
        <v>1</v>
      </c>
      <c r="I118" s="36" t="s">
        <v>1</v>
      </c>
      <c r="J118" s="36" t="s">
        <v>1</v>
      </c>
    </row>
    <row r="119" spans="1:10">
      <c r="A119" s="15" t="s">
        <v>1</v>
      </c>
      <c r="B119" s="15"/>
      <c r="C119" s="15"/>
      <c r="D119" s="15"/>
      <c r="E119" s="15"/>
      <c r="F119" s="15"/>
      <c r="G119" s="15"/>
      <c r="H119" s="15"/>
      <c r="I119" s="15"/>
      <c r="J119" s="15"/>
    </row>
    <row r="120" spans="1:10" ht="12.6" customHeight="1">
      <c r="A120" s="40" t="s">
        <v>594</v>
      </c>
      <c r="B120" s="38"/>
      <c r="C120" s="38"/>
      <c r="D120" s="38"/>
      <c r="E120" s="38"/>
      <c r="F120" s="38"/>
      <c r="G120" s="38"/>
      <c r="H120" s="38"/>
      <c r="I120" s="38"/>
      <c r="J120" s="38"/>
    </row>
    <row r="121" spans="1:10">
      <c r="A121" s="38"/>
      <c r="B121" s="38"/>
      <c r="C121" s="38"/>
      <c r="D121" s="38"/>
      <c r="E121" s="38"/>
      <c r="F121" s="38"/>
      <c r="G121" s="38"/>
      <c r="H121" s="38"/>
      <c r="I121" s="38"/>
      <c r="J121" s="38"/>
    </row>
    <row r="122" spans="1:10">
      <c r="A122" s="22" t="s">
        <v>1</v>
      </c>
      <c r="B122" s="22" t="s">
        <v>1</v>
      </c>
      <c r="C122" s="22" t="s">
        <v>1</v>
      </c>
      <c r="D122" s="22" t="s">
        <v>1</v>
      </c>
      <c r="E122" s="22" t="s">
        <v>1</v>
      </c>
      <c r="F122" s="22" t="s">
        <v>1</v>
      </c>
      <c r="G122" s="22" t="s">
        <v>1</v>
      </c>
      <c r="H122" s="22" t="s">
        <v>1</v>
      </c>
      <c r="I122" s="22" t="s">
        <v>1</v>
      </c>
      <c r="J122" s="22" t="s">
        <v>1</v>
      </c>
    </row>
    <row r="123" spans="1:10" ht="12.6" customHeight="1">
      <c r="A123" s="37" t="s">
        <v>595</v>
      </c>
      <c r="B123" s="36" t="s">
        <v>1</v>
      </c>
      <c r="C123" s="36" t="s">
        <v>1</v>
      </c>
      <c r="D123" s="36" t="s">
        <v>1</v>
      </c>
      <c r="E123" s="36" t="s">
        <v>1</v>
      </c>
      <c r="F123" s="36" t="s">
        <v>1</v>
      </c>
      <c r="G123" s="36" t="s">
        <v>1</v>
      </c>
      <c r="H123" s="36" t="s">
        <v>1</v>
      </c>
      <c r="I123" s="36" t="s">
        <v>1</v>
      </c>
      <c r="J123" s="36" t="s">
        <v>1</v>
      </c>
    </row>
    <row r="124" spans="1:10">
      <c r="A124" s="36" t="s">
        <v>1</v>
      </c>
      <c r="B124" s="36" t="s">
        <v>1</v>
      </c>
      <c r="C124" s="36" t="s">
        <v>1</v>
      </c>
      <c r="D124" s="36" t="s">
        <v>1</v>
      </c>
      <c r="E124" s="36" t="s">
        <v>1</v>
      </c>
      <c r="F124" s="36" t="s">
        <v>1</v>
      </c>
      <c r="G124" s="36" t="s">
        <v>1</v>
      </c>
      <c r="H124" s="36" t="s">
        <v>1</v>
      </c>
      <c r="I124" s="36" t="s">
        <v>1</v>
      </c>
      <c r="J124" s="36" t="s">
        <v>1</v>
      </c>
    </row>
    <row r="125" spans="1:10">
      <c r="A125" s="36" t="s">
        <v>1</v>
      </c>
      <c r="B125" s="36" t="s">
        <v>1</v>
      </c>
      <c r="C125" s="36" t="s">
        <v>1</v>
      </c>
      <c r="D125" s="36" t="s">
        <v>1</v>
      </c>
      <c r="E125" s="36" t="s">
        <v>1</v>
      </c>
      <c r="F125" s="36" t="s">
        <v>1</v>
      </c>
      <c r="G125" s="36" t="s">
        <v>1</v>
      </c>
      <c r="H125" s="36" t="s">
        <v>1</v>
      </c>
      <c r="I125" s="36" t="s">
        <v>1</v>
      </c>
      <c r="J125" s="36" t="s">
        <v>1</v>
      </c>
    </row>
    <row r="126" spans="1:10">
      <c r="A126" s="36" t="s">
        <v>1</v>
      </c>
      <c r="B126" s="36" t="s">
        <v>1</v>
      </c>
      <c r="C126" s="36" t="s">
        <v>1</v>
      </c>
      <c r="D126" s="36" t="s">
        <v>1</v>
      </c>
      <c r="E126" s="36" t="s">
        <v>1</v>
      </c>
      <c r="F126" s="36" t="s">
        <v>1</v>
      </c>
      <c r="G126" s="36" t="s">
        <v>1</v>
      </c>
      <c r="H126" s="36" t="s">
        <v>1</v>
      </c>
      <c r="I126" s="36" t="s">
        <v>1</v>
      </c>
      <c r="J126" s="36" t="s">
        <v>1</v>
      </c>
    </row>
    <row r="127" spans="1:10">
      <c r="A127" s="15" t="s">
        <v>1</v>
      </c>
      <c r="B127" s="15"/>
      <c r="C127" s="15"/>
      <c r="D127" s="15"/>
      <c r="E127" s="15"/>
      <c r="F127" s="15"/>
      <c r="G127" s="15"/>
      <c r="H127" s="15"/>
      <c r="I127" s="15"/>
      <c r="J127" s="15"/>
    </row>
    <row r="128" spans="1:10">
      <c r="A128" s="15"/>
      <c r="B128" s="15"/>
      <c r="C128" s="15"/>
      <c r="D128" s="15"/>
      <c r="E128" s="15"/>
      <c r="F128" s="15"/>
      <c r="G128" s="15"/>
      <c r="H128" s="15"/>
      <c r="I128" s="15"/>
      <c r="J128" s="15"/>
    </row>
    <row r="129" spans="1:10">
      <c r="A129" s="15"/>
      <c r="B129" s="15"/>
      <c r="C129" s="15"/>
      <c r="D129" s="15"/>
      <c r="E129" s="15"/>
      <c r="F129" s="15"/>
      <c r="G129" s="15"/>
      <c r="H129" s="15"/>
      <c r="I129" s="15"/>
      <c r="J129" s="15"/>
    </row>
    <row r="130" spans="1:10">
      <c r="A130" s="15"/>
      <c r="B130" s="15"/>
      <c r="C130" s="15"/>
      <c r="D130" s="15"/>
      <c r="E130" s="15"/>
      <c r="F130" s="15"/>
      <c r="G130" s="15"/>
      <c r="H130" s="15"/>
      <c r="I130" s="15"/>
      <c r="J130" s="15"/>
    </row>
    <row r="131" spans="1:10">
      <c r="A131" s="15"/>
      <c r="B131" s="15"/>
      <c r="C131" s="15"/>
      <c r="D131" s="15"/>
      <c r="E131" s="15"/>
      <c r="F131" s="15"/>
      <c r="G131" s="15"/>
      <c r="H131" s="15"/>
      <c r="I131" s="15"/>
      <c r="J131" s="15"/>
    </row>
    <row r="132" spans="1:10">
      <c r="A132" s="15"/>
      <c r="B132" s="15"/>
      <c r="C132" s="15"/>
      <c r="D132" s="15"/>
      <c r="E132" s="15"/>
      <c r="F132" s="15"/>
      <c r="G132" s="15"/>
      <c r="H132" s="15"/>
      <c r="I132" s="15"/>
      <c r="J132" s="15"/>
    </row>
    <row r="133" spans="1:10">
      <c r="A133" s="15"/>
      <c r="B133" s="15"/>
      <c r="C133" s="15"/>
      <c r="D133" s="15"/>
      <c r="E133" s="15"/>
      <c r="F133" s="15"/>
      <c r="G133" s="15"/>
      <c r="H133" s="15"/>
      <c r="I133" s="15"/>
      <c r="J133" s="15"/>
    </row>
    <row r="134" spans="1:10">
      <c r="A134" s="15"/>
      <c r="B134" s="15"/>
      <c r="C134" s="15"/>
      <c r="D134" s="15"/>
      <c r="E134" s="15"/>
      <c r="F134" s="15"/>
      <c r="G134" s="15"/>
      <c r="H134" s="15"/>
      <c r="I134" s="15"/>
      <c r="J134" s="15"/>
    </row>
    <row r="135" spans="1:10">
      <c r="A135" s="15"/>
      <c r="B135" s="15"/>
      <c r="C135" s="15"/>
      <c r="D135" s="15"/>
      <c r="E135" s="15"/>
      <c r="F135" s="15"/>
      <c r="G135" s="15"/>
      <c r="H135" s="15"/>
      <c r="I135" s="15"/>
      <c r="J135" s="15"/>
    </row>
    <row r="136" spans="1:10">
      <c r="A136" s="15"/>
      <c r="B136" s="15"/>
      <c r="C136" s="15"/>
      <c r="D136" s="15"/>
      <c r="E136" s="15"/>
      <c r="F136" s="15"/>
      <c r="G136" s="15"/>
      <c r="H136" s="15"/>
      <c r="I136" s="15"/>
      <c r="J136" s="15"/>
    </row>
    <row r="137" spans="1:10">
      <c r="A137" s="15"/>
      <c r="B137" s="15"/>
      <c r="C137" s="15"/>
      <c r="D137" s="15"/>
      <c r="E137" s="15"/>
      <c r="F137" s="15"/>
      <c r="G137" s="15"/>
      <c r="H137" s="15"/>
      <c r="I137" s="15"/>
      <c r="J137" s="15"/>
    </row>
    <row r="138" spans="1:10">
      <c r="A138" s="15"/>
      <c r="B138" s="15"/>
      <c r="C138" s="15"/>
      <c r="D138" s="15"/>
      <c r="E138" s="15"/>
      <c r="F138" s="15"/>
      <c r="G138" s="15"/>
      <c r="H138" s="15"/>
      <c r="I138" s="15"/>
      <c r="J138" s="15"/>
    </row>
  </sheetData>
  <mergeCells count="12">
    <mergeCell ref="A6:E6"/>
    <mergeCell ref="F6:H6"/>
    <mergeCell ref="A123:J126"/>
    <mergeCell ref="A111:J113"/>
    <mergeCell ref="A115:J118"/>
    <mergeCell ref="A120:J121"/>
    <mergeCell ref="A2:J2"/>
    <mergeCell ref="A4:E4"/>
    <mergeCell ref="F4:H4"/>
    <mergeCell ref="A1:J1"/>
    <mergeCell ref="A5:E5"/>
    <mergeCell ref="F5:H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27056-056D-4831-9784-958A2AAE6865}">
  <dimension ref="A1:K148"/>
  <sheetViews>
    <sheetView zoomScaleNormal="100" workbookViewId="0">
      <selection activeCell="A7" sqref="A7"/>
    </sheetView>
  </sheetViews>
  <sheetFormatPr defaultColWidth="9.140625" defaultRowHeight="12.75"/>
  <cols>
    <col min="1" max="11" width="12" style="1" customWidth="1"/>
    <col min="12" max="16384" width="9.140625" style="1"/>
  </cols>
  <sheetData>
    <row r="1" spans="1:11" ht="12.6" customHeight="1">
      <c r="A1" s="34" t="s">
        <v>0</v>
      </c>
      <c r="B1" s="31" t="s">
        <v>1</v>
      </c>
      <c r="C1" s="31" t="s">
        <v>1</v>
      </c>
      <c r="D1" s="31" t="s">
        <v>1</v>
      </c>
      <c r="E1" s="31" t="s">
        <v>1</v>
      </c>
      <c r="F1" s="31" t="s">
        <v>1</v>
      </c>
      <c r="G1" s="31" t="s">
        <v>1</v>
      </c>
      <c r="H1" s="31" t="s">
        <v>1</v>
      </c>
      <c r="I1" s="31" t="s">
        <v>1</v>
      </c>
      <c r="J1" s="31" t="s">
        <v>1</v>
      </c>
      <c r="K1" s="31" t="s">
        <v>1</v>
      </c>
    </row>
    <row r="2" spans="1:11">
      <c r="A2" s="34" t="s">
        <v>1005</v>
      </c>
      <c r="B2" s="31" t="s">
        <v>1</v>
      </c>
      <c r="C2" s="31" t="s">
        <v>1</v>
      </c>
      <c r="D2" s="31" t="s">
        <v>1</v>
      </c>
      <c r="E2" s="31" t="s">
        <v>1</v>
      </c>
      <c r="F2" s="31" t="s">
        <v>1</v>
      </c>
      <c r="G2" s="31" t="s">
        <v>1</v>
      </c>
      <c r="H2" s="31" t="s">
        <v>1</v>
      </c>
      <c r="I2" s="31" t="s">
        <v>1</v>
      </c>
      <c r="J2" s="31" t="s">
        <v>1</v>
      </c>
      <c r="K2" s="31" t="s">
        <v>1</v>
      </c>
    </row>
    <row r="3" spans="1:11">
      <c r="A3" s="15" t="s">
        <v>1</v>
      </c>
      <c r="B3" s="15"/>
      <c r="C3" s="15"/>
      <c r="D3" s="15"/>
      <c r="E3" s="15"/>
      <c r="F3" s="15"/>
      <c r="G3" s="15"/>
      <c r="H3" s="15"/>
      <c r="I3" s="15"/>
      <c r="J3" s="15"/>
      <c r="K3" s="15"/>
    </row>
    <row r="4" spans="1:11" ht="30" customHeight="1">
      <c r="A4" s="32" t="s">
        <v>1006</v>
      </c>
      <c r="B4" s="31" t="s">
        <v>1</v>
      </c>
      <c r="C4" s="31" t="s">
        <v>1</v>
      </c>
      <c r="D4" s="31" t="s">
        <v>1</v>
      </c>
      <c r="E4" s="31" t="s">
        <v>1</v>
      </c>
      <c r="F4" s="33">
        <v>721</v>
      </c>
      <c r="G4" s="31" t="s">
        <v>1</v>
      </c>
      <c r="H4" s="31" t="s">
        <v>1</v>
      </c>
      <c r="I4" s="15"/>
      <c r="J4" s="15"/>
      <c r="K4" s="15"/>
    </row>
    <row r="5" spans="1:11" ht="30" customHeight="1">
      <c r="A5" s="32" t="s">
        <v>1007</v>
      </c>
      <c r="B5" s="31" t="s">
        <v>1</v>
      </c>
      <c r="C5" s="31" t="s">
        <v>1</v>
      </c>
      <c r="D5" s="31" t="s">
        <v>1</v>
      </c>
      <c r="E5" s="31" t="s">
        <v>1</v>
      </c>
      <c r="F5" s="33">
        <v>0</v>
      </c>
      <c r="G5" s="31" t="s">
        <v>1</v>
      </c>
      <c r="H5" s="31" t="s">
        <v>1</v>
      </c>
      <c r="I5" s="15"/>
      <c r="J5" s="15"/>
      <c r="K5" s="15"/>
    </row>
    <row r="6" spans="1:11" ht="30" customHeight="1">
      <c r="A6" s="32" t="s">
        <v>1008</v>
      </c>
      <c r="B6" s="31" t="s">
        <v>1</v>
      </c>
      <c r="C6" s="31" t="s">
        <v>1</v>
      </c>
      <c r="D6" s="31" t="s">
        <v>1</v>
      </c>
      <c r="E6" s="31" t="s">
        <v>1</v>
      </c>
      <c r="F6" s="33">
        <v>721</v>
      </c>
      <c r="G6" s="31" t="s">
        <v>1</v>
      </c>
      <c r="H6" s="31" t="s">
        <v>1</v>
      </c>
      <c r="I6" s="15"/>
      <c r="J6" s="15"/>
      <c r="K6" s="15"/>
    </row>
    <row r="7" spans="1:11">
      <c r="A7" s="15" t="s">
        <v>1</v>
      </c>
      <c r="B7" s="15"/>
      <c r="C7" s="15"/>
      <c r="D7" s="15"/>
      <c r="E7" s="15"/>
      <c r="F7" s="15"/>
      <c r="G7" s="15"/>
      <c r="H7" s="15"/>
      <c r="I7" s="15"/>
      <c r="J7" s="15"/>
      <c r="K7" s="15"/>
    </row>
    <row r="8" spans="1:11">
      <c r="A8" s="15" t="s">
        <v>1</v>
      </c>
      <c r="B8" s="15"/>
      <c r="C8" s="15"/>
      <c r="D8" s="15"/>
      <c r="E8" s="15"/>
      <c r="F8" s="15"/>
      <c r="G8" s="15"/>
      <c r="H8" s="15"/>
      <c r="I8" s="15"/>
      <c r="J8" s="15"/>
      <c r="K8" s="15"/>
    </row>
    <row r="9" spans="1:11" ht="51">
      <c r="A9" s="23" t="s">
        <v>7</v>
      </c>
      <c r="B9" s="23" t="s">
        <v>8</v>
      </c>
      <c r="C9" s="23" t="s">
        <v>9</v>
      </c>
      <c r="D9" s="23" t="s">
        <v>10</v>
      </c>
      <c r="E9" s="23" t="s">
        <v>11</v>
      </c>
      <c r="F9" s="23" t="s">
        <v>12</v>
      </c>
      <c r="G9" s="23" t="s">
        <v>13</v>
      </c>
      <c r="H9" s="23" t="s">
        <v>14</v>
      </c>
      <c r="I9" s="23" t="s">
        <v>15</v>
      </c>
      <c r="J9" s="23" t="s">
        <v>16</v>
      </c>
      <c r="K9" s="15"/>
    </row>
    <row r="10" spans="1:11">
      <c r="A10" s="25" t="s">
        <v>1009</v>
      </c>
      <c r="B10" s="25" t="s">
        <v>1010</v>
      </c>
      <c r="C10" s="25" t="s">
        <v>1011</v>
      </c>
      <c r="D10" s="25" t="s">
        <v>35</v>
      </c>
      <c r="E10" s="3">
        <v>296</v>
      </c>
      <c r="F10" s="14">
        <f t="shared" ref="F10:F41" si="0">$F$6/$E$125</f>
        <v>4.7878345175642475E-2</v>
      </c>
      <c r="G10" s="25">
        <f>ROUND(E10*F10, 0)</f>
        <v>14</v>
      </c>
      <c r="H10" s="25">
        <v>14</v>
      </c>
      <c r="I10" s="25">
        <v>14</v>
      </c>
      <c r="J10" s="25" t="s">
        <v>1012</v>
      </c>
      <c r="K10" s="15"/>
    </row>
    <row r="11" spans="1:11">
      <c r="A11" s="25" t="s">
        <v>1009</v>
      </c>
      <c r="B11" s="25" t="s">
        <v>1013</v>
      </c>
      <c r="C11" s="25" t="s">
        <v>1014</v>
      </c>
      <c r="D11" s="25" t="s">
        <v>175</v>
      </c>
      <c r="E11" s="3">
        <v>697</v>
      </c>
      <c r="F11" s="14">
        <f t="shared" si="0"/>
        <v>4.7878345175642475E-2</v>
      </c>
      <c r="G11" s="25">
        <f t="shared" ref="G11:G68" si="1">ROUND(E11*F11, 0)</f>
        <v>33</v>
      </c>
      <c r="H11" s="25">
        <v>34</v>
      </c>
      <c r="I11" s="25">
        <v>34</v>
      </c>
      <c r="J11" s="25" t="s">
        <v>1015</v>
      </c>
      <c r="K11" s="15"/>
    </row>
    <row r="12" spans="1:11">
      <c r="A12" s="25" t="s">
        <v>1009</v>
      </c>
      <c r="B12" s="25" t="s">
        <v>1013</v>
      </c>
      <c r="C12" s="25" t="s">
        <v>1014</v>
      </c>
      <c r="D12" s="25" t="s">
        <v>230</v>
      </c>
      <c r="E12" s="3">
        <v>2</v>
      </c>
      <c r="F12" s="14">
        <f t="shared" si="0"/>
        <v>4.7878345175642475E-2</v>
      </c>
      <c r="G12" s="25">
        <f t="shared" si="1"/>
        <v>0</v>
      </c>
      <c r="H12" s="25">
        <v>0</v>
      </c>
      <c r="I12" s="25">
        <v>0</v>
      </c>
      <c r="J12" s="25" t="s">
        <v>1016</v>
      </c>
      <c r="K12" s="15"/>
    </row>
    <row r="13" spans="1:11">
      <c r="A13" s="25" t="s">
        <v>1009</v>
      </c>
      <c r="B13" s="25" t="s">
        <v>1013</v>
      </c>
      <c r="C13" s="25" t="s">
        <v>1014</v>
      </c>
      <c r="D13" s="25" t="s">
        <v>232</v>
      </c>
      <c r="E13" s="3">
        <v>2</v>
      </c>
      <c r="F13" s="14">
        <f t="shared" si="0"/>
        <v>4.7878345175642475E-2</v>
      </c>
      <c r="G13" s="25">
        <f t="shared" si="1"/>
        <v>0</v>
      </c>
      <c r="H13" s="25">
        <v>0</v>
      </c>
      <c r="I13" s="25">
        <v>0</v>
      </c>
      <c r="J13" s="25" t="s">
        <v>233</v>
      </c>
      <c r="K13" s="15"/>
    </row>
    <row r="14" spans="1:11">
      <c r="A14" s="25" t="s">
        <v>1009</v>
      </c>
      <c r="B14" s="25" t="s">
        <v>1013</v>
      </c>
      <c r="C14" s="25" t="s">
        <v>1014</v>
      </c>
      <c r="D14" s="25" t="s">
        <v>234</v>
      </c>
      <c r="E14" s="3">
        <v>17</v>
      </c>
      <c r="F14" s="14">
        <f t="shared" si="0"/>
        <v>4.7878345175642475E-2</v>
      </c>
      <c r="G14" s="25">
        <f t="shared" si="1"/>
        <v>1</v>
      </c>
      <c r="H14" s="25">
        <v>1</v>
      </c>
      <c r="I14" s="25">
        <v>1</v>
      </c>
      <c r="J14" s="25" t="s">
        <v>1017</v>
      </c>
      <c r="K14" s="15"/>
    </row>
    <row r="15" spans="1:11">
      <c r="A15" s="25" t="s">
        <v>1009</v>
      </c>
      <c r="B15" s="25" t="s">
        <v>1018</v>
      </c>
      <c r="C15" s="25" t="s">
        <v>1019</v>
      </c>
      <c r="D15" s="25" t="s">
        <v>24</v>
      </c>
      <c r="E15" s="3">
        <v>203</v>
      </c>
      <c r="F15" s="14">
        <f t="shared" si="0"/>
        <v>4.7878345175642475E-2</v>
      </c>
      <c r="G15" s="25">
        <f t="shared" si="1"/>
        <v>10</v>
      </c>
      <c r="H15" s="25">
        <v>10</v>
      </c>
      <c r="I15" s="25">
        <v>10</v>
      </c>
      <c r="J15" s="25" t="s">
        <v>1020</v>
      </c>
      <c r="K15" s="15"/>
    </row>
    <row r="16" spans="1:11">
      <c r="A16" s="25" t="s">
        <v>1009</v>
      </c>
      <c r="B16" s="25" t="s">
        <v>1018</v>
      </c>
      <c r="C16" s="25" t="s">
        <v>1019</v>
      </c>
      <c r="D16" s="25" t="s">
        <v>105</v>
      </c>
      <c r="E16" s="3">
        <v>212</v>
      </c>
      <c r="F16" s="14">
        <f t="shared" si="0"/>
        <v>4.7878345175642475E-2</v>
      </c>
      <c r="G16" s="25">
        <f t="shared" si="1"/>
        <v>10</v>
      </c>
      <c r="H16" s="25">
        <v>10</v>
      </c>
      <c r="I16" s="25">
        <v>10</v>
      </c>
      <c r="J16" s="25" t="s">
        <v>1021</v>
      </c>
      <c r="K16" s="15"/>
    </row>
    <row r="17" spans="1:11" ht="38.25">
      <c r="A17" s="25" t="s">
        <v>1009</v>
      </c>
      <c r="B17" s="25" t="s">
        <v>1022</v>
      </c>
      <c r="C17" s="25" t="s">
        <v>1023</v>
      </c>
      <c r="D17" s="25" t="s">
        <v>445</v>
      </c>
      <c r="E17" s="3">
        <v>0</v>
      </c>
      <c r="F17" s="14">
        <f t="shared" si="0"/>
        <v>4.7878345175642475E-2</v>
      </c>
      <c r="G17" s="25">
        <f t="shared" si="1"/>
        <v>0</v>
      </c>
      <c r="H17" s="25">
        <v>0</v>
      </c>
      <c r="I17" s="25">
        <v>0</v>
      </c>
      <c r="J17" s="25" t="s">
        <v>1024</v>
      </c>
      <c r="K17" s="15"/>
    </row>
    <row r="18" spans="1:11" ht="38.25">
      <c r="A18" s="25" t="s">
        <v>1009</v>
      </c>
      <c r="B18" s="25" t="s">
        <v>1022</v>
      </c>
      <c r="C18" s="25" t="s">
        <v>1023</v>
      </c>
      <c r="D18" s="25" t="s">
        <v>447</v>
      </c>
      <c r="E18" s="3">
        <v>0</v>
      </c>
      <c r="F18" s="14">
        <f t="shared" si="0"/>
        <v>4.7878345175642475E-2</v>
      </c>
      <c r="G18" s="25">
        <f t="shared" si="1"/>
        <v>0</v>
      </c>
      <c r="H18" s="25">
        <v>0</v>
      </c>
      <c r="I18" s="25">
        <v>0</v>
      </c>
      <c r="J18" s="25" t="s">
        <v>1024</v>
      </c>
      <c r="K18" s="15"/>
    </row>
    <row r="19" spans="1:11" ht="38.25">
      <c r="A19" s="25" t="s">
        <v>1009</v>
      </c>
      <c r="B19" s="25" t="s">
        <v>1022</v>
      </c>
      <c r="C19" s="25" t="s">
        <v>1023</v>
      </c>
      <c r="D19" s="25" t="s">
        <v>803</v>
      </c>
      <c r="E19" s="3">
        <v>0</v>
      </c>
      <c r="F19" s="14">
        <f t="shared" si="0"/>
        <v>4.7878345175642475E-2</v>
      </c>
      <c r="G19" s="25">
        <f t="shared" si="1"/>
        <v>0</v>
      </c>
      <c r="H19" s="25">
        <v>0</v>
      </c>
      <c r="I19" s="25">
        <v>0</v>
      </c>
      <c r="J19" s="25" t="s">
        <v>1025</v>
      </c>
      <c r="K19" s="15"/>
    </row>
    <row r="20" spans="1:11" ht="38.25">
      <c r="A20" s="25" t="s">
        <v>1009</v>
      </c>
      <c r="B20" s="25" t="s">
        <v>1022</v>
      </c>
      <c r="C20" s="25" t="s">
        <v>1023</v>
      </c>
      <c r="D20" s="25" t="s">
        <v>713</v>
      </c>
      <c r="E20" s="3">
        <v>0</v>
      </c>
      <c r="F20" s="14">
        <f t="shared" si="0"/>
        <v>4.7878345175642475E-2</v>
      </c>
      <c r="G20" s="25">
        <f t="shared" si="1"/>
        <v>0</v>
      </c>
      <c r="H20" s="25">
        <v>0</v>
      </c>
      <c r="I20" s="25">
        <v>0</v>
      </c>
      <c r="J20" s="25" t="s">
        <v>1026</v>
      </c>
      <c r="K20" s="15"/>
    </row>
    <row r="21" spans="1:11" ht="38.25">
      <c r="A21" s="25" t="s">
        <v>1009</v>
      </c>
      <c r="B21" s="25" t="s">
        <v>1022</v>
      </c>
      <c r="C21" s="25" t="s">
        <v>1023</v>
      </c>
      <c r="D21" s="25" t="s">
        <v>857</v>
      </c>
      <c r="E21" s="3">
        <v>0</v>
      </c>
      <c r="F21" s="14">
        <f t="shared" si="0"/>
        <v>4.7878345175642475E-2</v>
      </c>
      <c r="G21" s="25">
        <f t="shared" si="1"/>
        <v>0</v>
      </c>
      <c r="H21" s="25">
        <v>0</v>
      </c>
      <c r="I21" s="25">
        <v>0</v>
      </c>
      <c r="J21" s="25" t="s">
        <v>1027</v>
      </c>
      <c r="K21" s="15"/>
    </row>
    <row r="22" spans="1:11" ht="38.25">
      <c r="A22" s="25" t="s">
        <v>1009</v>
      </c>
      <c r="B22" s="25" t="s">
        <v>1022</v>
      </c>
      <c r="C22" s="25" t="s">
        <v>1023</v>
      </c>
      <c r="D22" s="25" t="s">
        <v>858</v>
      </c>
      <c r="E22" s="3">
        <v>0</v>
      </c>
      <c r="F22" s="14">
        <f t="shared" si="0"/>
        <v>4.7878345175642475E-2</v>
      </c>
      <c r="G22" s="25">
        <f t="shared" si="1"/>
        <v>0</v>
      </c>
      <c r="H22" s="25">
        <v>0</v>
      </c>
      <c r="I22" s="25">
        <v>0</v>
      </c>
      <c r="J22" s="25" t="s">
        <v>1027</v>
      </c>
      <c r="K22" s="15"/>
    </row>
    <row r="23" spans="1:11" ht="38.25">
      <c r="A23" s="25" t="s">
        <v>1009</v>
      </c>
      <c r="B23" s="25" t="s">
        <v>1022</v>
      </c>
      <c r="C23" s="25" t="s">
        <v>1023</v>
      </c>
      <c r="D23" s="25" t="s">
        <v>619</v>
      </c>
      <c r="E23" s="3">
        <v>0</v>
      </c>
      <c r="F23" s="14">
        <f t="shared" si="0"/>
        <v>4.7878345175642475E-2</v>
      </c>
      <c r="G23" s="25">
        <f t="shared" si="1"/>
        <v>0</v>
      </c>
      <c r="H23" s="25">
        <v>0</v>
      </c>
      <c r="I23" s="25">
        <v>0</v>
      </c>
      <c r="J23" s="25" t="s">
        <v>1028</v>
      </c>
      <c r="K23" s="15"/>
    </row>
    <row r="24" spans="1:11" ht="38.25">
      <c r="A24" s="25" t="s">
        <v>1009</v>
      </c>
      <c r="B24" s="25" t="s">
        <v>1022</v>
      </c>
      <c r="C24" s="25" t="s">
        <v>1023</v>
      </c>
      <c r="D24" s="25" t="s">
        <v>620</v>
      </c>
      <c r="E24" s="3">
        <v>0</v>
      </c>
      <c r="F24" s="14">
        <f t="shared" si="0"/>
        <v>4.7878345175642475E-2</v>
      </c>
      <c r="G24" s="25">
        <f t="shared" si="1"/>
        <v>0</v>
      </c>
      <c r="H24" s="25">
        <v>0</v>
      </c>
      <c r="I24" s="25">
        <v>0</v>
      </c>
      <c r="J24" s="25" t="s">
        <v>1028</v>
      </c>
      <c r="K24" s="15"/>
    </row>
    <row r="25" spans="1:11">
      <c r="A25" s="25" t="s">
        <v>1009</v>
      </c>
      <c r="B25" s="25" t="s">
        <v>1029</v>
      </c>
      <c r="C25" s="25" t="s">
        <v>1030</v>
      </c>
      <c r="D25" s="25" t="s">
        <v>516</v>
      </c>
      <c r="E25" s="3">
        <v>1</v>
      </c>
      <c r="F25" s="14">
        <f t="shared" si="0"/>
        <v>4.7878345175642475E-2</v>
      </c>
      <c r="G25" s="25">
        <f t="shared" si="1"/>
        <v>0</v>
      </c>
      <c r="H25" s="25">
        <v>0</v>
      </c>
      <c r="I25" s="25">
        <v>0</v>
      </c>
      <c r="J25" s="25" t="s">
        <v>1031</v>
      </c>
      <c r="K25" s="15"/>
    </row>
    <row r="26" spans="1:11" ht="25.5">
      <c r="A26" s="25" t="s">
        <v>1009</v>
      </c>
      <c r="B26" s="25" t="s">
        <v>1032</v>
      </c>
      <c r="C26" s="25" t="s">
        <v>1033</v>
      </c>
      <c r="D26" s="25" t="s">
        <v>105</v>
      </c>
      <c r="E26" s="3">
        <v>5</v>
      </c>
      <c r="F26" s="14">
        <f t="shared" si="0"/>
        <v>4.7878345175642475E-2</v>
      </c>
      <c r="G26" s="25">
        <f t="shared" si="1"/>
        <v>0</v>
      </c>
      <c r="H26" s="25">
        <v>0</v>
      </c>
      <c r="I26" s="25">
        <v>0</v>
      </c>
      <c r="J26" s="25" t="s">
        <v>1034</v>
      </c>
      <c r="K26" s="15"/>
    </row>
    <row r="27" spans="1:11">
      <c r="A27" s="25" t="s">
        <v>1009</v>
      </c>
      <c r="B27" s="25" t="s">
        <v>1035</v>
      </c>
      <c r="C27" s="25" t="s">
        <v>1036</v>
      </c>
      <c r="D27" s="25" t="s">
        <v>35</v>
      </c>
      <c r="E27" s="3">
        <v>47</v>
      </c>
      <c r="F27" s="14">
        <f t="shared" si="0"/>
        <v>4.7878345175642475E-2</v>
      </c>
      <c r="G27" s="25">
        <f t="shared" si="1"/>
        <v>2</v>
      </c>
      <c r="H27" s="25">
        <v>2</v>
      </c>
      <c r="I27" s="25">
        <v>2</v>
      </c>
      <c r="J27" s="25" t="s">
        <v>1037</v>
      </c>
      <c r="K27" s="15"/>
    </row>
    <row r="28" spans="1:11">
      <c r="A28" s="25" t="s">
        <v>1009</v>
      </c>
      <c r="B28" s="25" t="s">
        <v>1035</v>
      </c>
      <c r="C28" s="25" t="s">
        <v>1036</v>
      </c>
      <c r="D28" s="25" t="s">
        <v>24</v>
      </c>
      <c r="E28" s="3">
        <v>49</v>
      </c>
      <c r="F28" s="14">
        <f t="shared" si="0"/>
        <v>4.7878345175642475E-2</v>
      </c>
      <c r="G28" s="25">
        <f t="shared" si="1"/>
        <v>2</v>
      </c>
      <c r="H28" s="25">
        <v>2</v>
      </c>
      <c r="I28" s="25">
        <v>2</v>
      </c>
      <c r="J28" s="25" t="s">
        <v>1038</v>
      </c>
      <c r="K28" s="15"/>
    </row>
    <row r="29" spans="1:11">
      <c r="A29" s="25" t="s">
        <v>1009</v>
      </c>
      <c r="B29" s="25" t="s">
        <v>1035</v>
      </c>
      <c r="C29" s="25" t="s">
        <v>1036</v>
      </c>
      <c r="D29" s="25" t="s">
        <v>105</v>
      </c>
      <c r="E29" s="3">
        <v>365</v>
      </c>
      <c r="F29" s="14">
        <f t="shared" si="0"/>
        <v>4.7878345175642475E-2</v>
      </c>
      <c r="G29" s="25">
        <f t="shared" si="1"/>
        <v>17</v>
      </c>
      <c r="H29" s="25">
        <v>17</v>
      </c>
      <c r="I29" s="25">
        <v>17</v>
      </c>
      <c r="J29" s="25" t="s">
        <v>1039</v>
      </c>
      <c r="K29" s="15"/>
    </row>
    <row r="30" spans="1:11">
      <c r="A30" s="25" t="s">
        <v>1009</v>
      </c>
      <c r="B30" s="25" t="s">
        <v>1040</v>
      </c>
      <c r="C30" s="25" t="s">
        <v>1041</v>
      </c>
      <c r="D30" s="25" t="s">
        <v>228</v>
      </c>
      <c r="E30" s="3">
        <v>101</v>
      </c>
      <c r="F30" s="14">
        <f t="shared" si="0"/>
        <v>4.7878345175642475E-2</v>
      </c>
      <c r="G30" s="25">
        <f t="shared" si="1"/>
        <v>5</v>
      </c>
      <c r="H30" s="25">
        <v>5</v>
      </c>
      <c r="I30" s="25">
        <v>5</v>
      </c>
      <c r="J30" s="25" t="s">
        <v>1042</v>
      </c>
      <c r="K30" s="15"/>
    </row>
    <row r="31" spans="1:11">
      <c r="A31" s="25" t="s">
        <v>1009</v>
      </c>
      <c r="B31" s="25" t="s">
        <v>1040</v>
      </c>
      <c r="C31" s="25" t="s">
        <v>1041</v>
      </c>
      <c r="D31" s="25" t="s">
        <v>606</v>
      </c>
      <c r="E31" s="3">
        <v>4</v>
      </c>
      <c r="F31" s="14">
        <f t="shared" si="0"/>
        <v>4.7878345175642475E-2</v>
      </c>
      <c r="G31" s="25">
        <f t="shared" si="1"/>
        <v>0</v>
      </c>
      <c r="H31" s="25">
        <v>0</v>
      </c>
      <c r="I31" s="25">
        <v>0</v>
      </c>
      <c r="J31" s="25" t="s">
        <v>1043</v>
      </c>
      <c r="K31" s="15"/>
    </row>
    <row r="32" spans="1:11">
      <c r="A32" s="25" t="s">
        <v>1009</v>
      </c>
      <c r="B32" s="25" t="s">
        <v>1044</v>
      </c>
      <c r="C32" s="25" t="s">
        <v>1045</v>
      </c>
      <c r="D32" s="25" t="s">
        <v>35</v>
      </c>
      <c r="E32" s="3">
        <v>802</v>
      </c>
      <c r="F32" s="14">
        <f t="shared" si="0"/>
        <v>4.7878345175642475E-2</v>
      </c>
      <c r="G32" s="25">
        <f t="shared" si="1"/>
        <v>38</v>
      </c>
      <c r="H32" s="25">
        <v>39</v>
      </c>
      <c r="I32" s="25">
        <v>39</v>
      </c>
      <c r="J32" s="25" t="s">
        <v>1046</v>
      </c>
      <c r="K32" s="15"/>
    </row>
    <row r="33" spans="1:11">
      <c r="A33" s="25" t="s">
        <v>1009</v>
      </c>
      <c r="B33" s="25" t="s">
        <v>1044</v>
      </c>
      <c r="C33" s="25" t="s">
        <v>1045</v>
      </c>
      <c r="D33" s="25" t="s">
        <v>24</v>
      </c>
      <c r="E33" s="3">
        <v>793</v>
      </c>
      <c r="F33" s="14">
        <f t="shared" si="0"/>
        <v>4.7878345175642475E-2</v>
      </c>
      <c r="G33" s="25">
        <f t="shared" si="1"/>
        <v>38</v>
      </c>
      <c r="H33" s="25">
        <v>39</v>
      </c>
      <c r="I33" s="25">
        <v>39</v>
      </c>
      <c r="J33" s="25" t="s">
        <v>1047</v>
      </c>
      <c r="K33" s="15"/>
    </row>
    <row r="34" spans="1:11">
      <c r="A34" s="25" t="s">
        <v>1009</v>
      </c>
      <c r="B34" s="25" t="s">
        <v>1044</v>
      </c>
      <c r="C34" s="25" t="s">
        <v>1045</v>
      </c>
      <c r="D34" s="25" t="s">
        <v>105</v>
      </c>
      <c r="E34" s="3">
        <v>799</v>
      </c>
      <c r="F34" s="14">
        <f t="shared" si="0"/>
        <v>4.7878345175642475E-2</v>
      </c>
      <c r="G34" s="25">
        <f t="shared" si="1"/>
        <v>38</v>
      </c>
      <c r="H34" s="25">
        <v>39</v>
      </c>
      <c r="I34" s="25">
        <v>39</v>
      </c>
      <c r="J34" s="25" t="s">
        <v>1048</v>
      </c>
      <c r="K34" s="15"/>
    </row>
    <row r="35" spans="1:11">
      <c r="A35" s="25" t="s">
        <v>1009</v>
      </c>
      <c r="B35" s="25" t="s">
        <v>1044</v>
      </c>
      <c r="C35" s="25" t="s">
        <v>1045</v>
      </c>
      <c r="D35" s="25" t="s">
        <v>20</v>
      </c>
      <c r="E35" s="3">
        <v>831</v>
      </c>
      <c r="F35" s="14">
        <f t="shared" si="0"/>
        <v>4.7878345175642475E-2</v>
      </c>
      <c r="G35" s="25">
        <f t="shared" si="1"/>
        <v>40</v>
      </c>
      <c r="H35" s="25">
        <v>41</v>
      </c>
      <c r="I35" s="25">
        <v>41</v>
      </c>
      <c r="J35" s="25" t="s">
        <v>726</v>
      </c>
      <c r="K35" s="15"/>
    </row>
    <row r="36" spans="1:11">
      <c r="A36" s="25" t="s">
        <v>1009</v>
      </c>
      <c r="B36" s="25" t="s">
        <v>1049</v>
      </c>
      <c r="C36" s="25" t="s">
        <v>1050</v>
      </c>
      <c r="D36" s="25" t="s">
        <v>35</v>
      </c>
      <c r="E36" s="3">
        <v>172</v>
      </c>
      <c r="F36" s="14">
        <f t="shared" si="0"/>
        <v>4.7878345175642475E-2</v>
      </c>
      <c r="G36" s="25">
        <f t="shared" si="1"/>
        <v>8</v>
      </c>
      <c r="H36" s="25">
        <v>8</v>
      </c>
      <c r="I36" s="25">
        <v>8</v>
      </c>
      <c r="J36" s="25" t="s">
        <v>1051</v>
      </c>
      <c r="K36" s="15"/>
    </row>
    <row r="37" spans="1:11">
      <c r="A37" s="25" t="s">
        <v>1009</v>
      </c>
      <c r="B37" s="25" t="s">
        <v>1049</v>
      </c>
      <c r="C37" s="25" t="s">
        <v>1050</v>
      </c>
      <c r="D37" s="25" t="s">
        <v>24</v>
      </c>
      <c r="E37" s="3">
        <v>166</v>
      </c>
      <c r="F37" s="14">
        <f t="shared" si="0"/>
        <v>4.7878345175642475E-2</v>
      </c>
      <c r="G37" s="25">
        <f t="shared" si="1"/>
        <v>8</v>
      </c>
      <c r="H37" s="25">
        <v>8</v>
      </c>
      <c r="I37" s="25">
        <v>8</v>
      </c>
      <c r="J37" s="25" t="s">
        <v>1052</v>
      </c>
      <c r="K37" s="15"/>
    </row>
    <row r="38" spans="1:11">
      <c r="A38" s="25" t="s">
        <v>1009</v>
      </c>
      <c r="B38" s="25" t="s">
        <v>1049</v>
      </c>
      <c r="C38" s="25" t="s">
        <v>1050</v>
      </c>
      <c r="D38" s="25" t="s">
        <v>105</v>
      </c>
      <c r="E38" s="3">
        <v>323</v>
      </c>
      <c r="F38" s="14">
        <f t="shared" si="0"/>
        <v>4.7878345175642475E-2</v>
      </c>
      <c r="G38" s="25">
        <f t="shared" si="1"/>
        <v>15</v>
      </c>
      <c r="H38" s="25">
        <v>15</v>
      </c>
      <c r="I38" s="25">
        <v>15</v>
      </c>
      <c r="J38" s="25" t="s">
        <v>1053</v>
      </c>
      <c r="K38" s="15"/>
    </row>
    <row r="39" spans="1:11">
      <c r="A39" s="25" t="s">
        <v>1009</v>
      </c>
      <c r="B39" s="25" t="s">
        <v>1049</v>
      </c>
      <c r="C39" s="25" t="s">
        <v>1050</v>
      </c>
      <c r="D39" s="25" t="s">
        <v>20</v>
      </c>
      <c r="E39" s="3">
        <v>404</v>
      </c>
      <c r="F39" s="14">
        <f t="shared" si="0"/>
        <v>4.7878345175642475E-2</v>
      </c>
      <c r="G39" s="25">
        <f t="shared" si="1"/>
        <v>19</v>
      </c>
      <c r="H39" s="25">
        <v>19</v>
      </c>
      <c r="I39" s="25">
        <v>19</v>
      </c>
      <c r="J39" s="25" t="s">
        <v>376</v>
      </c>
      <c r="K39" s="15"/>
    </row>
    <row r="40" spans="1:11">
      <c r="A40" s="25" t="s">
        <v>1009</v>
      </c>
      <c r="B40" s="25" t="s">
        <v>1049</v>
      </c>
      <c r="C40" s="25" t="s">
        <v>1050</v>
      </c>
      <c r="D40" s="25" t="s">
        <v>488</v>
      </c>
      <c r="E40" s="3">
        <v>2</v>
      </c>
      <c r="F40" s="14">
        <f t="shared" si="0"/>
        <v>4.7878345175642475E-2</v>
      </c>
      <c r="G40" s="25">
        <f t="shared" si="1"/>
        <v>0</v>
      </c>
      <c r="H40" s="25">
        <v>0</v>
      </c>
      <c r="I40" s="25">
        <v>0</v>
      </c>
      <c r="J40" s="25" t="s">
        <v>1054</v>
      </c>
      <c r="K40" s="15"/>
    </row>
    <row r="41" spans="1:11">
      <c r="A41" s="25" t="s">
        <v>1009</v>
      </c>
      <c r="B41" s="25" t="s">
        <v>1049</v>
      </c>
      <c r="C41" s="25" t="s">
        <v>1050</v>
      </c>
      <c r="D41" s="25" t="s">
        <v>489</v>
      </c>
      <c r="E41" s="3">
        <v>1</v>
      </c>
      <c r="F41" s="14">
        <f t="shared" si="0"/>
        <v>4.7878345175642475E-2</v>
      </c>
      <c r="G41" s="25">
        <f t="shared" si="1"/>
        <v>0</v>
      </c>
      <c r="H41" s="25">
        <v>0</v>
      </c>
      <c r="I41" s="25">
        <v>0</v>
      </c>
      <c r="J41" s="25" t="s">
        <v>1054</v>
      </c>
      <c r="K41" s="15"/>
    </row>
    <row r="42" spans="1:11">
      <c r="A42" s="25" t="s">
        <v>1009</v>
      </c>
      <c r="B42" s="25" t="s">
        <v>1055</v>
      </c>
      <c r="C42" s="25" t="s">
        <v>1056</v>
      </c>
      <c r="D42" s="25" t="s">
        <v>35</v>
      </c>
      <c r="E42" s="3">
        <v>554</v>
      </c>
      <c r="F42" s="14">
        <f t="shared" ref="F42:F73" si="2">$F$6/$E$125</f>
        <v>4.7878345175642475E-2</v>
      </c>
      <c r="G42" s="25">
        <f t="shared" si="1"/>
        <v>27</v>
      </c>
      <c r="H42" s="25">
        <v>28</v>
      </c>
      <c r="I42" s="25">
        <v>28</v>
      </c>
      <c r="J42" s="25" t="s">
        <v>1057</v>
      </c>
      <c r="K42" s="15"/>
    </row>
    <row r="43" spans="1:11">
      <c r="A43" s="25" t="s">
        <v>1009</v>
      </c>
      <c r="B43" s="25" t="s">
        <v>1055</v>
      </c>
      <c r="C43" s="25" t="s">
        <v>1056</v>
      </c>
      <c r="D43" s="25" t="s">
        <v>24</v>
      </c>
      <c r="E43" s="3">
        <v>513</v>
      </c>
      <c r="F43" s="14">
        <f t="shared" si="2"/>
        <v>4.7878345175642475E-2</v>
      </c>
      <c r="G43" s="25">
        <f t="shared" si="1"/>
        <v>25</v>
      </c>
      <c r="H43" s="25">
        <v>25</v>
      </c>
      <c r="I43" s="25">
        <v>25</v>
      </c>
      <c r="J43" s="25" t="s">
        <v>1058</v>
      </c>
      <c r="K43" s="15"/>
    </row>
    <row r="44" spans="1:11">
      <c r="A44" s="25" t="s">
        <v>1009</v>
      </c>
      <c r="B44" s="25" t="s">
        <v>1059</v>
      </c>
      <c r="C44" s="25" t="s">
        <v>1060</v>
      </c>
      <c r="D44" s="25" t="s">
        <v>1061</v>
      </c>
      <c r="E44" s="3">
        <v>1</v>
      </c>
      <c r="F44" s="14">
        <f t="shared" si="2"/>
        <v>4.7878345175642475E-2</v>
      </c>
      <c r="G44" s="25">
        <f t="shared" si="1"/>
        <v>0</v>
      </c>
      <c r="H44" s="25">
        <v>0</v>
      </c>
      <c r="I44" s="25">
        <v>0</v>
      </c>
      <c r="J44" s="25" t="s">
        <v>1062</v>
      </c>
      <c r="K44" s="15"/>
    </row>
    <row r="45" spans="1:11">
      <c r="A45" s="25" t="s">
        <v>1009</v>
      </c>
      <c r="B45" s="25" t="s">
        <v>1059</v>
      </c>
      <c r="C45" s="25" t="s">
        <v>1060</v>
      </c>
      <c r="D45" s="25" t="s">
        <v>1063</v>
      </c>
      <c r="E45" s="3">
        <v>0</v>
      </c>
      <c r="F45" s="14">
        <f t="shared" si="2"/>
        <v>4.7878345175642475E-2</v>
      </c>
      <c r="G45" s="25">
        <f t="shared" si="1"/>
        <v>0</v>
      </c>
      <c r="H45" s="25">
        <v>0</v>
      </c>
      <c r="I45" s="25">
        <v>0</v>
      </c>
      <c r="J45" s="25" t="s">
        <v>1062</v>
      </c>
      <c r="K45" s="15"/>
    </row>
    <row r="46" spans="1:11">
      <c r="A46" s="25" t="s">
        <v>1009</v>
      </c>
      <c r="B46" s="25" t="s">
        <v>1059</v>
      </c>
      <c r="C46" s="25" t="s">
        <v>1060</v>
      </c>
      <c r="D46" s="25" t="s">
        <v>1064</v>
      </c>
      <c r="E46" s="3">
        <v>0</v>
      </c>
      <c r="F46" s="14">
        <f t="shared" si="2"/>
        <v>4.7878345175642475E-2</v>
      </c>
      <c r="G46" s="25">
        <f t="shared" si="1"/>
        <v>0</v>
      </c>
      <c r="H46" s="25">
        <v>0</v>
      </c>
      <c r="I46" s="25">
        <v>0</v>
      </c>
      <c r="J46" s="25" t="s">
        <v>1062</v>
      </c>
      <c r="K46" s="15"/>
    </row>
    <row r="47" spans="1:11">
      <c r="A47" s="25" t="s">
        <v>1009</v>
      </c>
      <c r="B47" s="25" t="s">
        <v>1059</v>
      </c>
      <c r="C47" s="25" t="s">
        <v>1060</v>
      </c>
      <c r="D47" s="25" t="s">
        <v>1065</v>
      </c>
      <c r="E47" s="3">
        <v>0</v>
      </c>
      <c r="F47" s="14">
        <f t="shared" si="2"/>
        <v>4.7878345175642475E-2</v>
      </c>
      <c r="G47" s="25">
        <f t="shared" si="1"/>
        <v>0</v>
      </c>
      <c r="H47" s="25">
        <v>0</v>
      </c>
      <c r="I47" s="25">
        <v>0</v>
      </c>
      <c r="J47" s="25" t="s">
        <v>1062</v>
      </c>
      <c r="K47" s="15"/>
    </row>
    <row r="48" spans="1:11">
      <c r="A48" s="25" t="s">
        <v>1009</v>
      </c>
      <c r="B48" s="25" t="s">
        <v>1066</v>
      </c>
      <c r="C48" s="25" t="s">
        <v>1067</v>
      </c>
      <c r="D48" s="25" t="s">
        <v>232</v>
      </c>
      <c r="E48" s="3">
        <v>1</v>
      </c>
      <c r="F48" s="14">
        <f t="shared" si="2"/>
        <v>4.7878345175642475E-2</v>
      </c>
      <c r="G48" s="25">
        <f t="shared" si="1"/>
        <v>0</v>
      </c>
      <c r="H48" s="25">
        <v>0</v>
      </c>
      <c r="I48" s="25">
        <v>0</v>
      </c>
      <c r="J48" s="25" t="s">
        <v>1068</v>
      </c>
      <c r="K48" s="15"/>
    </row>
    <row r="49" spans="1:11" ht="38.25">
      <c r="A49" s="25" t="s">
        <v>1009</v>
      </c>
      <c r="B49" s="25" t="s">
        <v>1069</v>
      </c>
      <c r="C49" s="25" t="s">
        <v>1070</v>
      </c>
      <c r="D49" s="25" t="s">
        <v>158</v>
      </c>
      <c r="E49" s="3">
        <v>1</v>
      </c>
      <c r="F49" s="14">
        <f t="shared" si="2"/>
        <v>4.7878345175642475E-2</v>
      </c>
      <c r="G49" s="25">
        <f t="shared" si="1"/>
        <v>0</v>
      </c>
      <c r="H49" s="25">
        <v>0</v>
      </c>
      <c r="I49" s="25">
        <v>0</v>
      </c>
      <c r="J49" s="25" t="s">
        <v>1071</v>
      </c>
      <c r="K49" s="15"/>
    </row>
    <row r="50" spans="1:11" ht="38.25">
      <c r="A50" s="25" t="s">
        <v>1009</v>
      </c>
      <c r="B50" s="25" t="s">
        <v>1069</v>
      </c>
      <c r="C50" s="25" t="s">
        <v>1070</v>
      </c>
      <c r="D50" s="25" t="s">
        <v>160</v>
      </c>
      <c r="E50" s="3">
        <v>0</v>
      </c>
      <c r="F50" s="14">
        <f t="shared" si="2"/>
        <v>4.7878345175642475E-2</v>
      </c>
      <c r="G50" s="25">
        <f t="shared" si="1"/>
        <v>0</v>
      </c>
      <c r="H50" s="25">
        <v>0</v>
      </c>
      <c r="I50" s="25">
        <v>0</v>
      </c>
      <c r="J50" s="25" t="s">
        <v>1071</v>
      </c>
      <c r="K50" s="15"/>
    </row>
    <row r="51" spans="1:11">
      <c r="A51" s="25" t="s">
        <v>1009</v>
      </c>
      <c r="B51" s="25" t="s">
        <v>1072</v>
      </c>
      <c r="C51" s="25" t="s">
        <v>1073</v>
      </c>
      <c r="D51" s="25" t="s">
        <v>105</v>
      </c>
      <c r="E51" s="3">
        <v>22</v>
      </c>
      <c r="F51" s="14">
        <f t="shared" si="2"/>
        <v>4.7878345175642475E-2</v>
      </c>
      <c r="G51" s="25">
        <f t="shared" si="1"/>
        <v>1</v>
      </c>
      <c r="H51" s="25">
        <v>1</v>
      </c>
      <c r="I51" s="25">
        <v>1</v>
      </c>
      <c r="J51" s="25" t="s">
        <v>1074</v>
      </c>
      <c r="K51" s="15"/>
    </row>
    <row r="52" spans="1:11">
      <c r="A52" s="25" t="s">
        <v>1009</v>
      </c>
      <c r="B52" s="25" t="s">
        <v>1075</v>
      </c>
      <c r="C52" s="25" t="s">
        <v>1076</v>
      </c>
      <c r="D52" s="25" t="s">
        <v>1077</v>
      </c>
      <c r="E52" s="3">
        <v>10</v>
      </c>
      <c r="F52" s="14">
        <f t="shared" si="2"/>
        <v>4.7878345175642475E-2</v>
      </c>
      <c r="G52" s="25">
        <f t="shared" si="1"/>
        <v>0</v>
      </c>
      <c r="H52" s="25">
        <v>0</v>
      </c>
      <c r="I52" s="25">
        <v>0</v>
      </c>
      <c r="J52" s="25" t="s">
        <v>1078</v>
      </c>
      <c r="K52" s="15"/>
    </row>
    <row r="53" spans="1:11">
      <c r="A53" s="25" t="s">
        <v>1009</v>
      </c>
      <c r="B53" s="25" t="s">
        <v>1075</v>
      </c>
      <c r="C53" s="25" t="s">
        <v>1076</v>
      </c>
      <c r="D53" s="25" t="s">
        <v>1079</v>
      </c>
      <c r="E53" s="3">
        <v>9</v>
      </c>
      <c r="F53" s="14">
        <f t="shared" si="2"/>
        <v>4.7878345175642475E-2</v>
      </c>
      <c r="G53" s="25">
        <f t="shared" si="1"/>
        <v>0</v>
      </c>
      <c r="H53" s="25">
        <v>0</v>
      </c>
      <c r="I53" s="25">
        <v>0</v>
      </c>
      <c r="J53" s="25" t="s">
        <v>1080</v>
      </c>
      <c r="K53" s="15"/>
    </row>
    <row r="54" spans="1:11">
      <c r="A54" s="25" t="s">
        <v>1009</v>
      </c>
      <c r="B54" s="25" t="s">
        <v>1075</v>
      </c>
      <c r="C54" s="25" t="s">
        <v>1076</v>
      </c>
      <c r="D54" s="25" t="s">
        <v>226</v>
      </c>
      <c r="E54" s="3">
        <v>108</v>
      </c>
      <c r="F54" s="14">
        <f t="shared" si="2"/>
        <v>4.7878345175642475E-2</v>
      </c>
      <c r="G54" s="25">
        <f t="shared" si="1"/>
        <v>5</v>
      </c>
      <c r="H54" s="25">
        <v>5</v>
      </c>
      <c r="I54" s="25">
        <v>5</v>
      </c>
      <c r="J54" s="25" t="s">
        <v>1046</v>
      </c>
      <c r="K54" s="15"/>
    </row>
    <row r="55" spans="1:11" ht="25.5">
      <c r="A55" s="25" t="s">
        <v>1009</v>
      </c>
      <c r="B55" s="25" t="s">
        <v>1081</v>
      </c>
      <c r="C55" s="25" t="s">
        <v>1082</v>
      </c>
      <c r="D55" s="25" t="s">
        <v>35</v>
      </c>
      <c r="E55" s="3">
        <v>717</v>
      </c>
      <c r="F55" s="14">
        <f t="shared" si="2"/>
        <v>4.7878345175642475E-2</v>
      </c>
      <c r="G55" s="25">
        <f t="shared" si="1"/>
        <v>34</v>
      </c>
      <c r="H55" s="25">
        <v>35</v>
      </c>
      <c r="I55" s="25">
        <v>35</v>
      </c>
      <c r="J55" s="25" t="s">
        <v>204</v>
      </c>
      <c r="K55" s="15"/>
    </row>
    <row r="56" spans="1:11" ht="25.5">
      <c r="A56" s="25" t="s">
        <v>1009</v>
      </c>
      <c r="B56" s="25" t="s">
        <v>1081</v>
      </c>
      <c r="C56" s="25" t="s">
        <v>1082</v>
      </c>
      <c r="D56" s="25" t="s">
        <v>24</v>
      </c>
      <c r="E56" s="3">
        <v>742</v>
      </c>
      <c r="F56" s="14">
        <f t="shared" si="2"/>
        <v>4.7878345175642475E-2</v>
      </c>
      <c r="G56" s="25">
        <f t="shared" si="1"/>
        <v>36</v>
      </c>
      <c r="H56" s="25">
        <v>37</v>
      </c>
      <c r="I56" s="25">
        <v>37</v>
      </c>
      <c r="J56" s="25" t="s">
        <v>1083</v>
      </c>
      <c r="K56" s="15"/>
    </row>
    <row r="57" spans="1:11" ht="38.25">
      <c r="A57" s="25" t="s">
        <v>1009</v>
      </c>
      <c r="B57" s="25" t="s">
        <v>1084</v>
      </c>
      <c r="C57" s="25" t="s">
        <v>1085</v>
      </c>
      <c r="D57" s="25" t="s">
        <v>624</v>
      </c>
      <c r="E57" s="3">
        <v>300</v>
      </c>
      <c r="F57" s="14">
        <f t="shared" si="2"/>
        <v>4.7878345175642475E-2</v>
      </c>
      <c r="G57" s="25">
        <f t="shared" si="1"/>
        <v>14</v>
      </c>
      <c r="H57" s="25">
        <v>14</v>
      </c>
      <c r="I57" s="25">
        <v>14</v>
      </c>
      <c r="J57" s="25" t="s">
        <v>1086</v>
      </c>
      <c r="K57" s="15"/>
    </row>
    <row r="58" spans="1:11" ht="38.25">
      <c r="A58" s="25" t="s">
        <v>1009</v>
      </c>
      <c r="B58" s="25" t="s">
        <v>1084</v>
      </c>
      <c r="C58" s="25" t="s">
        <v>1085</v>
      </c>
      <c r="D58" s="25" t="s">
        <v>625</v>
      </c>
      <c r="E58" s="3">
        <v>394</v>
      </c>
      <c r="F58" s="14">
        <f t="shared" si="2"/>
        <v>4.7878345175642475E-2</v>
      </c>
      <c r="G58" s="25">
        <f t="shared" si="1"/>
        <v>19</v>
      </c>
      <c r="H58" s="25">
        <v>19</v>
      </c>
      <c r="I58" s="25">
        <v>19</v>
      </c>
      <c r="J58" s="25" t="s">
        <v>1087</v>
      </c>
      <c r="K58" s="15"/>
    </row>
    <row r="59" spans="1:11" ht="38.25">
      <c r="A59" s="25" t="s">
        <v>1009</v>
      </c>
      <c r="B59" s="25" t="s">
        <v>1084</v>
      </c>
      <c r="C59" s="25" t="s">
        <v>1085</v>
      </c>
      <c r="D59" s="25" t="s">
        <v>1088</v>
      </c>
      <c r="E59" s="3">
        <v>967</v>
      </c>
      <c r="F59" s="14">
        <f t="shared" si="2"/>
        <v>4.7878345175642475E-2</v>
      </c>
      <c r="G59" s="25">
        <f t="shared" si="1"/>
        <v>46</v>
      </c>
      <c r="H59" s="25">
        <v>47</v>
      </c>
      <c r="I59" s="25">
        <v>47</v>
      </c>
      <c r="J59" s="25" t="s">
        <v>1089</v>
      </c>
      <c r="K59" s="15"/>
    </row>
    <row r="60" spans="1:11">
      <c r="A60" s="25" t="s">
        <v>1009</v>
      </c>
      <c r="B60" s="25" t="s">
        <v>1090</v>
      </c>
      <c r="C60" s="25" t="s">
        <v>1091</v>
      </c>
      <c r="D60" s="25" t="s">
        <v>35</v>
      </c>
      <c r="E60" s="3">
        <v>971</v>
      </c>
      <c r="F60" s="14">
        <f t="shared" si="2"/>
        <v>4.7878345175642475E-2</v>
      </c>
      <c r="G60" s="25">
        <f t="shared" si="1"/>
        <v>46</v>
      </c>
      <c r="H60" s="25">
        <v>47</v>
      </c>
      <c r="I60" s="25">
        <v>47</v>
      </c>
      <c r="J60" s="25" t="s">
        <v>1092</v>
      </c>
      <c r="K60" s="15"/>
    </row>
    <row r="61" spans="1:11">
      <c r="A61" s="25" t="s">
        <v>1009</v>
      </c>
      <c r="B61" s="25" t="s">
        <v>1090</v>
      </c>
      <c r="C61" s="25" t="s">
        <v>1091</v>
      </c>
      <c r="D61" s="25" t="s">
        <v>24</v>
      </c>
      <c r="E61" s="3">
        <v>718</v>
      </c>
      <c r="F61" s="14">
        <f t="shared" si="2"/>
        <v>4.7878345175642475E-2</v>
      </c>
      <c r="G61" s="25">
        <f t="shared" si="1"/>
        <v>34</v>
      </c>
      <c r="H61" s="25">
        <v>35</v>
      </c>
      <c r="I61" s="25">
        <v>35</v>
      </c>
      <c r="J61" s="25" t="s">
        <v>1093</v>
      </c>
      <c r="K61" s="15"/>
    </row>
    <row r="62" spans="1:11" ht="38.25">
      <c r="A62" s="25" t="s">
        <v>1009</v>
      </c>
      <c r="B62" s="25" t="s">
        <v>1094</v>
      </c>
      <c r="C62" s="25" t="s">
        <v>1095</v>
      </c>
      <c r="D62" s="25" t="s">
        <v>35</v>
      </c>
      <c r="E62" s="3">
        <v>5</v>
      </c>
      <c r="F62" s="14">
        <f t="shared" si="2"/>
        <v>4.7878345175642475E-2</v>
      </c>
      <c r="G62" s="25">
        <f t="shared" si="1"/>
        <v>0</v>
      </c>
      <c r="H62" s="25">
        <v>0</v>
      </c>
      <c r="I62" s="25">
        <v>0</v>
      </c>
      <c r="J62" s="25" t="s">
        <v>402</v>
      </c>
      <c r="K62" s="15"/>
    </row>
    <row r="63" spans="1:11" ht="38.25">
      <c r="A63" s="25" t="s">
        <v>1009</v>
      </c>
      <c r="B63" s="25" t="s">
        <v>1094</v>
      </c>
      <c r="C63" s="25" t="s">
        <v>1095</v>
      </c>
      <c r="D63" s="25" t="s">
        <v>24</v>
      </c>
      <c r="E63" s="3">
        <v>5</v>
      </c>
      <c r="F63" s="14">
        <f t="shared" si="2"/>
        <v>4.7878345175642475E-2</v>
      </c>
      <c r="G63" s="25">
        <f t="shared" si="1"/>
        <v>0</v>
      </c>
      <c r="H63" s="25">
        <v>0</v>
      </c>
      <c r="I63" s="25">
        <v>0</v>
      </c>
      <c r="J63" s="25" t="s">
        <v>402</v>
      </c>
      <c r="K63" s="15"/>
    </row>
    <row r="64" spans="1:11" ht="38.25">
      <c r="A64" s="25" t="s">
        <v>1009</v>
      </c>
      <c r="B64" s="25" t="s">
        <v>1094</v>
      </c>
      <c r="C64" s="25" t="s">
        <v>1095</v>
      </c>
      <c r="D64" s="25" t="s">
        <v>105</v>
      </c>
      <c r="E64" s="3">
        <v>4</v>
      </c>
      <c r="F64" s="14">
        <f t="shared" si="2"/>
        <v>4.7878345175642475E-2</v>
      </c>
      <c r="G64" s="25">
        <f t="shared" si="1"/>
        <v>0</v>
      </c>
      <c r="H64" s="25">
        <v>0</v>
      </c>
      <c r="I64" s="25">
        <v>0</v>
      </c>
      <c r="J64" s="25" t="s">
        <v>1083</v>
      </c>
      <c r="K64" s="15"/>
    </row>
    <row r="65" spans="1:11" ht="38.25">
      <c r="A65" s="25" t="s">
        <v>1009</v>
      </c>
      <c r="B65" s="25" t="s">
        <v>1094</v>
      </c>
      <c r="C65" s="25" t="s">
        <v>1095</v>
      </c>
      <c r="D65" s="25" t="s">
        <v>20</v>
      </c>
      <c r="E65" s="3">
        <v>5</v>
      </c>
      <c r="F65" s="14">
        <f t="shared" si="2"/>
        <v>4.7878345175642475E-2</v>
      </c>
      <c r="G65" s="25">
        <f t="shared" si="1"/>
        <v>0</v>
      </c>
      <c r="H65" s="25">
        <v>0</v>
      </c>
      <c r="I65" s="25">
        <v>0</v>
      </c>
      <c r="J65" s="25" t="s">
        <v>728</v>
      </c>
      <c r="K65" s="15"/>
    </row>
    <row r="66" spans="1:11">
      <c r="A66" s="25" t="s">
        <v>1009</v>
      </c>
      <c r="B66" s="25" t="s">
        <v>1096</v>
      </c>
      <c r="C66" s="25" t="s">
        <v>1097</v>
      </c>
      <c r="D66" s="25" t="s">
        <v>35</v>
      </c>
      <c r="E66" s="3">
        <v>728</v>
      </c>
      <c r="F66" s="14">
        <f t="shared" si="2"/>
        <v>4.7878345175642475E-2</v>
      </c>
      <c r="G66" s="25">
        <f t="shared" si="1"/>
        <v>35</v>
      </c>
      <c r="H66" s="25">
        <v>36</v>
      </c>
      <c r="I66" s="25">
        <v>36</v>
      </c>
      <c r="J66" s="25" t="s">
        <v>1098</v>
      </c>
      <c r="K66" s="15"/>
    </row>
    <row r="67" spans="1:11">
      <c r="A67" s="25" t="s">
        <v>1009</v>
      </c>
      <c r="B67" s="25" t="s">
        <v>1096</v>
      </c>
      <c r="C67" s="25" t="s">
        <v>1097</v>
      </c>
      <c r="D67" s="25" t="s">
        <v>24</v>
      </c>
      <c r="E67" s="3">
        <v>749</v>
      </c>
      <c r="F67" s="14">
        <f t="shared" si="2"/>
        <v>4.7878345175642475E-2</v>
      </c>
      <c r="G67" s="25">
        <f t="shared" si="1"/>
        <v>36</v>
      </c>
      <c r="H67" s="25">
        <v>37</v>
      </c>
      <c r="I67" s="25">
        <v>37</v>
      </c>
      <c r="J67" s="25" t="s">
        <v>692</v>
      </c>
      <c r="K67" s="15"/>
    </row>
    <row r="68" spans="1:11" ht="38.25">
      <c r="A68" s="25" t="s">
        <v>1009</v>
      </c>
      <c r="B68" s="25" t="s">
        <v>1099</v>
      </c>
      <c r="C68" s="25" t="s">
        <v>1100</v>
      </c>
      <c r="D68" s="25" t="s">
        <v>35</v>
      </c>
      <c r="E68" s="3">
        <v>216</v>
      </c>
      <c r="F68" s="14">
        <f t="shared" si="2"/>
        <v>4.7878345175642475E-2</v>
      </c>
      <c r="G68" s="25">
        <f t="shared" si="1"/>
        <v>10</v>
      </c>
      <c r="H68" s="25">
        <v>10</v>
      </c>
      <c r="I68" s="25">
        <v>10</v>
      </c>
      <c r="J68" s="25" t="s">
        <v>727</v>
      </c>
      <c r="K68" s="15"/>
    </row>
    <row r="69" spans="1:11" ht="38.25">
      <c r="A69" s="25" t="s">
        <v>1009</v>
      </c>
      <c r="B69" s="25" t="s">
        <v>1099</v>
      </c>
      <c r="C69" s="25" t="s">
        <v>1100</v>
      </c>
      <c r="D69" s="25" t="s">
        <v>24</v>
      </c>
      <c r="E69" s="3">
        <v>281</v>
      </c>
      <c r="F69" s="14">
        <f t="shared" si="2"/>
        <v>4.7878345175642475E-2</v>
      </c>
      <c r="G69" s="25">
        <f t="shared" ref="G69:G123" si="3">ROUND(E69*F69, 0)</f>
        <v>13</v>
      </c>
      <c r="H69" s="25">
        <v>13</v>
      </c>
      <c r="I69" s="25">
        <v>13</v>
      </c>
      <c r="J69" s="25" t="s">
        <v>1101</v>
      </c>
      <c r="K69" s="15"/>
    </row>
    <row r="70" spans="1:11" ht="38.25">
      <c r="A70" s="25" t="s">
        <v>1009</v>
      </c>
      <c r="B70" s="25" t="s">
        <v>1099</v>
      </c>
      <c r="C70" s="25" t="s">
        <v>1100</v>
      </c>
      <c r="D70" s="25" t="s">
        <v>1102</v>
      </c>
      <c r="E70" s="3">
        <v>1</v>
      </c>
      <c r="F70" s="14">
        <f t="shared" si="2"/>
        <v>4.7878345175642475E-2</v>
      </c>
      <c r="G70" s="25">
        <f t="shared" si="3"/>
        <v>0</v>
      </c>
      <c r="H70" s="25">
        <v>0</v>
      </c>
      <c r="I70" s="25">
        <v>0</v>
      </c>
      <c r="J70" s="25" t="s">
        <v>1103</v>
      </c>
      <c r="K70" s="15"/>
    </row>
    <row r="71" spans="1:11" ht="38.25">
      <c r="A71" s="25" t="s">
        <v>1009</v>
      </c>
      <c r="B71" s="25" t="s">
        <v>1099</v>
      </c>
      <c r="C71" s="25" t="s">
        <v>1100</v>
      </c>
      <c r="D71" s="25" t="s">
        <v>1104</v>
      </c>
      <c r="E71" s="3">
        <v>1</v>
      </c>
      <c r="F71" s="14">
        <f t="shared" si="2"/>
        <v>4.7878345175642475E-2</v>
      </c>
      <c r="G71" s="25">
        <f t="shared" si="3"/>
        <v>0</v>
      </c>
      <c r="H71" s="25">
        <v>0</v>
      </c>
      <c r="I71" s="25">
        <v>0</v>
      </c>
      <c r="J71" s="25" t="s">
        <v>1103</v>
      </c>
      <c r="K71" s="15"/>
    </row>
    <row r="72" spans="1:11" ht="38.25">
      <c r="A72" s="25" t="s">
        <v>1009</v>
      </c>
      <c r="B72" s="25" t="s">
        <v>1099</v>
      </c>
      <c r="C72" s="25" t="s">
        <v>1100</v>
      </c>
      <c r="D72" s="25" t="s">
        <v>488</v>
      </c>
      <c r="E72" s="3">
        <v>1</v>
      </c>
      <c r="F72" s="14">
        <f t="shared" si="2"/>
        <v>4.7878345175642475E-2</v>
      </c>
      <c r="G72" s="25">
        <f t="shared" si="3"/>
        <v>0</v>
      </c>
      <c r="H72" s="25">
        <v>0</v>
      </c>
      <c r="I72" s="25">
        <v>0</v>
      </c>
      <c r="J72" s="25" t="s">
        <v>1103</v>
      </c>
      <c r="K72" s="15"/>
    </row>
    <row r="73" spans="1:11" ht="38.25">
      <c r="A73" s="25" t="s">
        <v>1009</v>
      </c>
      <c r="B73" s="25" t="s">
        <v>1099</v>
      </c>
      <c r="C73" s="25" t="s">
        <v>1100</v>
      </c>
      <c r="D73" s="25" t="s">
        <v>489</v>
      </c>
      <c r="E73" s="3">
        <v>1</v>
      </c>
      <c r="F73" s="14">
        <f t="shared" si="2"/>
        <v>4.7878345175642475E-2</v>
      </c>
      <c r="G73" s="25">
        <f t="shared" si="3"/>
        <v>0</v>
      </c>
      <c r="H73" s="25">
        <v>0</v>
      </c>
      <c r="I73" s="25">
        <v>0</v>
      </c>
      <c r="J73" s="25" t="s">
        <v>1103</v>
      </c>
      <c r="K73" s="15"/>
    </row>
    <row r="74" spans="1:11" ht="51">
      <c r="A74" s="25" t="s">
        <v>1009</v>
      </c>
      <c r="B74" s="25" t="s">
        <v>1105</v>
      </c>
      <c r="C74" s="25" t="s">
        <v>1106</v>
      </c>
      <c r="D74" s="25" t="s">
        <v>35</v>
      </c>
      <c r="E74" s="3">
        <v>2</v>
      </c>
      <c r="F74" s="14">
        <f t="shared" ref="F74:F105" si="4">$F$6/$E$125</f>
        <v>4.7878345175642475E-2</v>
      </c>
      <c r="G74" s="25">
        <f t="shared" si="3"/>
        <v>0</v>
      </c>
      <c r="H74" s="25">
        <v>0</v>
      </c>
      <c r="I74" s="25">
        <v>0</v>
      </c>
      <c r="J74" s="25" t="s">
        <v>1107</v>
      </c>
      <c r="K74" s="15"/>
    </row>
    <row r="75" spans="1:11" ht="51">
      <c r="A75" s="25" t="s">
        <v>1009</v>
      </c>
      <c r="B75" s="25" t="s">
        <v>1105</v>
      </c>
      <c r="C75" s="25" t="s">
        <v>1106</v>
      </c>
      <c r="D75" s="25" t="s">
        <v>24</v>
      </c>
      <c r="E75" s="3">
        <v>4</v>
      </c>
      <c r="F75" s="14">
        <f t="shared" si="4"/>
        <v>4.7878345175642475E-2</v>
      </c>
      <c r="G75" s="25">
        <f t="shared" si="3"/>
        <v>0</v>
      </c>
      <c r="H75" s="25">
        <v>0</v>
      </c>
      <c r="I75" s="25">
        <v>0</v>
      </c>
      <c r="J75" s="25" t="s">
        <v>414</v>
      </c>
      <c r="K75" s="15"/>
    </row>
    <row r="76" spans="1:11" ht="51">
      <c r="A76" s="25" t="s">
        <v>1009</v>
      </c>
      <c r="B76" s="25" t="s">
        <v>1105</v>
      </c>
      <c r="C76" s="25" t="s">
        <v>1106</v>
      </c>
      <c r="D76" s="25" t="s">
        <v>152</v>
      </c>
      <c r="E76" s="3">
        <v>6</v>
      </c>
      <c r="F76" s="14">
        <f t="shared" si="4"/>
        <v>4.7878345175642475E-2</v>
      </c>
      <c r="G76" s="25">
        <f t="shared" si="3"/>
        <v>0</v>
      </c>
      <c r="H76" s="25">
        <v>0</v>
      </c>
      <c r="I76" s="25">
        <v>0</v>
      </c>
      <c r="J76" s="25" t="s">
        <v>1108</v>
      </c>
      <c r="K76" s="15"/>
    </row>
    <row r="77" spans="1:11" ht="51">
      <c r="A77" s="25" t="s">
        <v>1009</v>
      </c>
      <c r="B77" s="25" t="s">
        <v>1105</v>
      </c>
      <c r="C77" s="25" t="s">
        <v>1106</v>
      </c>
      <c r="D77" s="25" t="s">
        <v>154</v>
      </c>
      <c r="E77" s="3">
        <v>6</v>
      </c>
      <c r="F77" s="14">
        <f t="shared" si="4"/>
        <v>4.7878345175642475E-2</v>
      </c>
      <c r="G77" s="25">
        <f t="shared" si="3"/>
        <v>0</v>
      </c>
      <c r="H77" s="25">
        <v>0</v>
      </c>
      <c r="I77" s="25">
        <v>0</v>
      </c>
      <c r="J77" s="25" t="s">
        <v>1108</v>
      </c>
      <c r="K77" s="15"/>
    </row>
    <row r="78" spans="1:11" ht="51">
      <c r="A78" s="25" t="s">
        <v>1009</v>
      </c>
      <c r="B78" s="25" t="s">
        <v>1105</v>
      </c>
      <c r="C78" s="25" t="s">
        <v>1106</v>
      </c>
      <c r="D78" s="25" t="s">
        <v>158</v>
      </c>
      <c r="E78" s="3">
        <v>5</v>
      </c>
      <c r="F78" s="14">
        <f t="shared" si="4"/>
        <v>4.7878345175642475E-2</v>
      </c>
      <c r="G78" s="25">
        <f t="shared" si="3"/>
        <v>0</v>
      </c>
      <c r="H78" s="25">
        <v>0</v>
      </c>
      <c r="I78" s="25">
        <v>0</v>
      </c>
      <c r="J78" s="25" t="s">
        <v>437</v>
      </c>
      <c r="K78" s="15"/>
    </row>
    <row r="79" spans="1:11" ht="51">
      <c r="A79" s="25" t="s">
        <v>1009</v>
      </c>
      <c r="B79" s="25" t="s">
        <v>1105</v>
      </c>
      <c r="C79" s="25" t="s">
        <v>1106</v>
      </c>
      <c r="D79" s="25" t="s">
        <v>160</v>
      </c>
      <c r="E79" s="3">
        <v>5</v>
      </c>
      <c r="F79" s="14">
        <f t="shared" si="4"/>
        <v>4.7878345175642475E-2</v>
      </c>
      <c r="G79" s="25">
        <f t="shared" si="3"/>
        <v>0</v>
      </c>
      <c r="H79" s="25">
        <v>0</v>
      </c>
      <c r="I79" s="25">
        <v>0</v>
      </c>
      <c r="J79" s="25" t="s">
        <v>437</v>
      </c>
      <c r="K79" s="15"/>
    </row>
    <row r="80" spans="1:11">
      <c r="A80" s="25" t="s">
        <v>1009</v>
      </c>
      <c r="B80" s="25" t="s">
        <v>1109</v>
      </c>
      <c r="C80" s="25" t="s">
        <v>1110</v>
      </c>
      <c r="D80" s="25" t="s">
        <v>516</v>
      </c>
      <c r="E80" s="3">
        <v>0</v>
      </c>
      <c r="F80" s="14">
        <f t="shared" si="4"/>
        <v>4.7878345175642475E-2</v>
      </c>
      <c r="G80" s="25">
        <f t="shared" si="3"/>
        <v>0</v>
      </c>
      <c r="H80" s="25">
        <v>0</v>
      </c>
      <c r="I80" s="25">
        <v>0</v>
      </c>
      <c r="J80" s="25" t="s">
        <v>1111</v>
      </c>
      <c r="K80" s="15"/>
    </row>
    <row r="81" spans="1:11">
      <c r="A81" s="25" t="s">
        <v>1009</v>
      </c>
      <c r="B81" s="25" t="s">
        <v>1112</v>
      </c>
      <c r="C81" s="25" t="s">
        <v>1113</v>
      </c>
      <c r="D81" s="25" t="s">
        <v>516</v>
      </c>
      <c r="E81" s="3">
        <v>0</v>
      </c>
      <c r="F81" s="14">
        <f t="shared" si="4"/>
        <v>4.7878345175642475E-2</v>
      </c>
      <c r="G81" s="25">
        <f t="shared" si="3"/>
        <v>0</v>
      </c>
      <c r="H81" s="25">
        <v>0</v>
      </c>
      <c r="I81" s="25">
        <v>0</v>
      </c>
      <c r="J81" s="25" t="s">
        <v>1114</v>
      </c>
      <c r="K81" s="15"/>
    </row>
    <row r="82" spans="1:11">
      <c r="A82" s="25" t="s">
        <v>1009</v>
      </c>
      <c r="B82" s="25" t="s">
        <v>1115</v>
      </c>
      <c r="C82" s="25" t="s">
        <v>1116</v>
      </c>
      <c r="D82" s="25" t="s">
        <v>516</v>
      </c>
      <c r="E82" s="3">
        <v>1</v>
      </c>
      <c r="F82" s="14">
        <f t="shared" si="4"/>
        <v>4.7878345175642475E-2</v>
      </c>
      <c r="G82" s="25">
        <f t="shared" si="3"/>
        <v>0</v>
      </c>
      <c r="H82" s="25">
        <v>0</v>
      </c>
      <c r="I82" s="25">
        <v>0</v>
      </c>
      <c r="J82" s="25" t="s">
        <v>1117</v>
      </c>
      <c r="K82" s="15"/>
    </row>
    <row r="83" spans="1:11">
      <c r="A83" s="25" t="s">
        <v>1009</v>
      </c>
      <c r="B83" s="25" t="s">
        <v>1118</v>
      </c>
      <c r="C83" s="25" t="s">
        <v>1119</v>
      </c>
      <c r="D83" s="25" t="s">
        <v>35</v>
      </c>
      <c r="E83" s="3">
        <v>385</v>
      </c>
      <c r="F83" s="14">
        <f t="shared" si="4"/>
        <v>4.7878345175642475E-2</v>
      </c>
      <c r="G83" s="25">
        <f t="shared" si="3"/>
        <v>18</v>
      </c>
      <c r="H83" s="25">
        <v>18</v>
      </c>
      <c r="I83" s="25">
        <v>18</v>
      </c>
      <c r="J83" s="25" t="s">
        <v>1120</v>
      </c>
      <c r="K83" s="15"/>
    </row>
    <row r="84" spans="1:11" ht="25.5">
      <c r="A84" s="25" t="s">
        <v>1009</v>
      </c>
      <c r="B84" s="25" t="s">
        <v>1121</v>
      </c>
      <c r="C84" s="25" t="s">
        <v>1122</v>
      </c>
      <c r="D84" s="25" t="s">
        <v>35</v>
      </c>
      <c r="E84" s="3">
        <v>7</v>
      </c>
      <c r="F84" s="14">
        <f t="shared" si="4"/>
        <v>4.7878345175642475E-2</v>
      </c>
      <c r="G84" s="25">
        <f t="shared" si="3"/>
        <v>0</v>
      </c>
      <c r="H84" s="25">
        <v>0</v>
      </c>
      <c r="I84" s="25">
        <v>0</v>
      </c>
      <c r="J84" s="25" t="s">
        <v>1123</v>
      </c>
      <c r="K84" s="15"/>
    </row>
    <row r="85" spans="1:11" ht="25.5">
      <c r="A85" s="25" t="s">
        <v>1009</v>
      </c>
      <c r="B85" s="25" t="s">
        <v>1121</v>
      </c>
      <c r="C85" s="25" t="s">
        <v>1122</v>
      </c>
      <c r="D85" s="25" t="s">
        <v>893</v>
      </c>
      <c r="E85" s="3">
        <v>31</v>
      </c>
      <c r="F85" s="14">
        <f t="shared" si="4"/>
        <v>4.7878345175642475E-2</v>
      </c>
      <c r="G85" s="25">
        <f t="shared" si="3"/>
        <v>1</v>
      </c>
      <c r="H85" s="25">
        <v>1</v>
      </c>
      <c r="I85" s="25">
        <v>1</v>
      </c>
      <c r="J85" s="25" t="s">
        <v>1124</v>
      </c>
      <c r="K85" s="15"/>
    </row>
    <row r="86" spans="1:11" ht="25.5">
      <c r="A86" s="25" t="s">
        <v>1009</v>
      </c>
      <c r="B86" s="25" t="s">
        <v>1121</v>
      </c>
      <c r="C86" s="25" t="s">
        <v>1122</v>
      </c>
      <c r="D86" s="25" t="s">
        <v>1125</v>
      </c>
      <c r="E86" s="3">
        <v>33</v>
      </c>
      <c r="F86" s="14">
        <f t="shared" si="4"/>
        <v>4.7878345175642475E-2</v>
      </c>
      <c r="G86" s="25">
        <f t="shared" si="3"/>
        <v>2</v>
      </c>
      <c r="H86" s="25">
        <v>2</v>
      </c>
      <c r="I86" s="25">
        <v>2</v>
      </c>
      <c r="J86" s="25" t="s">
        <v>1123</v>
      </c>
      <c r="K86" s="15"/>
    </row>
    <row r="87" spans="1:11" ht="25.5">
      <c r="A87" s="25" t="s">
        <v>1009</v>
      </c>
      <c r="B87" s="25" t="s">
        <v>1126</v>
      </c>
      <c r="C87" s="25" t="s">
        <v>1127</v>
      </c>
      <c r="D87" s="25" t="s">
        <v>35</v>
      </c>
      <c r="E87" s="3">
        <v>21</v>
      </c>
      <c r="F87" s="14">
        <f t="shared" si="4"/>
        <v>4.7878345175642475E-2</v>
      </c>
      <c r="G87" s="25">
        <f t="shared" si="3"/>
        <v>1</v>
      </c>
      <c r="H87" s="25">
        <v>1</v>
      </c>
      <c r="I87" s="25">
        <v>1</v>
      </c>
      <c r="J87" s="25" t="s">
        <v>1128</v>
      </c>
      <c r="K87" s="15"/>
    </row>
    <row r="88" spans="1:11" ht="25.5">
      <c r="A88" s="25" t="s">
        <v>1009</v>
      </c>
      <c r="B88" s="25" t="s">
        <v>1126</v>
      </c>
      <c r="C88" s="25" t="s">
        <v>1127</v>
      </c>
      <c r="D88" s="25" t="s">
        <v>24</v>
      </c>
      <c r="E88" s="3">
        <v>15</v>
      </c>
      <c r="F88" s="14">
        <f t="shared" si="4"/>
        <v>4.7878345175642475E-2</v>
      </c>
      <c r="G88" s="25">
        <f t="shared" si="3"/>
        <v>1</v>
      </c>
      <c r="H88" s="25">
        <v>1</v>
      </c>
      <c r="I88" s="25">
        <v>1</v>
      </c>
      <c r="J88" s="25" t="s">
        <v>1129</v>
      </c>
      <c r="K88" s="15"/>
    </row>
    <row r="89" spans="1:11" ht="25.5">
      <c r="A89" s="25" t="s">
        <v>1009</v>
      </c>
      <c r="B89" s="25" t="s">
        <v>1130</v>
      </c>
      <c r="C89" s="25" t="s">
        <v>1131</v>
      </c>
      <c r="D89" s="25" t="s">
        <v>35</v>
      </c>
      <c r="E89" s="3">
        <v>16</v>
      </c>
      <c r="F89" s="14">
        <f t="shared" si="4"/>
        <v>4.7878345175642475E-2</v>
      </c>
      <c r="G89" s="25">
        <f t="shared" si="3"/>
        <v>1</v>
      </c>
      <c r="H89" s="25">
        <v>1</v>
      </c>
      <c r="I89" s="25">
        <v>1</v>
      </c>
      <c r="J89" s="25" t="s">
        <v>1132</v>
      </c>
      <c r="K89" s="15"/>
    </row>
    <row r="90" spans="1:11" ht="25.5">
      <c r="A90" s="25" t="s">
        <v>1009</v>
      </c>
      <c r="B90" s="25" t="s">
        <v>1133</v>
      </c>
      <c r="C90" s="25" t="s">
        <v>1134</v>
      </c>
      <c r="D90" s="25" t="s">
        <v>35</v>
      </c>
      <c r="E90" s="3">
        <v>2</v>
      </c>
      <c r="F90" s="14">
        <f t="shared" si="4"/>
        <v>4.7878345175642475E-2</v>
      </c>
      <c r="G90" s="25">
        <f t="shared" si="3"/>
        <v>0</v>
      </c>
      <c r="H90" s="25">
        <v>0</v>
      </c>
      <c r="I90" s="25">
        <v>0</v>
      </c>
      <c r="J90" s="25" t="s">
        <v>238</v>
      </c>
      <c r="K90" s="15"/>
    </row>
    <row r="91" spans="1:11" ht="25.5">
      <c r="A91" s="25" t="s">
        <v>1009</v>
      </c>
      <c r="B91" s="25" t="s">
        <v>1133</v>
      </c>
      <c r="C91" s="25" t="s">
        <v>1134</v>
      </c>
      <c r="D91" s="25" t="s">
        <v>24</v>
      </c>
      <c r="E91" s="3">
        <v>3</v>
      </c>
      <c r="F91" s="14">
        <f t="shared" si="4"/>
        <v>4.7878345175642475E-2</v>
      </c>
      <c r="G91" s="25">
        <f t="shared" si="3"/>
        <v>0</v>
      </c>
      <c r="H91" s="25">
        <v>0</v>
      </c>
      <c r="I91" s="25">
        <v>0</v>
      </c>
      <c r="J91" s="25" t="s">
        <v>1135</v>
      </c>
      <c r="K91" s="15"/>
    </row>
    <row r="92" spans="1:11" ht="25.5">
      <c r="A92" s="25" t="s">
        <v>1009</v>
      </c>
      <c r="B92" s="25" t="s">
        <v>1136</v>
      </c>
      <c r="C92" s="25" t="s">
        <v>1137</v>
      </c>
      <c r="D92" s="25" t="s">
        <v>35</v>
      </c>
      <c r="E92" s="3">
        <v>5</v>
      </c>
      <c r="F92" s="14">
        <f t="shared" si="4"/>
        <v>4.7878345175642475E-2</v>
      </c>
      <c r="G92" s="25">
        <f t="shared" si="3"/>
        <v>0</v>
      </c>
      <c r="H92" s="25">
        <v>0</v>
      </c>
      <c r="I92" s="25">
        <v>0</v>
      </c>
      <c r="J92" s="25" t="s">
        <v>1138</v>
      </c>
      <c r="K92" s="15"/>
    </row>
    <row r="93" spans="1:11" ht="25.5">
      <c r="A93" s="25" t="s">
        <v>1009</v>
      </c>
      <c r="B93" s="25" t="s">
        <v>1136</v>
      </c>
      <c r="C93" s="25" t="s">
        <v>1137</v>
      </c>
      <c r="D93" s="25" t="s">
        <v>24</v>
      </c>
      <c r="E93" s="3">
        <v>8</v>
      </c>
      <c r="F93" s="14">
        <f t="shared" si="4"/>
        <v>4.7878345175642475E-2</v>
      </c>
      <c r="G93" s="25">
        <f t="shared" si="3"/>
        <v>0</v>
      </c>
      <c r="H93" s="25">
        <v>0</v>
      </c>
      <c r="I93" s="25">
        <v>0</v>
      </c>
      <c r="J93" s="25" t="s">
        <v>1138</v>
      </c>
      <c r="K93" s="15"/>
    </row>
    <row r="94" spans="1:11" ht="25.5">
      <c r="A94" s="25" t="s">
        <v>1009</v>
      </c>
      <c r="B94" s="25" t="s">
        <v>1136</v>
      </c>
      <c r="C94" s="25" t="s">
        <v>1137</v>
      </c>
      <c r="D94" s="25" t="s">
        <v>105</v>
      </c>
      <c r="E94" s="3">
        <v>6</v>
      </c>
      <c r="F94" s="14">
        <f t="shared" si="4"/>
        <v>4.7878345175642475E-2</v>
      </c>
      <c r="G94" s="25">
        <f t="shared" si="3"/>
        <v>0</v>
      </c>
      <c r="H94" s="25">
        <v>0</v>
      </c>
      <c r="I94" s="25">
        <v>0</v>
      </c>
      <c r="J94" s="25" t="s">
        <v>1138</v>
      </c>
      <c r="K94" s="15"/>
    </row>
    <row r="95" spans="1:11" ht="38.25">
      <c r="A95" s="25" t="s">
        <v>1009</v>
      </c>
      <c r="B95" s="25" t="s">
        <v>1139</v>
      </c>
      <c r="C95" s="25" t="s">
        <v>1140</v>
      </c>
      <c r="D95" s="25" t="s">
        <v>1141</v>
      </c>
      <c r="E95" s="3">
        <v>3</v>
      </c>
      <c r="F95" s="14">
        <f t="shared" si="4"/>
        <v>4.7878345175642475E-2</v>
      </c>
      <c r="G95" s="25">
        <f t="shared" si="3"/>
        <v>0</v>
      </c>
      <c r="H95" s="25">
        <v>0</v>
      </c>
      <c r="I95" s="25">
        <v>0</v>
      </c>
      <c r="J95" s="25" t="s">
        <v>1142</v>
      </c>
      <c r="K95" s="15"/>
    </row>
    <row r="96" spans="1:11" ht="38.25">
      <c r="A96" s="25" t="s">
        <v>1009</v>
      </c>
      <c r="B96" s="25" t="s">
        <v>1139</v>
      </c>
      <c r="C96" s="25" t="s">
        <v>1140</v>
      </c>
      <c r="D96" s="25" t="s">
        <v>1143</v>
      </c>
      <c r="E96" s="3">
        <v>5</v>
      </c>
      <c r="F96" s="14">
        <f t="shared" si="4"/>
        <v>4.7878345175642475E-2</v>
      </c>
      <c r="G96" s="25">
        <f t="shared" si="3"/>
        <v>0</v>
      </c>
      <c r="H96" s="25">
        <v>0</v>
      </c>
      <c r="I96" s="25">
        <v>0</v>
      </c>
      <c r="J96" s="25" t="s">
        <v>1142</v>
      </c>
      <c r="K96" s="15"/>
    </row>
    <row r="97" spans="1:11" ht="38.25">
      <c r="A97" s="25" t="s">
        <v>1009</v>
      </c>
      <c r="B97" s="25" t="s">
        <v>1139</v>
      </c>
      <c r="C97" s="25" t="s">
        <v>1140</v>
      </c>
      <c r="D97" s="25" t="s">
        <v>1144</v>
      </c>
      <c r="E97" s="3">
        <v>5</v>
      </c>
      <c r="F97" s="14">
        <f t="shared" si="4"/>
        <v>4.7878345175642475E-2</v>
      </c>
      <c r="G97" s="25">
        <f t="shared" si="3"/>
        <v>0</v>
      </c>
      <c r="H97" s="25">
        <v>0</v>
      </c>
      <c r="I97" s="25">
        <v>0</v>
      </c>
      <c r="J97" s="25" t="s">
        <v>1142</v>
      </c>
      <c r="K97" s="15"/>
    </row>
    <row r="98" spans="1:11" ht="38.25">
      <c r="A98" s="25" t="s">
        <v>1009</v>
      </c>
      <c r="B98" s="25" t="s">
        <v>1139</v>
      </c>
      <c r="C98" s="25" t="s">
        <v>1140</v>
      </c>
      <c r="D98" s="25" t="s">
        <v>1145</v>
      </c>
      <c r="E98" s="3">
        <v>5</v>
      </c>
      <c r="F98" s="14">
        <f t="shared" si="4"/>
        <v>4.7878345175642475E-2</v>
      </c>
      <c r="G98" s="25">
        <f t="shared" si="3"/>
        <v>0</v>
      </c>
      <c r="H98" s="25">
        <v>0</v>
      </c>
      <c r="I98" s="25">
        <v>0</v>
      </c>
      <c r="J98" s="25" t="s">
        <v>1142</v>
      </c>
      <c r="K98" s="15"/>
    </row>
    <row r="99" spans="1:11" ht="38.25">
      <c r="A99" s="25" t="s">
        <v>1009</v>
      </c>
      <c r="B99" s="25" t="s">
        <v>1146</v>
      </c>
      <c r="C99" s="25" t="s">
        <v>1147</v>
      </c>
      <c r="D99" s="25" t="s">
        <v>1102</v>
      </c>
      <c r="E99" s="3">
        <v>4</v>
      </c>
      <c r="F99" s="14">
        <f t="shared" si="4"/>
        <v>4.7878345175642475E-2</v>
      </c>
      <c r="G99" s="25">
        <f t="shared" si="3"/>
        <v>0</v>
      </c>
      <c r="H99" s="25">
        <v>0</v>
      </c>
      <c r="I99" s="25">
        <v>0</v>
      </c>
      <c r="J99" s="25" t="s">
        <v>1148</v>
      </c>
      <c r="K99" s="15"/>
    </row>
    <row r="100" spans="1:11" ht="38.25">
      <c r="A100" s="25" t="s">
        <v>1009</v>
      </c>
      <c r="B100" s="25" t="s">
        <v>1146</v>
      </c>
      <c r="C100" s="25" t="s">
        <v>1147</v>
      </c>
      <c r="D100" s="25" t="s">
        <v>1104</v>
      </c>
      <c r="E100" s="3">
        <v>4</v>
      </c>
      <c r="F100" s="14">
        <f t="shared" si="4"/>
        <v>4.7878345175642475E-2</v>
      </c>
      <c r="G100" s="25">
        <f t="shared" si="3"/>
        <v>0</v>
      </c>
      <c r="H100" s="25">
        <v>0</v>
      </c>
      <c r="I100" s="25">
        <v>0</v>
      </c>
      <c r="J100" s="25" t="s">
        <v>1149</v>
      </c>
      <c r="K100" s="15"/>
    </row>
    <row r="101" spans="1:11" ht="38.25">
      <c r="A101" s="25" t="s">
        <v>1009</v>
      </c>
      <c r="B101" s="25" t="s">
        <v>1146</v>
      </c>
      <c r="C101" s="25" t="s">
        <v>1147</v>
      </c>
      <c r="D101" s="25" t="s">
        <v>488</v>
      </c>
      <c r="E101" s="3">
        <v>4</v>
      </c>
      <c r="F101" s="14">
        <f t="shared" si="4"/>
        <v>4.7878345175642475E-2</v>
      </c>
      <c r="G101" s="25">
        <f t="shared" si="3"/>
        <v>0</v>
      </c>
      <c r="H101" s="25">
        <v>0</v>
      </c>
      <c r="I101" s="25">
        <v>0</v>
      </c>
      <c r="J101" s="25" t="s">
        <v>1150</v>
      </c>
      <c r="K101" s="15"/>
    </row>
    <row r="102" spans="1:11" ht="38.25">
      <c r="A102" s="25" t="s">
        <v>1009</v>
      </c>
      <c r="B102" s="25" t="s">
        <v>1146</v>
      </c>
      <c r="C102" s="25" t="s">
        <v>1147</v>
      </c>
      <c r="D102" s="25" t="s">
        <v>489</v>
      </c>
      <c r="E102" s="3">
        <v>4</v>
      </c>
      <c r="F102" s="14">
        <f t="shared" si="4"/>
        <v>4.7878345175642475E-2</v>
      </c>
      <c r="G102" s="25">
        <f t="shared" si="3"/>
        <v>0</v>
      </c>
      <c r="H102" s="25">
        <v>0</v>
      </c>
      <c r="I102" s="25">
        <v>0</v>
      </c>
      <c r="J102" s="25" t="s">
        <v>1151</v>
      </c>
      <c r="K102" s="15"/>
    </row>
    <row r="103" spans="1:11" ht="38.25">
      <c r="A103" s="25" t="s">
        <v>1009</v>
      </c>
      <c r="B103" s="25" t="s">
        <v>1146</v>
      </c>
      <c r="C103" s="25" t="s">
        <v>1147</v>
      </c>
      <c r="D103" s="25" t="s">
        <v>1152</v>
      </c>
      <c r="E103" s="3">
        <v>4</v>
      </c>
      <c r="F103" s="14">
        <f t="shared" si="4"/>
        <v>4.7878345175642475E-2</v>
      </c>
      <c r="G103" s="25">
        <f t="shared" si="3"/>
        <v>0</v>
      </c>
      <c r="H103" s="25">
        <v>0</v>
      </c>
      <c r="I103" s="25">
        <v>0</v>
      </c>
      <c r="J103" s="25" t="s">
        <v>1153</v>
      </c>
      <c r="K103" s="15"/>
    </row>
    <row r="104" spans="1:11" ht="38.25">
      <c r="A104" s="25" t="s">
        <v>1009</v>
      </c>
      <c r="B104" s="25" t="s">
        <v>1146</v>
      </c>
      <c r="C104" s="25" t="s">
        <v>1147</v>
      </c>
      <c r="D104" s="25" t="s">
        <v>1154</v>
      </c>
      <c r="E104" s="3">
        <v>4</v>
      </c>
      <c r="F104" s="14">
        <f t="shared" si="4"/>
        <v>4.7878345175642475E-2</v>
      </c>
      <c r="G104" s="25">
        <f t="shared" si="3"/>
        <v>0</v>
      </c>
      <c r="H104" s="25">
        <v>0</v>
      </c>
      <c r="I104" s="25">
        <v>0</v>
      </c>
      <c r="J104" s="25" t="s">
        <v>1153</v>
      </c>
      <c r="K104" s="15"/>
    </row>
    <row r="105" spans="1:11" ht="38.25">
      <c r="A105" s="25" t="s">
        <v>1009</v>
      </c>
      <c r="B105" s="25" t="s">
        <v>1146</v>
      </c>
      <c r="C105" s="25" t="s">
        <v>1147</v>
      </c>
      <c r="D105" s="25" t="s">
        <v>1155</v>
      </c>
      <c r="E105" s="3">
        <v>4</v>
      </c>
      <c r="F105" s="14">
        <f t="shared" si="4"/>
        <v>4.7878345175642475E-2</v>
      </c>
      <c r="G105" s="25">
        <f t="shared" si="3"/>
        <v>0</v>
      </c>
      <c r="H105" s="25">
        <v>0</v>
      </c>
      <c r="I105" s="25">
        <v>0</v>
      </c>
      <c r="J105" s="25" t="s">
        <v>322</v>
      </c>
      <c r="K105" s="15"/>
    </row>
    <row r="106" spans="1:11" ht="38.25">
      <c r="A106" s="25" t="s">
        <v>1009</v>
      </c>
      <c r="B106" s="25" t="s">
        <v>1146</v>
      </c>
      <c r="C106" s="25" t="s">
        <v>1147</v>
      </c>
      <c r="D106" s="25" t="s">
        <v>1156</v>
      </c>
      <c r="E106" s="3">
        <v>4</v>
      </c>
      <c r="F106" s="14">
        <f t="shared" ref="F106:F123" si="5">$F$6/$E$125</f>
        <v>4.7878345175642475E-2</v>
      </c>
      <c r="G106" s="25">
        <f t="shared" si="3"/>
        <v>0</v>
      </c>
      <c r="H106" s="25">
        <v>0</v>
      </c>
      <c r="I106" s="25">
        <v>0</v>
      </c>
      <c r="J106" s="25" t="s">
        <v>322</v>
      </c>
      <c r="K106" s="15"/>
    </row>
    <row r="107" spans="1:11" ht="38.25">
      <c r="A107" s="25" t="s">
        <v>1009</v>
      </c>
      <c r="B107" s="25" t="s">
        <v>1157</v>
      </c>
      <c r="C107" s="25" t="s">
        <v>1158</v>
      </c>
      <c r="D107" s="25" t="s">
        <v>51</v>
      </c>
      <c r="E107" s="3">
        <v>30</v>
      </c>
      <c r="F107" s="14">
        <f t="shared" si="5"/>
        <v>4.7878345175642475E-2</v>
      </c>
      <c r="G107" s="25">
        <f t="shared" si="3"/>
        <v>1</v>
      </c>
      <c r="H107" s="25">
        <v>1</v>
      </c>
      <c r="I107" s="25">
        <v>1</v>
      </c>
      <c r="J107" s="25" t="s">
        <v>1159</v>
      </c>
      <c r="K107" s="15"/>
    </row>
    <row r="108" spans="1:11" ht="38.25">
      <c r="A108" s="25" t="s">
        <v>1009</v>
      </c>
      <c r="B108" s="25" t="s">
        <v>1157</v>
      </c>
      <c r="C108" s="25" t="s">
        <v>1158</v>
      </c>
      <c r="D108" s="25" t="s">
        <v>94</v>
      </c>
      <c r="E108" s="3">
        <v>29</v>
      </c>
      <c r="F108" s="14">
        <f t="shared" si="5"/>
        <v>4.7878345175642475E-2</v>
      </c>
      <c r="G108" s="25">
        <f t="shared" si="3"/>
        <v>1</v>
      </c>
      <c r="H108" s="25">
        <v>1</v>
      </c>
      <c r="I108" s="25">
        <v>1</v>
      </c>
      <c r="J108" s="25" t="s">
        <v>1159</v>
      </c>
      <c r="K108" s="15"/>
    </row>
    <row r="109" spans="1:11" ht="25.5">
      <c r="A109" s="25" t="s">
        <v>1009</v>
      </c>
      <c r="B109" s="25" t="s">
        <v>1160</v>
      </c>
      <c r="C109" s="25" t="s">
        <v>1161</v>
      </c>
      <c r="D109" s="25" t="s">
        <v>47</v>
      </c>
      <c r="E109" s="3">
        <v>2</v>
      </c>
      <c r="F109" s="14">
        <f t="shared" si="5"/>
        <v>4.7878345175642475E-2</v>
      </c>
      <c r="G109" s="25">
        <f t="shared" si="3"/>
        <v>0</v>
      </c>
      <c r="H109" s="25">
        <v>0</v>
      </c>
      <c r="I109" s="25">
        <v>0</v>
      </c>
      <c r="J109" s="25" t="s">
        <v>1162</v>
      </c>
      <c r="K109" s="15"/>
    </row>
    <row r="110" spans="1:11" ht="25.5">
      <c r="A110" s="25" t="s">
        <v>1009</v>
      </c>
      <c r="B110" s="25" t="s">
        <v>1160</v>
      </c>
      <c r="C110" s="25" t="s">
        <v>1161</v>
      </c>
      <c r="D110" s="25" t="s">
        <v>181</v>
      </c>
      <c r="E110" s="3">
        <v>3</v>
      </c>
      <c r="F110" s="14">
        <f t="shared" si="5"/>
        <v>4.7878345175642475E-2</v>
      </c>
      <c r="G110" s="25">
        <f t="shared" si="3"/>
        <v>0</v>
      </c>
      <c r="H110" s="25">
        <v>0</v>
      </c>
      <c r="I110" s="25">
        <v>0</v>
      </c>
      <c r="J110" s="25" t="s">
        <v>1163</v>
      </c>
      <c r="K110" s="15"/>
    </row>
    <row r="111" spans="1:11" ht="25.5">
      <c r="A111" s="25" t="s">
        <v>1009</v>
      </c>
      <c r="B111" s="25" t="s">
        <v>1160</v>
      </c>
      <c r="C111" s="25" t="s">
        <v>1161</v>
      </c>
      <c r="D111" s="25" t="s">
        <v>183</v>
      </c>
      <c r="E111" s="3">
        <v>2</v>
      </c>
      <c r="F111" s="14">
        <f t="shared" si="5"/>
        <v>4.7878345175642475E-2</v>
      </c>
      <c r="G111" s="25">
        <f t="shared" si="3"/>
        <v>0</v>
      </c>
      <c r="H111" s="25">
        <v>0</v>
      </c>
      <c r="I111" s="25">
        <v>0</v>
      </c>
      <c r="J111" s="25" t="s">
        <v>1164</v>
      </c>
      <c r="K111" s="15"/>
    </row>
    <row r="112" spans="1:11" ht="25.5">
      <c r="A112" s="25" t="s">
        <v>1009</v>
      </c>
      <c r="B112" s="25" t="s">
        <v>1160</v>
      </c>
      <c r="C112" s="25" t="s">
        <v>1161</v>
      </c>
      <c r="D112" s="25" t="s">
        <v>185</v>
      </c>
      <c r="E112" s="3">
        <v>2</v>
      </c>
      <c r="F112" s="14">
        <f t="shared" si="5"/>
        <v>4.7878345175642475E-2</v>
      </c>
      <c r="G112" s="25">
        <f t="shared" si="3"/>
        <v>0</v>
      </c>
      <c r="H112" s="25">
        <v>0</v>
      </c>
      <c r="I112" s="25">
        <v>0</v>
      </c>
      <c r="J112" s="25" t="s">
        <v>1164</v>
      </c>
      <c r="K112" s="15"/>
    </row>
    <row r="113" spans="1:11" ht="25.5">
      <c r="A113" s="25" t="s">
        <v>1009</v>
      </c>
      <c r="B113" s="25" t="s">
        <v>1160</v>
      </c>
      <c r="C113" s="25" t="s">
        <v>1161</v>
      </c>
      <c r="D113" s="25" t="s">
        <v>187</v>
      </c>
      <c r="E113" s="3">
        <v>2</v>
      </c>
      <c r="F113" s="14">
        <f t="shared" si="5"/>
        <v>4.7878345175642475E-2</v>
      </c>
      <c r="G113" s="25">
        <f t="shared" si="3"/>
        <v>0</v>
      </c>
      <c r="H113" s="25">
        <v>0</v>
      </c>
      <c r="I113" s="25">
        <v>0</v>
      </c>
      <c r="J113" s="25" t="s">
        <v>1165</v>
      </c>
      <c r="K113" s="15"/>
    </row>
    <row r="114" spans="1:11" ht="25.5">
      <c r="A114" s="25" t="s">
        <v>1009</v>
      </c>
      <c r="B114" s="25" t="s">
        <v>1160</v>
      </c>
      <c r="C114" s="25" t="s">
        <v>1161</v>
      </c>
      <c r="D114" s="25" t="s">
        <v>189</v>
      </c>
      <c r="E114" s="3">
        <v>1</v>
      </c>
      <c r="F114" s="14">
        <f t="shared" si="5"/>
        <v>4.7878345175642475E-2</v>
      </c>
      <c r="G114" s="25">
        <f t="shared" si="3"/>
        <v>0</v>
      </c>
      <c r="H114" s="25">
        <v>0</v>
      </c>
      <c r="I114" s="25">
        <v>0</v>
      </c>
      <c r="J114" s="25" t="s">
        <v>1162</v>
      </c>
      <c r="K114" s="15"/>
    </row>
    <row r="115" spans="1:11" ht="25.5">
      <c r="A115" s="25" t="s">
        <v>1009</v>
      </c>
      <c r="B115" s="25" t="s">
        <v>1160</v>
      </c>
      <c r="C115" s="25" t="s">
        <v>1161</v>
      </c>
      <c r="D115" s="25" t="s">
        <v>191</v>
      </c>
      <c r="E115" s="3">
        <v>2</v>
      </c>
      <c r="F115" s="14">
        <f t="shared" si="5"/>
        <v>4.7878345175642475E-2</v>
      </c>
      <c r="G115" s="25">
        <f t="shared" si="3"/>
        <v>0</v>
      </c>
      <c r="H115" s="25">
        <v>0</v>
      </c>
      <c r="I115" s="25">
        <v>0</v>
      </c>
      <c r="J115" s="25" t="s">
        <v>1166</v>
      </c>
      <c r="K115" s="15"/>
    </row>
    <row r="116" spans="1:11" ht="25.5">
      <c r="A116" s="25" t="s">
        <v>1009</v>
      </c>
      <c r="B116" s="25" t="s">
        <v>1160</v>
      </c>
      <c r="C116" s="25" t="s">
        <v>1161</v>
      </c>
      <c r="D116" s="25" t="s">
        <v>193</v>
      </c>
      <c r="E116" s="3">
        <v>1</v>
      </c>
      <c r="F116" s="14">
        <f t="shared" si="5"/>
        <v>4.7878345175642475E-2</v>
      </c>
      <c r="G116" s="25">
        <f t="shared" si="3"/>
        <v>0</v>
      </c>
      <c r="H116" s="25">
        <v>0</v>
      </c>
      <c r="I116" s="25">
        <v>0</v>
      </c>
      <c r="J116" s="25" t="s">
        <v>1167</v>
      </c>
      <c r="K116" s="15"/>
    </row>
    <row r="117" spans="1:11" ht="38.25">
      <c r="A117" s="25" t="s">
        <v>1009</v>
      </c>
      <c r="B117" s="25" t="s">
        <v>1168</v>
      </c>
      <c r="C117" s="25" t="s">
        <v>1169</v>
      </c>
      <c r="D117" s="25" t="s">
        <v>516</v>
      </c>
      <c r="E117" s="3">
        <v>1</v>
      </c>
      <c r="F117" s="14">
        <f t="shared" si="5"/>
        <v>4.7878345175642475E-2</v>
      </c>
      <c r="G117" s="25">
        <f t="shared" si="3"/>
        <v>0</v>
      </c>
      <c r="H117" s="25">
        <v>0</v>
      </c>
      <c r="I117" s="25">
        <v>0</v>
      </c>
      <c r="J117" s="25" t="s">
        <v>1170</v>
      </c>
      <c r="K117" s="15"/>
    </row>
    <row r="118" spans="1:11" ht="38.25">
      <c r="A118" s="25" t="s">
        <v>1009</v>
      </c>
      <c r="B118" s="25" t="s">
        <v>1168</v>
      </c>
      <c r="C118" s="25" t="s">
        <v>1169</v>
      </c>
      <c r="D118" s="25" t="s">
        <v>517</v>
      </c>
      <c r="E118" s="3">
        <v>1</v>
      </c>
      <c r="F118" s="14">
        <f t="shared" si="5"/>
        <v>4.7878345175642475E-2</v>
      </c>
      <c r="G118" s="25">
        <f t="shared" si="3"/>
        <v>0</v>
      </c>
      <c r="H118" s="25">
        <v>0</v>
      </c>
      <c r="I118" s="25">
        <v>0</v>
      </c>
      <c r="J118" s="25" t="s">
        <v>1171</v>
      </c>
      <c r="K118" s="15"/>
    </row>
    <row r="119" spans="1:11" ht="38.25">
      <c r="A119" s="25" t="s">
        <v>1009</v>
      </c>
      <c r="B119" s="25" t="s">
        <v>1168</v>
      </c>
      <c r="C119" s="25" t="s">
        <v>1169</v>
      </c>
      <c r="D119" s="25" t="s">
        <v>485</v>
      </c>
      <c r="E119" s="3">
        <v>2</v>
      </c>
      <c r="F119" s="14">
        <f t="shared" si="5"/>
        <v>4.7878345175642475E-2</v>
      </c>
      <c r="G119" s="25">
        <f t="shared" si="3"/>
        <v>0</v>
      </c>
      <c r="H119" s="25">
        <v>0</v>
      </c>
      <c r="I119" s="25">
        <v>0</v>
      </c>
      <c r="J119" s="25" t="s">
        <v>1172</v>
      </c>
      <c r="K119" s="15"/>
    </row>
    <row r="120" spans="1:11" ht="38.25">
      <c r="A120" s="25" t="s">
        <v>1009</v>
      </c>
      <c r="B120" s="25" t="s">
        <v>1168</v>
      </c>
      <c r="C120" s="25" t="s">
        <v>1169</v>
      </c>
      <c r="D120" s="25" t="s">
        <v>486</v>
      </c>
      <c r="E120" s="3">
        <v>2</v>
      </c>
      <c r="F120" s="14">
        <f t="shared" si="5"/>
        <v>4.7878345175642475E-2</v>
      </c>
      <c r="G120" s="25">
        <f t="shared" si="3"/>
        <v>0</v>
      </c>
      <c r="H120" s="25">
        <v>0</v>
      </c>
      <c r="I120" s="25">
        <v>0</v>
      </c>
      <c r="J120" s="25" t="s">
        <v>1173</v>
      </c>
      <c r="K120" s="15"/>
    </row>
    <row r="121" spans="1:11" ht="38.25">
      <c r="A121" s="25" t="s">
        <v>1009</v>
      </c>
      <c r="B121" s="25" t="s">
        <v>1174</v>
      </c>
      <c r="C121" s="25" t="s">
        <v>1175</v>
      </c>
      <c r="D121" s="25" t="s">
        <v>35</v>
      </c>
      <c r="E121" s="3">
        <v>16</v>
      </c>
      <c r="F121" s="14">
        <f t="shared" si="5"/>
        <v>4.7878345175642475E-2</v>
      </c>
      <c r="G121" s="25">
        <f t="shared" si="3"/>
        <v>1</v>
      </c>
      <c r="H121" s="25">
        <v>1</v>
      </c>
      <c r="I121" s="25">
        <v>1</v>
      </c>
      <c r="J121" s="25" t="s">
        <v>1176</v>
      </c>
      <c r="K121" s="15"/>
    </row>
    <row r="122" spans="1:11" ht="38.25">
      <c r="A122" s="25" t="s">
        <v>1009</v>
      </c>
      <c r="B122" s="25" t="s">
        <v>1174</v>
      </c>
      <c r="C122" s="25" t="s">
        <v>1175</v>
      </c>
      <c r="D122" s="25" t="s">
        <v>24</v>
      </c>
      <c r="E122" s="3">
        <v>17</v>
      </c>
      <c r="F122" s="14">
        <f t="shared" si="5"/>
        <v>4.7878345175642475E-2</v>
      </c>
      <c r="G122" s="25">
        <f t="shared" si="3"/>
        <v>1</v>
      </c>
      <c r="H122" s="25">
        <v>1</v>
      </c>
      <c r="I122" s="25">
        <v>1</v>
      </c>
      <c r="J122" s="25" t="s">
        <v>1177</v>
      </c>
      <c r="K122" s="15"/>
    </row>
    <row r="123" spans="1:11" ht="38.25">
      <c r="A123" s="25" t="s">
        <v>1009</v>
      </c>
      <c r="B123" s="25" t="s">
        <v>1174</v>
      </c>
      <c r="C123" s="25" t="s">
        <v>1175</v>
      </c>
      <c r="D123" s="25" t="s">
        <v>105</v>
      </c>
      <c r="E123" s="3">
        <v>16</v>
      </c>
      <c r="F123" s="14">
        <f t="shared" si="5"/>
        <v>4.7878345175642475E-2</v>
      </c>
      <c r="G123" s="25">
        <f t="shared" si="3"/>
        <v>1</v>
      </c>
      <c r="H123" s="25">
        <v>1</v>
      </c>
      <c r="I123" s="25">
        <v>1</v>
      </c>
      <c r="J123" s="25" t="s">
        <v>1178</v>
      </c>
      <c r="K123" s="15"/>
    </row>
    <row r="124" spans="1:11">
      <c r="A124" s="25" t="s">
        <v>1</v>
      </c>
      <c r="B124" s="25" t="s">
        <v>1</v>
      </c>
      <c r="C124" s="25" t="s">
        <v>1</v>
      </c>
      <c r="D124" s="25" t="s">
        <v>1</v>
      </c>
      <c r="E124" s="25" t="s">
        <v>1</v>
      </c>
      <c r="F124" s="14"/>
      <c r="G124" s="25"/>
      <c r="H124" s="25" t="s">
        <v>1</v>
      </c>
      <c r="I124" s="25" t="s">
        <v>1</v>
      </c>
      <c r="J124" s="25" t="s">
        <v>1</v>
      </c>
      <c r="K124" s="25" t="s">
        <v>1</v>
      </c>
    </row>
    <row r="125" spans="1:11">
      <c r="A125" s="25" t="s">
        <v>1</v>
      </c>
      <c r="B125" s="23" t="s">
        <v>122</v>
      </c>
      <c r="C125" s="25" t="s">
        <v>1</v>
      </c>
      <c r="D125" s="25" t="s">
        <v>1</v>
      </c>
      <c r="E125" s="25">
        <v>15059</v>
      </c>
      <c r="F125" s="14"/>
      <c r="G125" s="25">
        <v>708</v>
      </c>
      <c r="H125" s="25">
        <v>721</v>
      </c>
      <c r="I125" s="25">
        <v>721</v>
      </c>
      <c r="J125" s="15"/>
      <c r="K125" s="25" t="s">
        <v>1</v>
      </c>
    </row>
    <row r="126" spans="1:11">
      <c r="A126" s="15" t="s">
        <v>1</v>
      </c>
      <c r="B126" s="15"/>
      <c r="C126" s="15"/>
      <c r="D126" s="15"/>
      <c r="E126" s="15"/>
      <c r="F126" s="15"/>
      <c r="G126" s="15"/>
      <c r="H126" s="15"/>
      <c r="I126" s="15"/>
      <c r="J126" s="15"/>
      <c r="K126" s="15"/>
    </row>
    <row r="127" spans="1:11" ht="12.6" customHeight="1">
      <c r="A127" s="37" t="s">
        <v>123</v>
      </c>
      <c r="B127" s="36" t="s">
        <v>1</v>
      </c>
      <c r="C127" s="36" t="s">
        <v>1</v>
      </c>
      <c r="D127" s="36" t="s">
        <v>1</v>
      </c>
      <c r="E127" s="36" t="s">
        <v>1</v>
      </c>
      <c r="F127" s="36" t="s">
        <v>1</v>
      </c>
      <c r="G127" s="36" t="s">
        <v>1</v>
      </c>
      <c r="H127" s="36" t="s">
        <v>1</v>
      </c>
      <c r="I127" s="36" t="s">
        <v>1</v>
      </c>
      <c r="J127" s="36" t="s">
        <v>1</v>
      </c>
      <c r="K127" s="15" t="s">
        <v>1</v>
      </c>
    </row>
    <row r="128" spans="1:11">
      <c r="A128" s="36" t="s">
        <v>1</v>
      </c>
      <c r="B128" s="36" t="s">
        <v>1</v>
      </c>
      <c r="C128" s="36" t="s">
        <v>1</v>
      </c>
      <c r="D128" s="36" t="s">
        <v>1</v>
      </c>
      <c r="E128" s="36" t="s">
        <v>1</v>
      </c>
      <c r="F128" s="36" t="s">
        <v>1</v>
      </c>
      <c r="G128" s="36" t="s">
        <v>1</v>
      </c>
      <c r="H128" s="36" t="s">
        <v>1</v>
      </c>
      <c r="I128" s="36" t="s">
        <v>1</v>
      </c>
      <c r="J128" s="36" t="s">
        <v>1</v>
      </c>
      <c r="K128" s="15" t="s">
        <v>1</v>
      </c>
    </row>
    <row r="129" spans="1:11">
      <c r="A129" s="36" t="s">
        <v>1</v>
      </c>
      <c r="B129" s="36" t="s">
        <v>1</v>
      </c>
      <c r="C129" s="36" t="s">
        <v>1</v>
      </c>
      <c r="D129" s="36" t="s">
        <v>1</v>
      </c>
      <c r="E129" s="36" t="s">
        <v>1</v>
      </c>
      <c r="F129" s="36" t="s">
        <v>1</v>
      </c>
      <c r="G129" s="36" t="s">
        <v>1</v>
      </c>
      <c r="H129" s="36" t="s">
        <v>1</v>
      </c>
      <c r="I129" s="36" t="s">
        <v>1</v>
      </c>
      <c r="J129" s="36" t="s">
        <v>1</v>
      </c>
      <c r="K129" s="15"/>
    </row>
    <row r="130" spans="1:11">
      <c r="A130" s="15" t="s">
        <v>1</v>
      </c>
      <c r="B130" s="15"/>
      <c r="C130" s="15"/>
      <c r="D130" s="15"/>
      <c r="E130" s="15"/>
      <c r="F130" s="15"/>
      <c r="G130" s="15"/>
      <c r="H130" s="15"/>
      <c r="I130" s="15"/>
      <c r="J130" s="15"/>
      <c r="K130" s="15"/>
    </row>
    <row r="131" spans="1:11" ht="12.6" customHeight="1">
      <c r="A131" s="35" t="s">
        <v>124</v>
      </c>
      <c r="B131" s="36" t="s">
        <v>1</v>
      </c>
      <c r="C131" s="36" t="s">
        <v>1</v>
      </c>
      <c r="D131" s="36" t="s">
        <v>1</v>
      </c>
      <c r="E131" s="36" t="s">
        <v>1</v>
      </c>
      <c r="F131" s="36" t="s">
        <v>1</v>
      </c>
      <c r="G131" s="36" t="s">
        <v>1</v>
      </c>
      <c r="H131" s="36" t="s">
        <v>1</v>
      </c>
      <c r="I131" s="36" t="s">
        <v>1</v>
      </c>
      <c r="J131" s="36" t="s">
        <v>1</v>
      </c>
      <c r="K131" s="15" t="s">
        <v>1</v>
      </c>
    </row>
    <row r="132" spans="1:11">
      <c r="A132" s="36" t="s">
        <v>1</v>
      </c>
      <c r="B132" s="36" t="s">
        <v>1</v>
      </c>
      <c r="C132" s="36" t="s">
        <v>1</v>
      </c>
      <c r="D132" s="36" t="s">
        <v>1</v>
      </c>
      <c r="E132" s="36" t="s">
        <v>1</v>
      </c>
      <c r="F132" s="36" t="s">
        <v>1</v>
      </c>
      <c r="G132" s="36" t="s">
        <v>1</v>
      </c>
      <c r="H132" s="36" t="s">
        <v>1</v>
      </c>
      <c r="I132" s="36" t="s">
        <v>1</v>
      </c>
      <c r="J132" s="36" t="s">
        <v>1</v>
      </c>
      <c r="K132" s="15" t="s">
        <v>1</v>
      </c>
    </row>
    <row r="133" spans="1:11">
      <c r="A133" s="36" t="s">
        <v>1</v>
      </c>
      <c r="B133" s="36" t="s">
        <v>1</v>
      </c>
      <c r="C133" s="36" t="s">
        <v>1</v>
      </c>
      <c r="D133" s="36" t="s">
        <v>1</v>
      </c>
      <c r="E133" s="36" t="s">
        <v>1</v>
      </c>
      <c r="F133" s="36" t="s">
        <v>1</v>
      </c>
      <c r="G133" s="36" t="s">
        <v>1</v>
      </c>
      <c r="H133" s="36" t="s">
        <v>1</v>
      </c>
      <c r="I133" s="36" t="s">
        <v>1</v>
      </c>
      <c r="J133" s="36" t="s">
        <v>1</v>
      </c>
      <c r="K133" s="15"/>
    </row>
    <row r="134" spans="1:11">
      <c r="A134" s="36" t="s">
        <v>1</v>
      </c>
      <c r="B134" s="36" t="s">
        <v>1</v>
      </c>
      <c r="C134" s="36" t="s">
        <v>1</v>
      </c>
      <c r="D134" s="36" t="s">
        <v>1</v>
      </c>
      <c r="E134" s="36" t="s">
        <v>1</v>
      </c>
      <c r="F134" s="36" t="s">
        <v>1</v>
      </c>
      <c r="G134" s="36" t="s">
        <v>1</v>
      </c>
      <c r="H134" s="36" t="s">
        <v>1</v>
      </c>
      <c r="I134" s="36" t="s">
        <v>1</v>
      </c>
      <c r="J134" s="36" t="s">
        <v>1</v>
      </c>
      <c r="K134" s="15"/>
    </row>
    <row r="135" spans="1:11">
      <c r="A135" s="15" t="s">
        <v>1</v>
      </c>
      <c r="B135" s="15"/>
      <c r="C135" s="15"/>
      <c r="D135" s="15"/>
      <c r="E135" s="15"/>
      <c r="F135" s="15"/>
      <c r="G135" s="15"/>
      <c r="H135" s="15"/>
      <c r="I135" s="15"/>
      <c r="J135" s="15"/>
      <c r="K135" s="15"/>
    </row>
    <row r="136" spans="1:11" ht="12.6" customHeight="1">
      <c r="A136" s="38" t="s">
        <v>125</v>
      </c>
      <c r="B136" s="38"/>
      <c r="C136" s="38"/>
      <c r="D136" s="38"/>
      <c r="E136" s="38"/>
      <c r="F136" s="38"/>
      <c r="G136" s="38"/>
      <c r="H136" s="38"/>
      <c r="I136" s="38"/>
      <c r="J136" s="38"/>
      <c r="K136" s="15" t="s">
        <v>1</v>
      </c>
    </row>
    <row r="137" spans="1:11">
      <c r="A137" s="38"/>
      <c r="B137" s="38"/>
      <c r="C137" s="38"/>
      <c r="D137" s="38"/>
      <c r="E137" s="38"/>
      <c r="F137" s="38"/>
      <c r="G137" s="38"/>
      <c r="H137" s="38"/>
      <c r="I137" s="38"/>
      <c r="J137" s="38"/>
      <c r="K137" s="15" t="s">
        <v>1</v>
      </c>
    </row>
    <row r="138" spans="1:11">
      <c r="A138" s="22" t="s">
        <v>1</v>
      </c>
      <c r="B138" s="22" t="s">
        <v>1</v>
      </c>
      <c r="C138" s="22" t="s">
        <v>1</v>
      </c>
      <c r="D138" s="22" t="s">
        <v>1</v>
      </c>
      <c r="E138" s="22" t="s">
        <v>1</v>
      </c>
      <c r="F138" s="22" t="s">
        <v>1</v>
      </c>
      <c r="G138" s="22" t="s">
        <v>1</v>
      </c>
      <c r="H138" s="22" t="s">
        <v>1</v>
      </c>
      <c r="I138" s="22" t="s">
        <v>1</v>
      </c>
      <c r="J138" s="22" t="s">
        <v>1</v>
      </c>
      <c r="K138" s="15"/>
    </row>
    <row r="139" spans="1:11" ht="12.6" customHeight="1">
      <c r="A139" s="35" t="s">
        <v>126</v>
      </c>
      <c r="B139" s="36" t="s">
        <v>1</v>
      </c>
      <c r="C139" s="36" t="s">
        <v>1</v>
      </c>
      <c r="D139" s="36" t="s">
        <v>1</v>
      </c>
      <c r="E139" s="36" t="s">
        <v>1</v>
      </c>
      <c r="F139" s="36" t="s">
        <v>1</v>
      </c>
      <c r="G139" s="36" t="s">
        <v>1</v>
      </c>
      <c r="H139" s="36" t="s">
        <v>1</v>
      </c>
      <c r="I139" s="36" t="s">
        <v>1</v>
      </c>
      <c r="J139" s="36" t="s">
        <v>1</v>
      </c>
      <c r="K139" s="15" t="s">
        <v>1</v>
      </c>
    </row>
    <row r="140" spans="1:11">
      <c r="A140" s="36" t="s">
        <v>1</v>
      </c>
      <c r="B140" s="36" t="s">
        <v>1</v>
      </c>
      <c r="C140" s="36" t="s">
        <v>1</v>
      </c>
      <c r="D140" s="36" t="s">
        <v>1</v>
      </c>
      <c r="E140" s="36" t="s">
        <v>1</v>
      </c>
      <c r="F140" s="36" t="s">
        <v>1</v>
      </c>
      <c r="G140" s="36" t="s">
        <v>1</v>
      </c>
      <c r="H140" s="36" t="s">
        <v>1</v>
      </c>
      <c r="I140" s="36" t="s">
        <v>1</v>
      </c>
      <c r="J140" s="36" t="s">
        <v>1</v>
      </c>
      <c r="K140" s="15" t="s">
        <v>1</v>
      </c>
    </row>
    <row r="141" spans="1:11">
      <c r="A141" s="36" t="s">
        <v>1</v>
      </c>
      <c r="B141" s="36" t="s">
        <v>1</v>
      </c>
      <c r="C141" s="36" t="s">
        <v>1</v>
      </c>
      <c r="D141" s="36" t="s">
        <v>1</v>
      </c>
      <c r="E141" s="36" t="s">
        <v>1</v>
      </c>
      <c r="F141" s="36" t="s">
        <v>1</v>
      </c>
      <c r="G141" s="36" t="s">
        <v>1</v>
      </c>
      <c r="H141" s="36" t="s">
        <v>1</v>
      </c>
      <c r="I141" s="36" t="s">
        <v>1</v>
      </c>
      <c r="J141" s="36" t="s">
        <v>1</v>
      </c>
      <c r="K141" s="15"/>
    </row>
    <row r="142" spans="1:11">
      <c r="A142" s="36" t="s">
        <v>1</v>
      </c>
      <c r="B142" s="36" t="s">
        <v>1</v>
      </c>
      <c r="C142" s="36" t="s">
        <v>1</v>
      </c>
      <c r="D142" s="36" t="s">
        <v>1</v>
      </c>
      <c r="E142" s="36" t="s">
        <v>1</v>
      </c>
      <c r="F142" s="36" t="s">
        <v>1</v>
      </c>
      <c r="G142" s="36" t="s">
        <v>1</v>
      </c>
      <c r="H142" s="36" t="s">
        <v>1</v>
      </c>
      <c r="I142" s="36" t="s">
        <v>1</v>
      </c>
      <c r="J142" s="36" t="s">
        <v>1</v>
      </c>
      <c r="K142" s="15"/>
    </row>
    <row r="143" spans="1:11">
      <c r="A143" s="15" t="s">
        <v>1</v>
      </c>
      <c r="B143" s="15"/>
      <c r="C143" s="15"/>
      <c r="D143" s="15"/>
      <c r="E143" s="15"/>
      <c r="F143" s="15"/>
      <c r="G143" s="15"/>
      <c r="H143" s="15"/>
      <c r="I143" s="15"/>
      <c r="J143" s="15"/>
      <c r="K143" s="15"/>
    </row>
    <row r="144" spans="1:11">
      <c r="A144" s="15"/>
      <c r="B144" s="15"/>
      <c r="C144" s="15"/>
      <c r="D144" s="15"/>
      <c r="E144" s="15"/>
      <c r="F144" s="15"/>
      <c r="G144" s="15"/>
      <c r="H144" s="15"/>
      <c r="I144" s="15"/>
      <c r="J144" s="15"/>
      <c r="K144" s="15"/>
    </row>
    <row r="145" spans="1:11">
      <c r="A145" s="15"/>
      <c r="B145" s="15"/>
      <c r="C145" s="15"/>
      <c r="D145" s="15"/>
      <c r="E145" s="15"/>
      <c r="F145" s="15"/>
      <c r="G145" s="15"/>
      <c r="H145" s="15"/>
      <c r="I145" s="15"/>
      <c r="J145" s="15"/>
      <c r="K145" s="15"/>
    </row>
    <row r="146" spans="1:11">
      <c r="A146" s="15"/>
      <c r="B146" s="15"/>
      <c r="C146" s="15"/>
      <c r="D146" s="15"/>
      <c r="E146" s="15"/>
      <c r="F146" s="15"/>
      <c r="G146" s="15"/>
      <c r="H146" s="15"/>
      <c r="I146" s="15"/>
      <c r="J146" s="15"/>
      <c r="K146" s="15"/>
    </row>
    <row r="147" spans="1:11">
      <c r="A147" s="15"/>
      <c r="B147" s="15"/>
      <c r="C147" s="15"/>
      <c r="D147" s="15"/>
      <c r="E147" s="15"/>
      <c r="F147" s="15"/>
      <c r="G147" s="15"/>
      <c r="H147" s="15"/>
      <c r="I147" s="15"/>
      <c r="J147" s="15"/>
      <c r="K147" s="15"/>
    </row>
    <row r="148" spans="1:11">
      <c r="A148" s="15"/>
      <c r="B148" s="15"/>
      <c r="C148" s="15"/>
      <c r="D148" s="15"/>
      <c r="E148" s="15"/>
      <c r="F148" s="15"/>
      <c r="G148" s="15"/>
      <c r="H148" s="15"/>
      <c r="I148" s="15"/>
      <c r="J148" s="15"/>
      <c r="K148" s="15"/>
    </row>
  </sheetData>
  <mergeCells count="12">
    <mergeCell ref="A2:K2"/>
    <mergeCell ref="A4:E4"/>
    <mergeCell ref="F4:H4"/>
    <mergeCell ref="A1:K1"/>
    <mergeCell ref="A139:J142"/>
    <mergeCell ref="A127:J129"/>
    <mergeCell ref="A131:J134"/>
    <mergeCell ref="A136:J137"/>
    <mergeCell ref="A5:E5"/>
    <mergeCell ref="F5:H5"/>
    <mergeCell ref="A6:E6"/>
    <mergeCell ref="F6:H6"/>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BD2D2-0993-44A2-A44A-F76247783A63}">
  <dimension ref="A1:K92"/>
  <sheetViews>
    <sheetView topLeftCell="A79" zoomScaleNormal="100" workbookViewId="0">
      <selection activeCell="D41" sqref="D41"/>
    </sheetView>
  </sheetViews>
  <sheetFormatPr defaultColWidth="9.140625" defaultRowHeight="12.75"/>
  <cols>
    <col min="1" max="11" width="12" style="1" customWidth="1"/>
    <col min="12" max="16384" width="9.140625" style="1"/>
  </cols>
  <sheetData>
    <row r="1" spans="1:11" ht="12.6" customHeight="1">
      <c r="A1" s="34" t="s">
        <v>0</v>
      </c>
      <c r="B1" s="31" t="s">
        <v>1</v>
      </c>
      <c r="C1" s="31" t="s">
        <v>1</v>
      </c>
      <c r="D1" s="31" t="s">
        <v>1</v>
      </c>
      <c r="E1" s="31" t="s">
        <v>1</v>
      </c>
      <c r="F1" s="31" t="s">
        <v>1</v>
      </c>
      <c r="G1" s="31" t="s">
        <v>1</v>
      </c>
      <c r="H1" s="31" t="s">
        <v>1</v>
      </c>
      <c r="I1" s="31" t="s">
        <v>1</v>
      </c>
      <c r="J1" s="31" t="s">
        <v>1</v>
      </c>
      <c r="K1" s="31" t="s">
        <v>1</v>
      </c>
    </row>
    <row r="2" spans="1:11">
      <c r="A2" s="34" t="s">
        <v>1179</v>
      </c>
      <c r="B2" s="31" t="s">
        <v>1</v>
      </c>
      <c r="C2" s="31" t="s">
        <v>1</v>
      </c>
      <c r="D2" s="31" t="s">
        <v>1</v>
      </c>
      <c r="E2" s="31" t="s">
        <v>1</v>
      </c>
      <c r="F2" s="31" t="s">
        <v>1</v>
      </c>
      <c r="G2" s="31" t="s">
        <v>1</v>
      </c>
      <c r="H2" s="31" t="s">
        <v>1</v>
      </c>
      <c r="I2" s="31" t="s">
        <v>1</v>
      </c>
      <c r="J2" s="31" t="s">
        <v>1</v>
      </c>
      <c r="K2" s="31" t="s">
        <v>1</v>
      </c>
    </row>
    <row r="3" spans="1:11">
      <c r="A3" s="15" t="s">
        <v>1</v>
      </c>
      <c r="B3" s="15"/>
      <c r="C3" s="15"/>
      <c r="D3" s="15"/>
      <c r="E3" s="15"/>
      <c r="F3" s="15"/>
      <c r="G3" s="15"/>
      <c r="H3" s="15"/>
      <c r="I3" s="15"/>
      <c r="J3" s="15"/>
      <c r="K3" s="15"/>
    </row>
    <row r="4" spans="1:11" ht="30" customHeight="1">
      <c r="A4" s="32" t="s">
        <v>1180</v>
      </c>
      <c r="B4" s="32"/>
      <c r="C4" s="32"/>
      <c r="D4" s="32"/>
      <c r="E4" s="32"/>
      <c r="F4" s="41">
        <v>827</v>
      </c>
      <c r="G4" s="41"/>
      <c r="H4" s="41"/>
      <c r="I4" s="15"/>
      <c r="J4" s="15"/>
      <c r="K4" s="15"/>
    </row>
    <row r="5" spans="1:11" ht="30" customHeight="1">
      <c r="A5" s="32" t="s">
        <v>1181</v>
      </c>
      <c r="B5" s="32"/>
      <c r="C5" s="32"/>
      <c r="D5" s="32"/>
      <c r="E5" s="32"/>
      <c r="F5" s="41">
        <v>77</v>
      </c>
      <c r="G5" s="41"/>
      <c r="H5" s="41"/>
      <c r="I5" s="15"/>
      <c r="J5" s="15"/>
      <c r="K5" s="15"/>
    </row>
    <row r="6" spans="1:11" ht="30" customHeight="1">
      <c r="A6" s="32" t="s">
        <v>1182</v>
      </c>
      <c r="B6" s="32"/>
      <c r="C6" s="32"/>
      <c r="D6" s="32"/>
      <c r="E6" s="32"/>
      <c r="F6" s="33" t="s">
        <v>1183</v>
      </c>
      <c r="G6" s="33"/>
      <c r="H6" s="33"/>
      <c r="I6" s="15"/>
      <c r="J6" s="15"/>
      <c r="K6" s="15"/>
    </row>
    <row r="7" spans="1:11">
      <c r="A7" s="15" t="s">
        <v>1</v>
      </c>
      <c r="B7" s="15"/>
      <c r="C7" s="15"/>
      <c r="D7" s="15"/>
      <c r="E7" s="15"/>
      <c r="F7" s="15"/>
      <c r="G7" s="15"/>
      <c r="H7" s="15"/>
      <c r="I7" s="15"/>
      <c r="J7" s="15"/>
      <c r="K7" s="15"/>
    </row>
    <row r="8" spans="1:11">
      <c r="A8" s="15" t="s">
        <v>1</v>
      </c>
      <c r="B8" s="15"/>
      <c r="C8" s="15"/>
      <c r="D8" s="15"/>
      <c r="E8" s="15"/>
      <c r="F8" s="15"/>
      <c r="G8" s="15"/>
      <c r="H8" s="15"/>
      <c r="I8" s="15"/>
      <c r="J8" s="15"/>
      <c r="K8" s="15"/>
    </row>
    <row r="9" spans="1:11" ht="51">
      <c r="A9" s="23" t="s">
        <v>7</v>
      </c>
      <c r="B9" s="23" t="s">
        <v>8</v>
      </c>
      <c r="C9" s="23" t="s">
        <v>9</v>
      </c>
      <c r="D9" s="23" t="s">
        <v>10</v>
      </c>
      <c r="E9" s="23" t="s">
        <v>11</v>
      </c>
      <c r="F9" s="23" t="s">
        <v>12</v>
      </c>
      <c r="G9" s="23" t="s">
        <v>13</v>
      </c>
      <c r="H9" s="23" t="s">
        <v>14</v>
      </c>
      <c r="I9" s="23" t="s">
        <v>15</v>
      </c>
      <c r="J9" s="23" t="s">
        <v>16</v>
      </c>
      <c r="K9" s="15"/>
    </row>
    <row r="10" spans="1:11" ht="38.25">
      <c r="A10" s="25" t="s">
        <v>1184</v>
      </c>
      <c r="B10" s="25" t="s">
        <v>1185</v>
      </c>
      <c r="C10" s="25" t="s">
        <v>1186</v>
      </c>
      <c r="D10" s="25" t="s">
        <v>226</v>
      </c>
      <c r="E10" s="3">
        <v>113</v>
      </c>
      <c r="F10" s="14">
        <f>756/$E$72</f>
        <v>0.13790587376869756</v>
      </c>
      <c r="G10" s="25">
        <f>ROUND(E10*F10, 0)</f>
        <v>16</v>
      </c>
      <c r="H10" s="25">
        <v>16</v>
      </c>
      <c r="I10" s="25">
        <v>16</v>
      </c>
      <c r="J10" s="25" t="s">
        <v>1187</v>
      </c>
      <c r="K10" s="15"/>
    </row>
    <row r="11" spans="1:11" ht="51">
      <c r="A11" s="25" t="s">
        <v>1184</v>
      </c>
      <c r="B11" s="25" t="s">
        <v>1188</v>
      </c>
      <c r="C11" s="25" t="s">
        <v>1189</v>
      </c>
      <c r="D11" s="25" t="s">
        <v>1190</v>
      </c>
      <c r="E11" s="3">
        <v>1</v>
      </c>
      <c r="F11" s="14">
        <f t="shared" ref="F11:F70" si="0">756/$E$72</f>
        <v>0.13790587376869756</v>
      </c>
      <c r="G11" s="25">
        <f t="shared" ref="G11:G70" si="1">ROUND(E11*F11, 0)</f>
        <v>0</v>
      </c>
      <c r="H11" s="25">
        <v>0</v>
      </c>
      <c r="I11" s="25">
        <v>0</v>
      </c>
      <c r="J11" s="25" t="s">
        <v>1191</v>
      </c>
      <c r="K11" s="15"/>
    </row>
    <row r="12" spans="1:11" ht="51">
      <c r="A12" s="25" t="s">
        <v>1184</v>
      </c>
      <c r="B12" s="25" t="s">
        <v>1188</v>
      </c>
      <c r="C12" s="25" t="s">
        <v>1189</v>
      </c>
      <c r="D12" s="25" t="s">
        <v>1192</v>
      </c>
      <c r="E12" s="3">
        <v>1</v>
      </c>
      <c r="F12" s="14">
        <f t="shared" si="0"/>
        <v>0.13790587376869756</v>
      </c>
      <c r="G12" s="25">
        <f t="shared" si="1"/>
        <v>0</v>
      </c>
      <c r="H12" s="25">
        <v>0</v>
      </c>
      <c r="I12" s="25">
        <v>0</v>
      </c>
      <c r="J12" s="25" t="s">
        <v>1191</v>
      </c>
      <c r="K12" s="15"/>
    </row>
    <row r="13" spans="1:11" ht="51">
      <c r="A13" s="25" t="s">
        <v>1184</v>
      </c>
      <c r="B13" s="25" t="s">
        <v>1193</v>
      </c>
      <c r="C13" s="25" t="s">
        <v>1194</v>
      </c>
      <c r="D13" s="25" t="s">
        <v>20</v>
      </c>
      <c r="E13" s="3">
        <v>285</v>
      </c>
      <c r="F13" s="14">
        <f t="shared" si="0"/>
        <v>0.13790587376869756</v>
      </c>
      <c r="G13" s="25">
        <f t="shared" si="1"/>
        <v>39</v>
      </c>
      <c r="H13" s="25">
        <v>39</v>
      </c>
      <c r="I13" s="25">
        <v>39</v>
      </c>
      <c r="J13" s="25" t="s">
        <v>1195</v>
      </c>
      <c r="K13" s="15"/>
    </row>
    <row r="14" spans="1:11" ht="48">
      <c r="A14" s="25" t="s">
        <v>1184</v>
      </c>
      <c r="B14" s="25" t="s">
        <v>1193</v>
      </c>
      <c r="C14" s="25" t="s">
        <v>1194</v>
      </c>
      <c r="D14" s="25" t="s">
        <v>226</v>
      </c>
      <c r="E14" s="3">
        <v>683</v>
      </c>
      <c r="F14" s="14">
        <f t="shared" si="0"/>
        <v>0.13790587376869756</v>
      </c>
      <c r="G14" s="25">
        <f t="shared" si="1"/>
        <v>94</v>
      </c>
      <c r="H14" s="25">
        <v>95</v>
      </c>
      <c r="I14" s="25">
        <v>95</v>
      </c>
      <c r="J14" s="25" t="s">
        <v>1196</v>
      </c>
      <c r="K14" s="15"/>
    </row>
    <row r="15" spans="1:11" ht="51">
      <c r="A15" s="25" t="s">
        <v>1184</v>
      </c>
      <c r="B15" s="25" t="s">
        <v>1193</v>
      </c>
      <c r="C15" s="25" t="s">
        <v>1194</v>
      </c>
      <c r="D15" s="25" t="s">
        <v>1190</v>
      </c>
      <c r="E15" s="3">
        <v>1</v>
      </c>
      <c r="F15" s="14">
        <f t="shared" si="0"/>
        <v>0.13790587376869756</v>
      </c>
      <c r="G15" s="25">
        <f t="shared" si="1"/>
        <v>0</v>
      </c>
      <c r="H15" s="25">
        <v>0</v>
      </c>
      <c r="I15" s="25">
        <v>0</v>
      </c>
      <c r="J15" s="25" t="s">
        <v>1197</v>
      </c>
      <c r="K15" s="15"/>
    </row>
    <row r="16" spans="1:11" ht="51">
      <c r="A16" s="25" t="s">
        <v>1184</v>
      </c>
      <c r="B16" s="25" t="s">
        <v>1193</v>
      </c>
      <c r="C16" s="25" t="s">
        <v>1194</v>
      </c>
      <c r="D16" s="25" t="s">
        <v>1192</v>
      </c>
      <c r="E16" s="3">
        <v>1</v>
      </c>
      <c r="F16" s="14">
        <f t="shared" si="0"/>
        <v>0.13790587376869756</v>
      </c>
      <c r="G16" s="25">
        <f t="shared" si="1"/>
        <v>0</v>
      </c>
      <c r="H16" s="25">
        <v>0</v>
      </c>
      <c r="I16" s="25">
        <v>0</v>
      </c>
      <c r="J16" s="25" t="s">
        <v>1197</v>
      </c>
      <c r="K16" s="15"/>
    </row>
    <row r="17" spans="1:11" ht="25.5">
      <c r="A17" s="25" t="s">
        <v>1184</v>
      </c>
      <c r="B17" s="25" t="s">
        <v>1198</v>
      </c>
      <c r="C17" s="25" t="s">
        <v>1199</v>
      </c>
      <c r="D17" s="25" t="s">
        <v>35</v>
      </c>
      <c r="E17" s="3">
        <v>341</v>
      </c>
      <c r="F17" s="14">
        <f t="shared" si="0"/>
        <v>0.13790587376869756</v>
      </c>
      <c r="G17" s="25">
        <f t="shared" si="1"/>
        <v>47</v>
      </c>
      <c r="H17" s="25">
        <v>47</v>
      </c>
      <c r="I17" s="25">
        <v>47</v>
      </c>
      <c r="J17" s="25" t="s">
        <v>1200</v>
      </c>
      <c r="K17" s="15"/>
    </row>
    <row r="18" spans="1:11">
      <c r="A18" s="25" t="s">
        <v>1184</v>
      </c>
      <c r="B18" s="25" t="s">
        <v>1201</v>
      </c>
      <c r="C18" s="25" t="s">
        <v>1202</v>
      </c>
      <c r="D18" s="25" t="s">
        <v>20</v>
      </c>
      <c r="E18" s="3">
        <v>105</v>
      </c>
      <c r="F18" s="14">
        <f t="shared" si="0"/>
        <v>0.13790587376869756</v>
      </c>
      <c r="G18" s="25">
        <f t="shared" si="1"/>
        <v>14</v>
      </c>
      <c r="H18" s="25">
        <v>14</v>
      </c>
      <c r="I18" s="25">
        <v>14</v>
      </c>
      <c r="J18" s="25" t="s">
        <v>1203</v>
      </c>
      <c r="K18" s="15"/>
    </row>
    <row r="19" spans="1:11" ht="38.25">
      <c r="A19" s="25" t="s">
        <v>1184</v>
      </c>
      <c r="B19" s="25" t="s">
        <v>1204</v>
      </c>
      <c r="C19" s="25" t="s">
        <v>1205</v>
      </c>
      <c r="D19" s="25" t="s">
        <v>1206</v>
      </c>
      <c r="E19" s="3">
        <v>3</v>
      </c>
      <c r="F19" s="14">
        <f t="shared" si="0"/>
        <v>0.13790587376869756</v>
      </c>
      <c r="G19" s="25">
        <f t="shared" si="1"/>
        <v>0</v>
      </c>
      <c r="H19" s="25">
        <v>0</v>
      </c>
      <c r="I19" s="25">
        <v>0</v>
      </c>
      <c r="J19" s="25" t="s">
        <v>1207</v>
      </c>
      <c r="K19" s="15"/>
    </row>
    <row r="20" spans="1:11" ht="38.25">
      <c r="A20" s="25" t="s">
        <v>1184</v>
      </c>
      <c r="B20" s="25" t="s">
        <v>1204</v>
      </c>
      <c r="C20" s="25" t="s">
        <v>1205</v>
      </c>
      <c r="D20" s="25" t="s">
        <v>105</v>
      </c>
      <c r="E20" s="3">
        <v>15</v>
      </c>
      <c r="F20" s="14">
        <f t="shared" si="0"/>
        <v>0.13790587376869756</v>
      </c>
      <c r="G20" s="25">
        <f t="shared" si="1"/>
        <v>2</v>
      </c>
      <c r="H20" s="25">
        <v>2</v>
      </c>
      <c r="I20" s="25">
        <v>2</v>
      </c>
      <c r="J20" s="25" t="s">
        <v>1208</v>
      </c>
      <c r="K20" s="15"/>
    </row>
    <row r="21" spans="1:11" ht="38.25">
      <c r="A21" s="25" t="s">
        <v>1184</v>
      </c>
      <c r="B21" s="25" t="s">
        <v>1204</v>
      </c>
      <c r="C21" s="25" t="s">
        <v>1205</v>
      </c>
      <c r="D21" s="25" t="s">
        <v>226</v>
      </c>
      <c r="E21" s="3">
        <v>2</v>
      </c>
      <c r="F21" s="14">
        <f t="shared" si="0"/>
        <v>0.13790587376869756</v>
      </c>
      <c r="G21" s="25">
        <f t="shared" si="1"/>
        <v>0</v>
      </c>
      <c r="H21" s="25">
        <v>0</v>
      </c>
      <c r="I21" s="25">
        <v>0</v>
      </c>
      <c r="J21" s="25" t="s">
        <v>1209</v>
      </c>
      <c r="K21" s="15"/>
    </row>
    <row r="22" spans="1:11" ht="38.25">
      <c r="A22" s="25" t="s">
        <v>1184</v>
      </c>
      <c r="B22" s="25" t="s">
        <v>1204</v>
      </c>
      <c r="C22" s="25" t="s">
        <v>1205</v>
      </c>
      <c r="D22" s="25" t="s">
        <v>228</v>
      </c>
      <c r="E22" s="3">
        <v>8</v>
      </c>
      <c r="F22" s="14">
        <f t="shared" si="0"/>
        <v>0.13790587376869756</v>
      </c>
      <c r="G22" s="25">
        <f t="shared" si="1"/>
        <v>1</v>
      </c>
      <c r="H22" s="25">
        <v>1</v>
      </c>
      <c r="I22" s="25">
        <v>1</v>
      </c>
      <c r="J22" s="25" t="s">
        <v>1210</v>
      </c>
      <c r="K22" s="15"/>
    </row>
    <row r="23" spans="1:11" ht="38.25">
      <c r="A23" s="25" t="s">
        <v>1184</v>
      </c>
      <c r="B23" s="25" t="s">
        <v>1204</v>
      </c>
      <c r="C23" s="25" t="s">
        <v>1205</v>
      </c>
      <c r="D23" s="25" t="s">
        <v>230</v>
      </c>
      <c r="E23" s="3">
        <v>12</v>
      </c>
      <c r="F23" s="14">
        <f t="shared" si="0"/>
        <v>0.13790587376869756</v>
      </c>
      <c r="G23" s="25">
        <f t="shared" si="1"/>
        <v>2</v>
      </c>
      <c r="H23" s="25">
        <v>2</v>
      </c>
      <c r="I23" s="25">
        <v>2</v>
      </c>
      <c r="J23" s="25" t="s">
        <v>1211</v>
      </c>
      <c r="K23" s="15"/>
    </row>
    <row r="24" spans="1:11" ht="51">
      <c r="A24" s="25" t="s">
        <v>1184</v>
      </c>
      <c r="B24" s="25" t="s">
        <v>1212</v>
      </c>
      <c r="C24" s="25" t="s">
        <v>1213</v>
      </c>
      <c r="D24" s="25" t="s">
        <v>24</v>
      </c>
      <c r="E24" s="3">
        <v>237</v>
      </c>
      <c r="F24" s="14">
        <f t="shared" si="0"/>
        <v>0.13790587376869756</v>
      </c>
      <c r="G24" s="25">
        <f t="shared" si="1"/>
        <v>33</v>
      </c>
      <c r="H24" s="25">
        <v>33</v>
      </c>
      <c r="I24" s="25">
        <v>33</v>
      </c>
      <c r="J24" s="25" t="s">
        <v>379</v>
      </c>
      <c r="K24" s="15"/>
    </row>
    <row r="25" spans="1:11" ht="51">
      <c r="A25" s="25" t="s">
        <v>1184</v>
      </c>
      <c r="B25" s="25" t="s">
        <v>1214</v>
      </c>
      <c r="C25" s="25" t="s">
        <v>1215</v>
      </c>
      <c r="D25" s="25" t="s">
        <v>35</v>
      </c>
      <c r="E25" s="3">
        <v>563</v>
      </c>
      <c r="F25" s="14">
        <f t="shared" si="0"/>
        <v>0.13790587376869756</v>
      </c>
      <c r="G25" s="25">
        <f t="shared" si="1"/>
        <v>78</v>
      </c>
      <c r="H25" s="25">
        <v>78</v>
      </c>
      <c r="I25" s="25">
        <v>78</v>
      </c>
      <c r="J25" s="25" t="s">
        <v>1216</v>
      </c>
      <c r="K25" s="15"/>
    </row>
    <row r="26" spans="1:11" ht="51">
      <c r="A26" s="25" t="s">
        <v>1184</v>
      </c>
      <c r="B26" s="25" t="s">
        <v>1214</v>
      </c>
      <c r="C26" s="25" t="s">
        <v>1215</v>
      </c>
      <c r="D26" s="25" t="s">
        <v>24</v>
      </c>
      <c r="E26" s="3">
        <v>556</v>
      </c>
      <c r="F26" s="14">
        <f t="shared" si="0"/>
        <v>0.13790587376869756</v>
      </c>
      <c r="G26" s="25">
        <f t="shared" si="1"/>
        <v>77</v>
      </c>
      <c r="H26" s="25">
        <v>77</v>
      </c>
      <c r="I26" s="25">
        <v>77</v>
      </c>
      <c r="J26" s="25" t="s">
        <v>1034</v>
      </c>
      <c r="K26" s="15"/>
    </row>
    <row r="27" spans="1:11" ht="51">
      <c r="A27" s="25" t="s">
        <v>1184</v>
      </c>
      <c r="B27" s="25" t="s">
        <v>1214</v>
      </c>
      <c r="C27" s="25" t="s">
        <v>1215</v>
      </c>
      <c r="D27" s="25" t="s">
        <v>152</v>
      </c>
      <c r="E27" s="3">
        <v>23</v>
      </c>
      <c r="F27" s="14">
        <f t="shared" si="0"/>
        <v>0.13790587376869756</v>
      </c>
      <c r="G27" s="25">
        <f t="shared" si="1"/>
        <v>3</v>
      </c>
      <c r="H27" s="25">
        <v>3</v>
      </c>
      <c r="I27" s="25">
        <v>3</v>
      </c>
      <c r="J27" s="25" t="s">
        <v>1217</v>
      </c>
      <c r="K27" s="15"/>
    </row>
    <row r="28" spans="1:11" ht="51">
      <c r="A28" s="25" t="s">
        <v>1184</v>
      </c>
      <c r="B28" s="25" t="s">
        <v>1214</v>
      </c>
      <c r="C28" s="25" t="s">
        <v>1215</v>
      </c>
      <c r="D28" s="25" t="s">
        <v>154</v>
      </c>
      <c r="E28" s="3">
        <v>22</v>
      </c>
      <c r="F28" s="14">
        <f t="shared" si="0"/>
        <v>0.13790587376869756</v>
      </c>
      <c r="G28" s="25">
        <f t="shared" si="1"/>
        <v>3</v>
      </c>
      <c r="H28" s="25">
        <v>3</v>
      </c>
      <c r="I28" s="25">
        <v>3</v>
      </c>
      <c r="J28" s="25" t="s">
        <v>1218</v>
      </c>
      <c r="K28" s="15"/>
    </row>
    <row r="29" spans="1:11" ht="51">
      <c r="A29" s="25" t="s">
        <v>1184</v>
      </c>
      <c r="B29" s="25" t="s">
        <v>1214</v>
      </c>
      <c r="C29" s="25" t="s">
        <v>1215</v>
      </c>
      <c r="D29" s="25" t="s">
        <v>158</v>
      </c>
      <c r="E29" s="3">
        <v>27</v>
      </c>
      <c r="F29" s="14">
        <f t="shared" si="0"/>
        <v>0.13790587376869756</v>
      </c>
      <c r="G29" s="25">
        <f t="shared" si="1"/>
        <v>4</v>
      </c>
      <c r="H29" s="25">
        <v>4</v>
      </c>
      <c r="I29" s="25">
        <v>4</v>
      </c>
      <c r="J29" s="25" t="s">
        <v>1219</v>
      </c>
      <c r="K29" s="15"/>
    </row>
    <row r="30" spans="1:11" ht="51">
      <c r="A30" s="25" t="s">
        <v>1184</v>
      </c>
      <c r="B30" s="25" t="s">
        <v>1214</v>
      </c>
      <c r="C30" s="25" t="s">
        <v>1215</v>
      </c>
      <c r="D30" s="25" t="s">
        <v>160</v>
      </c>
      <c r="E30" s="3">
        <v>23</v>
      </c>
      <c r="F30" s="14">
        <f t="shared" si="0"/>
        <v>0.13790587376869756</v>
      </c>
      <c r="G30" s="25">
        <f t="shared" si="1"/>
        <v>3</v>
      </c>
      <c r="H30" s="25">
        <v>3</v>
      </c>
      <c r="I30" s="25">
        <v>3</v>
      </c>
      <c r="J30" s="25" t="s">
        <v>1220</v>
      </c>
      <c r="K30" s="15"/>
    </row>
    <row r="31" spans="1:11" ht="25.5">
      <c r="A31" s="25" t="s">
        <v>1184</v>
      </c>
      <c r="B31" s="25" t="s">
        <v>1221</v>
      </c>
      <c r="C31" s="25" t="s">
        <v>1222</v>
      </c>
      <c r="D31" s="25" t="s">
        <v>1223</v>
      </c>
      <c r="E31" s="3">
        <v>8</v>
      </c>
      <c r="F31" s="14">
        <f t="shared" si="0"/>
        <v>0.13790587376869756</v>
      </c>
      <c r="G31" s="25">
        <f t="shared" si="1"/>
        <v>1</v>
      </c>
      <c r="H31" s="25">
        <v>1</v>
      </c>
      <c r="I31" s="25">
        <v>1</v>
      </c>
      <c r="J31" s="25" t="s">
        <v>68</v>
      </c>
      <c r="K31" s="15"/>
    </row>
    <row r="32" spans="1:11" ht="25.5">
      <c r="A32" s="25" t="s">
        <v>1184</v>
      </c>
      <c r="B32" s="25" t="s">
        <v>1221</v>
      </c>
      <c r="C32" s="25" t="s">
        <v>1222</v>
      </c>
      <c r="D32" s="25" t="s">
        <v>1224</v>
      </c>
      <c r="E32" s="3">
        <v>7</v>
      </c>
      <c r="F32" s="14">
        <f t="shared" si="0"/>
        <v>0.13790587376869756</v>
      </c>
      <c r="G32" s="25">
        <f t="shared" si="1"/>
        <v>1</v>
      </c>
      <c r="H32" s="25">
        <v>1</v>
      </c>
      <c r="I32" s="25">
        <v>1</v>
      </c>
      <c r="J32" s="25" t="s">
        <v>68</v>
      </c>
      <c r="K32" s="15"/>
    </row>
    <row r="33" spans="1:11" ht="25.5">
      <c r="A33" s="25" t="s">
        <v>1184</v>
      </c>
      <c r="B33" s="25" t="s">
        <v>1221</v>
      </c>
      <c r="C33" s="25" t="s">
        <v>1222</v>
      </c>
      <c r="D33" s="25" t="s">
        <v>1225</v>
      </c>
      <c r="E33" s="3">
        <v>11</v>
      </c>
      <c r="F33" s="14">
        <f t="shared" si="0"/>
        <v>0.13790587376869756</v>
      </c>
      <c r="G33" s="25">
        <f t="shared" si="1"/>
        <v>2</v>
      </c>
      <c r="H33" s="25">
        <v>2</v>
      </c>
      <c r="I33" s="25">
        <v>2</v>
      </c>
      <c r="J33" s="25" t="s">
        <v>252</v>
      </c>
      <c r="K33" s="15"/>
    </row>
    <row r="34" spans="1:11" ht="25.5">
      <c r="A34" s="25" t="s">
        <v>1184</v>
      </c>
      <c r="B34" s="25" t="s">
        <v>1221</v>
      </c>
      <c r="C34" s="25" t="s">
        <v>1222</v>
      </c>
      <c r="D34" s="25" t="s">
        <v>1226</v>
      </c>
      <c r="E34" s="3">
        <v>6</v>
      </c>
      <c r="F34" s="14">
        <f t="shared" si="0"/>
        <v>0.13790587376869756</v>
      </c>
      <c r="G34" s="25">
        <f t="shared" si="1"/>
        <v>1</v>
      </c>
      <c r="H34" s="25">
        <v>1</v>
      </c>
      <c r="I34" s="25">
        <v>1</v>
      </c>
      <c r="J34" s="25" t="s">
        <v>1227</v>
      </c>
      <c r="K34" s="15"/>
    </row>
    <row r="35" spans="1:11" ht="38.25">
      <c r="A35" s="25" t="s">
        <v>1184</v>
      </c>
      <c r="B35" s="25" t="s">
        <v>1228</v>
      </c>
      <c r="C35" s="25" t="s">
        <v>1229</v>
      </c>
      <c r="D35" s="25" t="s">
        <v>35</v>
      </c>
      <c r="E35" s="3">
        <v>9</v>
      </c>
      <c r="F35" s="14">
        <f t="shared" si="0"/>
        <v>0.13790587376869756</v>
      </c>
      <c r="G35" s="25">
        <f t="shared" si="1"/>
        <v>1</v>
      </c>
      <c r="H35" s="25">
        <v>1</v>
      </c>
      <c r="I35" s="25">
        <v>1</v>
      </c>
      <c r="J35" s="25" t="s">
        <v>1230</v>
      </c>
      <c r="K35" s="15"/>
    </row>
    <row r="36" spans="1:11" ht="38.25">
      <c r="A36" s="25" t="s">
        <v>1184</v>
      </c>
      <c r="B36" s="25" t="s">
        <v>1228</v>
      </c>
      <c r="C36" s="25" t="s">
        <v>1229</v>
      </c>
      <c r="D36" s="25" t="s">
        <v>24</v>
      </c>
      <c r="E36" s="3">
        <v>9</v>
      </c>
      <c r="F36" s="14">
        <f t="shared" si="0"/>
        <v>0.13790587376869756</v>
      </c>
      <c r="G36" s="25">
        <f t="shared" si="1"/>
        <v>1</v>
      </c>
      <c r="H36" s="25">
        <v>1</v>
      </c>
      <c r="I36" s="25">
        <v>1</v>
      </c>
      <c r="J36" s="25" t="s">
        <v>1231</v>
      </c>
      <c r="K36" s="15"/>
    </row>
    <row r="37" spans="1:11" ht="38.25">
      <c r="A37" s="25" t="s">
        <v>1184</v>
      </c>
      <c r="B37" s="25" t="s">
        <v>1228</v>
      </c>
      <c r="C37" s="25" t="s">
        <v>1229</v>
      </c>
      <c r="D37" s="25" t="s">
        <v>105</v>
      </c>
      <c r="E37" s="3">
        <v>8</v>
      </c>
      <c r="F37" s="14">
        <f t="shared" si="0"/>
        <v>0.13790587376869756</v>
      </c>
      <c r="G37" s="25">
        <f t="shared" si="1"/>
        <v>1</v>
      </c>
      <c r="H37" s="25">
        <v>1</v>
      </c>
      <c r="I37" s="25">
        <v>1</v>
      </c>
      <c r="J37" s="25" t="s">
        <v>1232</v>
      </c>
      <c r="K37" s="15"/>
    </row>
    <row r="38" spans="1:11" ht="38.25">
      <c r="A38" s="25" t="s">
        <v>1184</v>
      </c>
      <c r="B38" s="25" t="s">
        <v>1233</v>
      </c>
      <c r="C38" s="25" t="s">
        <v>1234</v>
      </c>
      <c r="D38" s="25" t="s">
        <v>35</v>
      </c>
      <c r="E38" s="3">
        <v>14</v>
      </c>
      <c r="F38" s="14">
        <f t="shared" si="0"/>
        <v>0.13790587376869756</v>
      </c>
      <c r="G38" s="25">
        <f t="shared" si="1"/>
        <v>2</v>
      </c>
      <c r="H38" s="25">
        <v>2</v>
      </c>
      <c r="I38" s="25">
        <v>2</v>
      </c>
      <c r="J38" s="25" t="s">
        <v>1235</v>
      </c>
      <c r="K38" s="15"/>
    </row>
    <row r="39" spans="1:11" ht="38.25">
      <c r="A39" s="25" t="s">
        <v>1184</v>
      </c>
      <c r="B39" s="25" t="s">
        <v>1233</v>
      </c>
      <c r="C39" s="25" t="s">
        <v>1234</v>
      </c>
      <c r="D39" s="25" t="s">
        <v>24</v>
      </c>
      <c r="E39" s="3">
        <v>13</v>
      </c>
      <c r="F39" s="14">
        <f t="shared" si="0"/>
        <v>0.13790587376869756</v>
      </c>
      <c r="G39" s="25">
        <f t="shared" si="1"/>
        <v>2</v>
      </c>
      <c r="H39" s="25">
        <v>2</v>
      </c>
      <c r="I39" s="25">
        <v>2</v>
      </c>
      <c r="J39" s="25" t="s">
        <v>1236</v>
      </c>
      <c r="K39" s="15"/>
    </row>
    <row r="40" spans="1:11" ht="38.25">
      <c r="A40" s="25" t="s">
        <v>1184</v>
      </c>
      <c r="B40" s="25" t="s">
        <v>1233</v>
      </c>
      <c r="C40" s="25" t="s">
        <v>1234</v>
      </c>
      <c r="D40" s="25" t="s">
        <v>105</v>
      </c>
      <c r="E40" s="3">
        <v>14</v>
      </c>
      <c r="F40" s="14">
        <f t="shared" si="0"/>
        <v>0.13790587376869756</v>
      </c>
      <c r="G40" s="25">
        <f t="shared" si="1"/>
        <v>2</v>
      </c>
      <c r="H40" s="25">
        <v>2</v>
      </c>
      <c r="I40" s="25">
        <v>2</v>
      </c>
      <c r="J40" s="25" t="s">
        <v>1237</v>
      </c>
      <c r="K40" s="15"/>
    </row>
    <row r="41" spans="1:11" ht="24">
      <c r="A41" s="25" t="s">
        <v>1184</v>
      </c>
      <c r="B41" s="25" t="s">
        <v>1238</v>
      </c>
      <c r="C41" s="25" t="s">
        <v>1239</v>
      </c>
      <c r="D41" s="25" t="s">
        <v>35</v>
      </c>
      <c r="E41" s="3">
        <v>572</v>
      </c>
      <c r="F41" s="14">
        <f t="shared" si="0"/>
        <v>0.13790587376869756</v>
      </c>
      <c r="G41" s="25">
        <f t="shared" si="1"/>
        <v>79</v>
      </c>
      <c r="H41" s="25">
        <v>79</v>
      </c>
      <c r="I41" s="25">
        <v>79</v>
      </c>
      <c r="J41" s="25" t="s">
        <v>1027</v>
      </c>
      <c r="K41" s="15"/>
    </row>
    <row r="42" spans="1:11" ht="38.25">
      <c r="A42" s="25" t="s">
        <v>1184</v>
      </c>
      <c r="B42" s="25" t="s">
        <v>1240</v>
      </c>
      <c r="C42" s="25" t="s">
        <v>1241</v>
      </c>
      <c r="D42" s="25" t="s">
        <v>35</v>
      </c>
      <c r="E42" s="3">
        <v>68</v>
      </c>
      <c r="F42" s="14">
        <f t="shared" si="0"/>
        <v>0.13790587376869756</v>
      </c>
      <c r="G42" s="25">
        <f t="shared" si="1"/>
        <v>9</v>
      </c>
      <c r="H42" s="25">
        <v>9</v>
      </c>
      <c r="I42" s="25">
        <v>9</v>
      </c>
      <c r="J42" s="25" t="s">
        <v>1242</v>
      </c>
      <c r="K42" s="15"/>
    </row>
    <row r="43" spans="1:11" ht="38.25">
      <c r="A43" s="25" t="s">
        <v>1184</v>
      </c>
      <c r="B43" s="25" t="s">
        <v>1240</v>
      </c>
      <c r="C43" s="25" t="s">
        <v>1241</v>
      </c>
      <c r="D43" s="25" t="s">
        <v>24</v>
      </c>
      <c r="E43" s="3">
        <v>70</v>
      </c>
      <c r="F43" s="14">
        <f t="shared" si="0"/>
        <v>0.13790587376869756</v>
      </c>
      <c r="G43" s="25">
        <f t="shared" si="1"/>
        <v>10</v>
      </c>
      <c r="H43" s="25">
        <v>10</v>
      </c>
      <c r="I43" s="25">
        <v>10</v>
      </c>
      <c r="J43" s="25" t="s">
        <v>1243</v>
      </c>
      <c r="K43" s="15"/>
    </row>
    <row r="44" spans="1:11" ht="38.25">
      <c r="A44" s="25" t="s">
        <v>1184</v>
      </c>
      <c r="B44" s="25" t="s">
        <v>1240</v>
      </c>
      <c r="C44" s="25" t="s">
        <v>1241</v>
      </c>
      <c r="D44" s="25" t="s">
        <v>105</v>
      </c>
      <c r="E44" s="3">
        <v>74</v>
      </c>
      <c r="F44" s="14">
        <f t="shared" si="0"/>
        <v>0.13790587376869756</v>
      </c>
      <c r="G44" s="25">
        <f t="shared" si="1"/>
        <v>10</v>
      </c>
      <c r="H44" s="25">
        <v>10</v>
      </c>
      <c r="I44" s="25">
        <v>10</v>
      </c>
      <c r="J44" s="25" t="s">
        <v>1244</v>
      </c>
      <c r="K44" s="15"/>
    </row>
    <row r="45" spans="1:11" ht="38.25">
      <c r="A45" s="25" t="s">
        <v>1184</v>
      </c>
      <c r="B45" s="25" t="s">
        <v>1245</v>
      </c>
      <c r="C45" s="25" t="s">
        <v>1246</v>
      </c>
      <c r="D45" s="25" t="s">
        <v>1247</v>
      </c>
      <c r="E45" s="3">
        <v>413</v>
      </c>
      <c r="F45" s="14">
        <f t="shared" si="0"/>
        <v>0.13790587376869756</v>
      </c>
      <c r="G45" s="25">
        <f t="shared" si="1"/>
        <v>57</v>
      </c>
      <c r="H45" s="25">
        <v>57</v>
      </c>
      <c r="I45" s="25">
        <v>57</v>
      </c>
      <c r="J45" s="25" t="s">
        <v>1248</v>
      </c>
      <c r="K45" s="15"/>
    </row>
    <row r="46" spans="1:11" ht="38.25">
      <c r="A46" s="25" t="s">
        <v>1184</v>
      </c>
      <c r="B46" s="25" t="s">
        <v>1245</v>
      </c>
      <c r="C46" s="25" t="s">
        <v>1246</v>
      </c>
      <c r="D46" s="25" t="s">
        <v>1249</v>
      </c>
      <c r="E46" s="3">
        <v>464</v>
      </c>
      <c r="F46" s="14">
        <f t="shared" si="0"/>
        <v>0.13790587376869756</v>
      </c>
      <c r="G46" s="25">
        <f t="shared" si="1"/>
        <v>64</v>
      </c>
      <c r="H46" s="25">
        <v>64</v>
      </c>
      <c r="I46" s="25">
        <v>64</v>
      </c>
      <c r="J46" s="25" t="s">
        <v>1250</v>
      </c>
      <c r="K46" s="15"/>
    </row>
    <row r="47" spans="1:11">
      <c r="A47" s="25" t="s">
        <v>1184</v>
      </c>
      <c r="B47" s="25" t="s">
        <v>1251</v>
      </c>
      <c r="C47" s="25" t="s">
        <v>1252</v>
      </c>
      <c r="D47" s="25" t="s">
        <v>1253</v>
      </c>
      <c r="E47" s="3">
        <v>26</v>
      </c>
      <c r="F47" s="14">
        <f t="shared" si="0"/>
        <v>0.13790587376869756</v>
      </c>
      <c r="G47" s="25">
        <f t="shared" si="1"/>
        <v>4</v>
      </c>
      <c r="H47" s="25">
        <v>4</v>
      </c>
      <c r="I47" s="25">
        <v>4</v>
      </c>
      <c r="J47" s="25" t="s">
        <v>1254</v>
      </c>
      <c r="K47" s="15"/>
    </row>
    <row r="48" spans="1:11">
      <c r="A48" s="25" t="s">
        <v>1184</v>
      </c>
      <c r="B48" s="25" t="s">
        <v>1251</v>
      </c>
      <c r="C48" s="25" t="s">
        <v>1252</v>
      </c>
      <c r="D48" s="25" t="s">
        <v>1255</v>
      </c>
      <c r="E48" s="3">
        <v>28</v>
      </c>
      <c r="F48" s="14">
        <f t="shared" si="0"/>
        <v>0.13790587376869756</v>
      </c>
      <c r="G48" s="25">
        <f t="shared" si="1"/>
        <v>4</v>
      </c>
      <c r="H48" s="25">
        <v>4</v>
      </c>
      <c r="I48" s="25">
        <v>4</v>
      </c>
      <c r="J48" s="25" t="s">
        <v>1256</v>
      </c>
      <c r="K48" s="15"/>
    </row>
    <row r="49" spans="1:11">
      <c r="A49" s="25" t="s">
        <v>1184</v>
      </c>
      <c r="B49" s="25" t="s">
        <v>1251</v>
      </c>
      <c r="C49" s="25" t="s">
        <v>1252</v>
      </c>
      <c r="D49" s="25" t="s">
        <v>1257</v>
      </c>
      <c r="E49" s="3">
        <v>26</v>
      </c>
      <c r="F49" s="14">
        <f t="shared" si="0"/>
        <v>0.13790587376869756</v>
      </c>
      <c r="G49" s="25">
        <f t="shared" si="1"/>
        <v>4</v>
      </c>
      <c r="H49" s="25">
        <v>4</v>
      </c>
      <c r="I49" s="25">
        <v>4</v>
      </c>
      <c r="J49" s="25" t="s">
        <v>1235</v>
      </c>
      <c r="K49" s="15"/>
    </row>
    <row r="50" spans="1:11" ht="38.25">
      <c r="A50" s="25" t="s">
        <v>1184</v>
      </c>
      <c r="B50" s="25" t="s">
        <v>1258</v>
      </c>
      <c r="C50" s="25" t="s">
        <v>1259</v>
      </c>
      <c r="D50" s="25" t="s">
        <v>1260</v>
      </c>
      <c r="E50" s="3">
        <v>23</v>
      </c>
      <c r="F50" s="14">
        <f t="shared" si="0"/>
        <v>0.13790587376869756</v>
      </c>
      <c r="G50" s="25">
        <f t="shared" si="1"/>
        <v>3</v>
      </c>
      <c r="H50" s="25">
        <v>3</v>
      </c>
      <c r="I50" s="25">
        <v>3</v>
      </c>
      <c r="J50" s="25" t="s">
        <v>1261</v>
      </c>
      <c r="K50" s="15"/>
    </row>
    <row r="51" spans="1:11" ht="38.25">
      <c r="A51" s="25" t="s">
        <v>1184</v>
      </c>
      <c r="B51" s="25" t="s">
        <v>1258</v>
      </c>
      <c r="C51" s="25" t="s">
        <v>1259</v>
      </c>
      <c r="D51" s="25" t="s">
        <v>1262</v>
      </c>
      <c r="E51" s="3">
        <v>23</v>
      </c>
      <c r="F51" s="14">
        <f t="shared" si="0"/>
        <v>0.13790587376869756</v>
      </c>
      <c r="G51" s="25">
        <f t="shared" si="1"/>
        <v>3</v>
      </c>
      <c r="H51" s="25">
        <v>3</v>
      </c>
      <c r="I51" s="25">
        <v>3</v>
      </c>
      <c r="J51" s="25" t="s">
        <v>1263</v>
      </c>
      <c r="K51" s="15"/>
    </row>
    <row r="52" spans="1:11" ht="38.25">
      <c r="A52" s="25" t="s">
        <v>1184</v>
      </c>
      <c r="B52" s="25" t="s">
        <v>1264</v>
      </c>
      <c r="C52" s="25" t="s">
        <v>1265</v>
      </c>
      <c r="D52" s="25" t="s">
        <v>1266</v>
      </c>
      <c r="E52" s="3">
        <v>26</v>
      </c>
      <c r="F52" s="14">
        <f t="shared" si="0"/>
        <v>0.13790587376869756</v>
      </c>
      <c r="G52" s="25">
        <f t="shared" si="1"/>
        <v>4</v>
      </c>
      <c r="H52" s="25">
        <v>4</v>
      </c>
      <c r="I52" s="25">
        <v>4</v>
      </c>
      <c r="J52" s="25" t="s">
        <v>1267</v>
      </c>
      <c r="K52" s="15"/>
    </row>
    <row r="53" spans="1:11" ht="38.25">
      <c r="A53" s="25" t="s">
        <v>1184</v>
      </c>
      <c r="B53" s="25" t="s">
        <v>1264</v>
      </c>
      <c r="C53" s="25" t="s">
        <v>1265</v>
      </c>
      <c r="D53" s="25" t="s">
        <v>1268</v>
      </c>
      <c r="E53" s="3">
        <v>30</v>
      </c>
      <c r="F53" s="14">
        <f t="shared" si="0"/>
        <v>0.13790587376869756</v>
      </c>
      <c r="G53" s="25">
        <f t="shared" si="1"/>
        <v>4</v>
      </c>
      <c r="H53" s="25">
        <v>4</v>
      </c>
      <c r="I53" s="25">
        <v>4</v>
      </c>
      <c r="J53" s="25" t="s">
        <v>1269</v>
      </c>
      <c r="K53" s="15"/>
    </row>
    <row r="54" spans="1:11" ht="38.25">
      <c r="A54" s="25" t="s">
        <v>1184</v>
      </c>
      <c r="B54" s="25" t="s">
        <v>1270</v>
      </c>
      <c r="C54" s="25" t="s">
        <v>1271</v>
      </c>
      <c r="D54" s="25" t="s">
        <v>1253</v>
      </c>
      <c r="E54" s="3">
        <v>29</v>
      </c>
      <c r="F54" s="14">
        <f t="shared" si="0"/>
        <v>0.13790587376869756</v>
      </c>
      <c r="G54" s="25">
        <f t="shared" si="1"/>
        <v>4</v>
      </c>
      <c r="H54" s="25">
        <v>4</v>
      </c>
      <c r="I54" s="25">
        <v>4</v>
      </c>
      <c r="J54" s="25" t="s">
        <v>1272</v>
      </c>
      <c r="K54" s="15"/>
    </row>
    <row r="55" spans="1:11" ht="38.25">
      <c r="A55" s="25" t="s">
        <v>1184</v>
      </c>
      <c r="B55" s="25" t="s">
        <v>1270</v>
      </c>
      <c r="C55" s="25" t="s">
        <v>1271</v>
      </c>
      <c r="D55" s="25" t="s">
        <v>1255</v>
      </c>
      <c r="E55" s="3">
        <v>32</v>
      </c>
      <c r="F55" s="14">
        <f t="shared" si="0"/>
        <v>0.13790587376869756</v>
      </c>
      <c r="G55" s="25">
        <f t="shared" si="1"/>
        <v>4</v>
      </c>
      <c r="H55" s="25">
        <v>4</v>
      </c>
      <c r="I55" s="25">
        <v>4</v>
      </c>
      <c r="J55" s="25" t="s">
        <v>1273</v>
      </c>
      <c r="K55" s="15"/>
    </row>
    <row r="56" spans="1:11" ht="38.25">
      <c r="A56" s="25" t="s">
        <v>1184</v>
      </c>
      <c r="B56" s="25" t="s">
        <v>1270</v>
      </c>
      <c r="C56" s="25" t="s">
        <v>1271</v>
      </c>
      <c r="D56" s="25" t="s">
        <v>1257</v>
      </c>
      <c r="E56" s="3">
        <v>75</v>
      </c>
      <c r="F56" s="14">
        <f t="shared" si="0"/>
        <v>0.13790587376869756</v>
      </c>
      <c r="G56" s="25">
        <f t="shared" si="1"/>
        <v>10</v>
      </c>
      <c r="H56" s="25">
        <v>10</v>
      </c>
      <c r="I56" s="25">
        <v>10</v>
      </c>
      <c r="J56" s="25" t="s">
        <v>1274</v>
      </c>
      <c r="K56" s="15"/>
    </row>
    <row r="57" spans="1:11" ht="38.25">
      <c r="A57" s="25" t="s">
        <v>1184</v>
      </c>
      <c r="B57" s="25" t="s">
        <v>1275</v>
      </c>
      <c r="C57" s="25" t="s">
        <v>1276</v>
      </c>
      <c r="D57" s="25" t="s">
        <v>516</v>
      </c>
      <c r="E57" s="3">
        <v>10</v>
      </c>
      <c r="F57" s="14">
        <f t="shared" si="0"/>
        <v>0.13790587376869756</v>
      </c>
      <c r="G57" s="25">
        <f t="shared" si="1"/>
        <v>1</v>
      </c>
      <c r="H57" s="25">
        <v>1</v>
      </c>
      <c r="I57" s="25">
        <v>1</v>
      </c>
      <c r="J57" s="25" t="s">
        <v>274</v>
      </c>
      <c r="K57" s="15"/>
    </row>
    <row r="58" spans="1:11" ht="38.25">
      <c r="A58" s="25" t="s">
        <v>1184</v>
      </c>
      <c r="B58" s="25" t="s">
        <v>1275</v>
      </c>
      <c r="C58" s="25" t="s">
        <v>1276</v>
      </c>
      <c r="D58" s="25" t="s">
        <v>517</v>
      </c>
      <c r="E58" s="3">
        <v>10</v>
      </c>
      <c r="F58" s="14">
        <f t="shared" si="0"/>
        <v>0.13790587376869756</v>
      </c>
      <c r="G58" s="25">
        <f t="shared" si="1"/>
        <v>1</v>
      </c>
      <c r="H58" s="25">
        <v>1</v>
      </c>
      <c r="I58" s="25">
        <v>1</v>
      </c>
      <c r="J58" s="25" t="s">
        <v>274</v>
      </c>
      <c r="K58" s="15"/>
    </row>
    <row r="59" spans="1:11" ht="38.25">
      <c r="A59" s="25" t="s">
        <v>1184</v>
      </c>
      <c r="B59" s="25" t="s">
        <v>1275</v>
      </c>
      <c r="C59" s="25" t="s">
        <v>1276</v>
      </c>
      <c r="D59" s="25" t="s">
        <v>485</v>
      </c>
      <c r="E59" s="3">
        <v>9</v>
      </c>
      <c r="F59" s="14">
        <f t="shared" si="0"/>
        <v>0.13790587376869756</v>
      </c>
      <c r="G59" s="25">
        <f t="shared" si="1"/>
        <v>1</v>
      </c>
      <c r="H59" s="25">
        <v>1</v>
      </c>
      <c r="I59" s="25">
        <v>1</v>
      </c>
      <c r="J59" s="25" t="s">
        <v>274</v>
      </c>
      <c r="K59" s="15"/>
    </row>
    <row r="60" spans="1:11" ht="38.25">
      <c r="A60" s="25" t="s">
        <v>1184</v>
      </c>
      <c r="B60" s="25" t="s">
        <v>1275</v>
      </c>
      <c r="C60" s="25" t="s">
        <v>1276</v>
      </c>
      <c r="D60" s="25" t="s">
        <v>486</v>
      </c>
      <c r="E60" s="3">
        <v>12</v>
      </c>
      <c r="F60" s="14">
        <f t="shared" si="0"/>
        <v>0.13790587376869756</v>
      </c>
      <c r="G60" s="25">
        <f t="shared" si="1"/>
        <v>2</v>
      </c>
      <c r="H60" s="25">
        <v>2</v>
      </c>
      <c r="I60" s="25">
        <v>2</v>
      </c>
      <c r="J60" s="25" t="s">
        <v>274</v>
      </c>
      <c r="K60" s="15"/>
    </row>
    <row r="61" spans="1:11" ht="38.25">
      <c r="A61" s="25" t="s">
        <v>1184</v>
      </c>
      <c r="B61" s="25" t="s">
        <v>1277</v>
      </c>
      <c r="C61" s="25" t="s">
        <v>1278</v>
      </c>
      <c r="D61" s="25" t="s">
        <v>75</v>
      </c>
      <c r="E61" s="3">
        <v>32</v>
      </c>
      <c r="F61" s="14">
        <f t="shared" si="0"/>
        <v>0.13790587376869756</v>
      </c>
      <c r="G61" s="25">
        <f t="shared" si="1"/>
        <v>4</v>
      </c>
      <c r="H61" s="25">
        <v>4</v>
      </c>
      <c r="I61" s="25">
        <v>4</v>
      </c>
      <c r="J61" s="25" t="s">
        <v>1279</v>
      </c>
      <c r="K61" s="15"/>
    </row>
    <row r="62" spans="1:11" ht="38.25">
      <c r="A62" s="25" t="s">
        <v>1184</v>
      </c>
      <c r="B62" s="25" t="s">
        <v>1277</v>
      </c>
      <c r="C62" s="25" t="s">
        <v>1278</v>
      </c>
      <c r="D62" s="25" t="s">
        <v>77</v>
      </c>
      <c r="E62" s="3">
        <v>37</v>
      </c>
      <c r="F62" s="14">
        <f t="shared" si="0"/>
        <v>0.13790587376869756</v>
      </c>
      <c r="G62" s="25">
        <f t="shared" si="1"/>
        <v>5</v>
      </c>
      <c r="H62" s="25">
        <v>5</v>
      </c>
      <c r="I62" s="25">
        <v>5</v>
      </c>
      <c r="J62" s="25" t="s">
        <v>1280</v>
      </c>
      <c r="K62" s="15"/>
    </row>
    <row r="63" spans="1:11" ht="38.25">
      <c r="A63" s="25" t="s">
        <v>1184</v>
      </c>
      <c r="B63" s="25" t="s">
        <v>1277</v>
      </c>
      <c r="C63" s="25" t="s">
        <v>1278</v>
      </c>
      <c r="D63" s="25" t="s">
        <v>79</v>
      </c>
      <c r="E63" s="3">
        <v>37</v>
      </c>
      <c r="F63" s="14">
        <f t="shared" si="0"/>
        <v>0.13790587376869756</v>
      </c>
      <c r="G63" s="25">
        <f t="shared" si="1"/>
        <v>5</v>
      </c>
      <c r="H63" s="25">
        <v>5</v>
      </c>
      <c r="I63" s="25">
        <v>5</v>
      </c>
      <c r="J63" s="25" t="s">
        <v>437</v>
      </c>
      <c r="K63" s="15"/>
    </row>
    <row r="64" spans="1:11" ht="38.25">
      <c r="A64" s="25" t="s">
        <v>1184</v>
      </c>
      <c r="B64" s="25" t="s">
        <v>1281</v>
      </c>
      <c r="C64" s="25" t="s">
        <v>1282</v>
      </c>
      <c r="D64" s="25" t="s">
        <v>1253</v>
      </c>
      <c r="E64" s="3">
        <v>38</v>
      </c>
      <c r="F64" s="14">
        <f t="shared" si="0"/>
        <v>0.13790587376869756</v>
      </c>
      <c r="G64" s="25">
        <f t="shared" si="1"/>
        <v>5</v>
      </c>
      <c r="H64" s="25">
        <v>5</v>
      </c>
      <c r="I64" s="25">
        <v>5</v>
      </c>
      <c r="J64" s="25" t="s">
        <v>1283</v>
      </c>
      <c r="K64" s="15"/>
    </row>
    <row r="65" spans="1:11" ht="38.25">
      <c r="A65" s="25" t="s">
        <v>1184</v>
      </c>
      <c r="B65" s="25" t="s">
        <v>1281</v>
      </c>
      <c r="C65" s="25" t="s">
        <v>1282</v>
      </c>
      <c r="D65" s="25" t="s">
        <v>1255</v>
      </c>
      <c r="E65" s="3">
        <v>35</v>
      </c>
      <c r="F65" s="14">
        <f t="shared" si="0"/>
        <v>0.13790587376869756</v>
      </c>
      <c r="G65" s="25">
        <f t="shared" si="1"/>
        <v>5</v>
      </c>
      <c r="H65" s="25">
        <v>5</v>
      </c>
      <c r="I65" s="25">
        <v>5</v>
      </c>
      <c r="J65" s="25" t="s">
        <v>1284</v>
      </c>
      <c r="K65" s="15"/>
    </row>
    <row r="66" spans="1:11" ht="25.5">
      <c r="A66" s="25" t="s">
        <v>1184</v>
      </c>
      <c r="B66" s="25" t="s">
        <v>1285</v>
      </c>
      <c r="C66" s="25" t="s">
        <v>1286</v>
      </c>
      <c r="D66" s="25" t="s">
        <v>525</v>
      </c>
      <c r="E66" s="3">
        <v>0</v>
      </c>
      <c r="F66" s="14">
        <f t="shared" si="0"/>
        <v>0.13790587376869756</v>
      </c>
      <c r="G66" s="25">
        <f t="shared" si="1"/>
        <v>0</v>
      </c>
      <c r="H66" s="25">
        <v>0</v>
      </c>
      <c r="I66" s="25">
        <v>0</v>
      </c>
      <c r="J66" s="25" t="s">
        <v>1287</v>
      </c>
      <c r="K66" s="15"/>
    </row>
    <row r="67" spans="1:11" ht="25.5">
      <c r="A67" s="25" t="s">
        <v>1184</v>
      </c>
      <c r="B67" s="25" t="s">
        <v>1285</v>
      </c>
      <c r="C67" s="25" t="s">
        <v>1286</v>
      </c>
      <c r="D67" s="25" t="s">
        <v>526</v>
      </c>
      <c r="E67" s="3">
        <v>28</v>
      </c>
      <c r="F67" s="14">
        <f t="shared" si="0"/>
        <v>0.13790587376869756</v>
      </c>
      <c r="G67" s="25">
        <f t="shared" si="1"/>
        <v>4</v>
      </c>
      <c r="H67" s="25">
        <v>4</v>
      </c>
      <c r="I67" s="25">
        <v>4</v>
      </c>
      <c r="J67" s="25" t="s">
        <v>1287</v>
      </c>
      <c r="K67" s="15"/>
    </row>
    <row r="68" spans="1:11" ht="25.5">
      <c r="A68" s="25" t="s">
        <v>1184</v>
      </c>
      <c r="B68" s="25" t="s">
        <v>1285</v>
      </c>
      <c r="C68" s="25" t="s">
        <v>1286</v>
      </c>
      <c r="D68" s="25" t="s">
        <v>527</v>
      </c>
      <c r="E68" s="3">
        <v>27</v>
      </c>
      <c r="F68" s="14">
        <f t="shared" si="0"/>
        <v>0.13790587376869756</v>
      </c>
      <c r="G68" s="25">
        <f t="shared" si="1"/>
        <v>4</v>
      </c>
      <c r="H68" s="25">
        <v>4</v>
      </c>
      <c r="I68" s="25">
        <v>4</v>
      </c>
      <c r="J68" s="25" t="s">
        <v>1287</v>
      </c>
      <c r="K68" s="15"/>
    </row>
    <row r="69" spans="1:11" ht="25.5">
      <c r="A69" s="25" t="s">
        <v>1184</v>
      </c>
      <c r="B69" s="25" t="s">
        <v>1288</v>
      </c>
      <c r="C69" s="25" t="s">
        <v>1289</v>
      </c>
      <c r="D69" s="25" t="s">
        <v>1290</v>
      </c>
      <c r="E69" s="3">
        <v>55</v>
      </c>
      <c r="F69" s="14">
        <f t="shared" si="0"/>
        <v>0.13790587376869756</v>
      </c>
      <c r="G69" s="25">
        <f t="shared" si="1"/>
        <v>8</v>
      </c>
      <c r="H69" s="25">
        <v>8</v>
      </c>
      <c r="I69" s="25">
        <v>8</v>
      </c>
      <c r="J69" s="25" t="s">
        <v>1291</v>
      </c>
      <c r="K69" s="15"/>
    </row>
    <row r="70" spans="1:11" ht="25.5">
      <c r="A70" s="25" t="s">
        <v>1184</v>
      </c>
      <c r="B70" s="25" t="s">
        <v>1288</v>
      </c>
      <c r="C70" s="25" t="s">
        <v>1289</v>
      </c>
      <c r="D70" s="25" t="s">
        <v>1292</v>
      </c>
      <c r="E70" s="3">
        <v>52</v>
      </c>
      <c r="F70" s="14">
        <f t="shared" si="0"/>
        <v>0.13790587376869756</v>
      </c>
      <c r="G70" s="25">
        <f t="shared" si="1"/>
        <v>7</v>
      </c>
      <c r="H70" s="25">
        <v>7</v>
      </c>
      <c r="I70" s="25">
        <v>7</v>
      </c>
      <c r="J70" s="25" t="s">
        <v>1293</v>
      </c>
      <c r="K70" s="15"/>
    </row>
    <row r="71" spans="1:11">
      <c r="A71" s="25" t="s">
        <v>1</v>
      </c>
      <c r="B71" s="25" t="s">
        <v>1</v>
      </c>
      <c r="C71" s="25" t="s">
        <v>1</v>
      </c>
      <c r="D71" s="25" t="s">
        <v>1</v>
      </c>
      <c r="E71" s="25" t="s">
        <v>1</v>
      </c>
      <c r="F71" s="14"/>
      <c r="G71" s="25"/>
      <c r="H71" s="25" t="s">
        <v>1</v>
      </c>
      <c r="I71" s="25" t="s">
        <v>1</v>
      </c>
      <c r="J71" s="25" t="s">
        <v>1</v>
      </c>
      <c r="K71" s="25" t="s">
        <v>1</v>
      </c>
    </row>
    <row r="72" spans="1:11">
      <c r="A72" s="25" t="s">
        <v>1</v>
      </c>
      <c r="B72" s="23" t="s">
        <v>122</v>
      </c>
      <c r="C72" s="25" t="s">
        <v>1</v>
      </c>
      <c r="D72" s="25" t="s">
        <v>1</v>
      </c>
      <c r="E72" s="25">
        <v>5482</v>
      </c>
      <c r="F72" s="14"/>
      <c r="G72" s="25">
        <v>755</v>
      </c>
      <c r="H72" s="25">
        <v>756</v>
      </c>
      <c r="I72" s="25">
        <v>756</v>
      </c>
      <c r="J72" s="15"/>
      <c r="K72" s="25" t="s">
        <v>1</v>
      </c>
    </row>
    <row r="73" spans="1:11">
      <c r="A73" s="15" t="s">
        <v>1</v>
      </c>
      <c r="B73" s="15"/>
      <c r="C73" s="15"/>
      <c r="D73" s="15"/>
      <c r="E73" s="15"/>
      <c r="F73" s="15"/>
      <c r="G73" s="15"/>
      <c r="H73" s="15"/>
      <c r="I73" s="15"/>
      <c r="J73" s="15"/>
      <c r="K73" s="15"/>
    </row>
    <row r="74" spans="1:11" ht="12.6" customHeight="1">
      <c r="A74" s="37" t="s">
        <v>123</v>
      </c>
      <c r="B74" s="36" t="s">
        <v>1</v>
      </c>
      <c r="C74" s="36" t="s">
        <v>1</v>
      </c>
      <c r="D74" s="36" t="s">
        <v>1</v>
      </c>
      <c r="E74" s="36" t="s">
        <v>1</v>
      </c>
      <c r="F74" s="36" t="s">
        <v>1</v>
      </c>
      <c r="G74" s="36" t="s">
        <v>1</v>
      </c>
      <c r="H74" s="36" t="s">
        <v>1</v>
      </c>
      <c r="I74" s="36" t="s">
        <v>1</v>
      </c>
      <c r="J74" s="36" t="s">
        <v>1</v>
      </c>
      <c r="K74" s="15" t="s">
        <v>1</v>
      </c>
    </row>
    <row r="75" spans="1:11">
      <c r="A75" s="36" t="s">
        <v>1</v>
      </c>
      <c r="B75" s="36" t="s">
        <v>1</v>
      </c>
      <c r="C75" s="36" t="s">
        <v>1</v>
      </c>
      <c r="D75" s="36" t="s">
        <v>1</v>
      </c>
      <c r="E75" s="36" t="s">
        <v>1</v>
      </c>
      <c r="F75" s="36" t="s">
        <v>1</v>
      </c>
      <c r="G75" s="36" t="s">
        <v>1</v>
      </c>
      <c r="H75" s="36" t="s">
        <v>1</v>
      </c>
      <c r="I75" s="36" t="s">
        <v>1</v>
      </c>
      <c r="J75" s="36" t="s">
        <v>1</v>
      </c>
      <c r="K75" s="15" t="s">
        <v>1</v>
      </c>
    </row>
    <row r="76" spans="1:11">
      <c r="A76" s="36" t="s">
        <v>1</v>
      </c>
      <c r="B76" s="36" t="s">
        <v>1</v>
      </c>
      <c r="C76" s="36" t="s">
        <v>1</v>
      </c>
      <c r="D76" s="36" t="s">
        <v>1</v>
      </c>
      <c r="E76" s="36" t="s">
        <v>1</v>
      </c>
      <c r="F76" s="36" t="s">
        <v>1</v>
      </c>
      <c r="G76" s="36" t="s">
        <v>1</v>
      </c>
      <c r="H76" s="36" t="s">
        <v>1</v>
      </c>
      <c r="I76" s="36" t="s">
        <v>1</v>
      </c>
      <c r="J76" s="36" t="s">
        <v>1</v>
      </c>
      <c r="K76" s="15"/>
    </row>
    <row r="77" spans="1:11">
      <c r="A77" s="15" t="s">
        <v>1</v>
      </c>
      <c r="B77" s="15"/>
      <c r="C77" s="15"/>
      <c r="D77" s="15"/>
      <c r="E77" s="15"/>
      <c r="F77" s="15"/>
      <c r="G77" s="15"/>
      <c r="H77" s="15"/>
      <c r="I77" s="15"/>
      <c r="J77" s="15"/>
      <c r="K77" s="15"/>
    </row>
    <row r="78" spans="1:11" ht="12.6" customHeight="1">
      <c r="A78" s="35" t="s">
        <v>124</v>
      </c>
      <c r="B78" s="36" t="s">
        <v>1</v>
      </c>
      <c r="C78" s="36" t="s">
        <v>1</v>
      </c>
      <c r="D78" s="36" t="s">
        <v>1</v>
      </c>
      <c r="E78" s="36" t="s">
        <v>1</v>
      </c>
      <c r="F78" s="36" t="s">
        <v>1</v>
      </c>
      <c r="G78" s="36" t="s">
        <v>1</v>
      </c>
      <c r="H78" s="36" t="s">
        <v>1</v>
      </c>
      <c r="I78" s="36" t="s">
        <v>1</v>
      </c>
      <c r="J78" s="36" t="s">
        <v>1</v>
      </c>
      <c r="K78" s="15" t="s">
        <v>1</v>
      </c>
    </row>
    <row r="79" spans="1:11">
      <c r="A79" s="36" t="s">
        <v>1</v>
      </c>
      <c r="B79" s="36" t="s">
        <v>1</v>
      </c>
      <c r="C79" s="36" t="s">
        <v>1</v>
      </c>
      <c r="D79" s="36" t="s">
        <v>1</v>
      </c>
      <c r="E79" s="36" t="s">
        <v>1</v>
      </c>
      <c r="F79" s="36" t="s">
        <v>1</v>
      </c>
      <c r="G79" s="36" t="s">
        <v>1</v>
      </c>
      <c r="H79" s="36" t="s">
        <v>1</v>
      </c>
      <c r="I79" s="36" t="s">
        <v>1</v>
      </c>
      <c r="J79" s="36" t="s">
        <v>1</v>
      </c>
      <c r="K79" s="15" t="s">
        <v>1</v>
      </c>
    </row>
    <row r="80" spans="1:11">
      <c r="A80" s="36" t="s">
        <v>1</v>
      </c>
      <c r="B80" s="36" t="s">
        <v>1</v>
      </c>
      <c r="C80" s="36" t="s">
        <v>1</v>
      </c>
      <c r="D80" s="36" t="s">
        <v>1</v>
      </c>
      <c r="E80" s="36" t="s">
        <v>1</v>
      </c>
      <c r="F80" s="36" t="s">
        <v>1</v>
      </c>
      <c r="G80" s="36" t="s">
        <v>1</v>
      </c>
      <c r="H80" s="36" t="s">
        <v>1</v>
      </c>
      <c r="I80" s="36" t="s">
        <v>1</v>
      </c>
      <c r="J80" s="36" t="s">
        <v>1</v>
      </c>
      <c r="K80" s="15"/>
    </row>
    <row r="81" spans="1:11">
      <c r="A81" s="36" t="s">
        <v>1</v>
      </c>
      <c r="B81" s="36" t="s">
        <v>1</v>
      </c>
      <c r="C81" s="36" t="s">
        <v>1</v>
      </c>
      <c r="D81" s="36" t="s">
        <v>1</v>
      </c>
      <c r="E81" s="36" t="s">
        <v>1</v>
      </c>
      <c r="F81" s="36" t="s">
        <v>1</v>
      </c>
      <c r="G81" s="36" t="s">
        <v>1</v>
      </c>
      <c r="H81" s="36" t="s">
        <v>1</v>
      </c>
      <c r="I81" s="36" t="s">
        <v>1</v>
      </c>
      <c r="J81" s="36" t="s">
        <v>1</v>
      </c>
      <c r="K81" s="15"/>
    </row>
    <row r="82" spans="1:11">
      <c r="A82" s="15" t="s">
        <v>1</v>
      </c>
      <c r="B82" s="15"/>
      <c r="C82" s="15"/>
      <c r="D82" s="15"/>
      <c r="E82" s="15"/>
      <c r="F82" s="15"/>
      <c r="G82" s="15"/>
      <c r="H82" s="15"/>
      <c r="I82" s="15"/>
      <c r="J82" s="15"/>
      <c r="K82" s="15"/>
    </row>
    <row r="83" spans="1:11" ht="12.6" customHeight="1">
      <c r="A83" s="38" t="s">
        <v>125</v>
      </c>
      <c r="B83" s="38"/>
      <c r="C83" s="38"/>
      <c r="D83" s="38"/>
      <c r="E83" s="38"/>
      <c r="F83" s="38"/>
      <c r="G83" s="38"/>
      <c r="H83" s="38"/>
      <c r="I83" s="38"/>
      <c r="J83" s="38"/>
      <c r="K83" s="15" t="s">
        <v>1</v>
      </c>
    </row>
    <row r="84" spans="1:11">
      <c r="A84" s="38"/>
      <c r="B84" s="38"/>
      <c r="C84" s="38"/>
      <c r="D84" s="38"/>
      <c r="E84" s="38"/>
      <c r="F84" s="38"/>
      <c r="G84" s="38"/>
      <c r="H84" s="38"/>
      <c r="I84" s="38"/>
      <c r="J84" s="38"/>
      <c r="K84" s="15" t="s">
        <v>1</v>
      </c>
    </row>
    <row r="85" spans="1:11">
      <c r="A85" s="22" t="s">
        <v>1</v>
      </c>
      <c r="B85" s="22" t="s">
        <v>1</v>
      </c>
      <c r="C85" s="22" t="s">
        <v>1</v>
      </c>
      <c r="D85" s="22" t="s">
        <v>1</v>
      </c>
      <c r="E85" s="22" t="s">
        <v>1</v>
      </c>
      <c r="F85" s="22" t="s">
        <v>1</v>
      </c>
      <c r="G85" s="22" t="s">
        <v>1</v>
      </c>
      <c r="H85" s="22" t="s">
        <v>1</v>
      </c>
      <c r="I85" s="22" t="s">
        <v>1</v>
      </c>
      <c r="J85" s="22" t="s">
        <v>1</v>
      </c>
      <c r="K85" s="15"/>
    </row>
    <row r="86" spans="1:11" ht="12.6" customHeight="1">
      <c r="A86" s="35" t="s">
        <v>126</v>
      </c>
      <c r="B86" s="36" t="s">
        <v>1</v>
      </c>
      <c r="C86" s="36" t="s">
        <v>1</v>
      </c>
      <c r="D86" s="36" t="s">
        <v>1</v>
      </c>
      <c r="E86" s="36" t="s">
        <v>1</v>
      </c>
      <c r="F86" s="36" t="s">
        <v>1</v>
      </c>
      <c r="G86" s="36" t="s">
        <v>1</v>
      </c>
      <c r="H86" s="36" t="s">
        <v>1</v>
      </c>
      <c r="I86" s="36" t="s">
        <v>1</v>
      </c>
      <c r="J86" s="36" t="s">
        <v>1</v>
      </c>
      <c r="K86" s="15" t="s">
        <v>1</v>
      </c>
    </row>
    <row r="87" spans="1:11">
      <c r="A87" s="36" t="s">
        <v>1</v>
      </c>
      <c r="B87" s="36" t="s">
        <v>1</v>
      </c>
      <c r="C87" s="36" t="s">
        <v>1</v>
      </c>
      <c r="D87" s="36" t="s">
        <v>1</v>
      </c>
      <c r="E87" s="36" t="s">
        <v>1</v>
      </c>
      <c r="F87" s="36" t="s">
        <v>1</v>
      </c>
      <c r="G87" s="36" t="s">
        <v>1</v>
      </c>
      <c r="H87" s="36" t="s">
        <v>1</v>
      </c>
      <c r="I87" s="36" t="s">
        <v>1</v>
      </c>
      <c r="J87" s="36" t="s">
        <v>1</v>
      </c>
      <c r="K87" s="15" t="s">
        <v>1</v>
      </c>
    </row>
    <row r="88" spans="1:11">
      <c r="A88" s="36" t="s">
        <v>1</v>
      </c>
      <c r="B88" s="36" t="s">
        <v>1</v>
      </c>
      <c r="C88" s="36" t="s">
        <v>1</v>
      </c>
      <c r="D88" s="36" t="s">
        <v>1</v>
      </c>
      <c r="E88" s="36" t="s">
        <v>1</v>
      </c>
      <c r="F88" s="36" t="s">
        <v>1</v>
      </c>
      <c r="G88" s="36" t="s">
        <v>1</v>
      </c>
      <c r="H88" s="36" t="s">
        <v>1</v>
      </c>
      <c r="I88" s="36" t="s">
        <v>1</v>
      </c>
      <c r="J88" s="36" t="s">
        <v>1</v>
      </c>
      <c r="K88" s="15"/>
    </row>
    <row r="89" spans="1:11">
      <c r="A89" s="36" t="s">
        <v>1</v>
      </c>
      <c r="B89" s="36" t="s">
        <v>1</v>
      </c>
      <c r="C89" s="36" t="s">
        <v>1</v>
      </c>
      <c r="D89" s="36" t="s">
        <v>1</v>
      </c>
      <c r="E89" s="36" t="s">
        <v>1</v>
      </c>
      <c r="F89" s="36" t="s">
        <v>1</v>
      </c>
      <c r="G89" s="36" t="s">
        <v>1</v>
      </c>
      <c r="H89" s="36" t="s">
        <v>1</v>
      </c>
      <c r="I89" s="36" t="s">
        <v>1</v>
      </c>
      <c r="J89" s="36" t="s">
        <v>1</v>
      </c>
      <c r="K89" s="15"/>
    </row>
    <row r="90" spans="1:11">
      <c r="A90" s="15" t="s">
        <v>1</v>
      </c>
      <c r="B90" s="15"/>
      <c r="C90" s="15"/>
      <c r="D90" s="15"/>
      <c r="E90" s="15"/>
      <c r="F90" s="15"/>
      <c r="G90" s="15"/>
      <c r="H90" s="15"/>
      <c r="I90" s="15"/>
      <c r="J90" s="15"/>
      <c r="K90" s="15"/>
    </row>
    <row r="91" spans="1:11">
      <c r="A91" s="15"/>
      <c r="B91" s="15"/>
      <c r="C91" s="15"/>
      <c r="D91" s="15"/>
      <c r="E91" s="15"/>
      <c r="F91" s="15"/>
      <c r="G91" s="15"/>
      <c r="H91" s="15"/>
      <c r="I91" s="15"/>
      <c r="J91" s="15"/>
      <c r="K91" s="15"/>
    </row>
    <row r="92" spans="1:11">
      <c r="A92" s="15"/>
      <c r="B92" s="15"/>
      <c r="C92" s="15"/>
      <c r="D92" s="15"/>
      <c r="E92" s="15"/>
      <c r="F92" s="15"/>
      <c r="G92" s="15"/>
      <c r="H92" s="15"/>
      <c r="I92" s="15"/>
      <c r="J92" s="15"/>
      <c r="K92" s="15"/>
    </row>
  </sheetData>
  <mergeCells count="12">
    <mergeCell ref="A1:K1"/>
    <mergeCell ref="A2:K2"/>
    <mergeCell ref="A4:E4"/>
    <mergeCell ref="F4:H4"/>
    <mergeCell ref="A86:J89"/>
    <mergeCell ref="A74:J76"/>
    <mergeCell ref="A78:J81"/>
    <mergeCell ref="A83:J84"/>
    <mergeCell ref="A5:E5"/>
    <mergeCell ref="F5:H5"/>
    <mergeCell ref="A6:E6"/>
    <mergeCell ref="F6:H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F5A27-3E02-44EC-991D-5CB4680A6D8B}">
  <dimension ref="A1:L129"/>
  <sheetViews>
    <sheetView topLeftCell="A93" workbookViewId="0">
      <selection activeCell="A98" sqref="A98:J113"/>
    </sheetView>
  </sheetViews>
  <sheetFormatPr defaultRowHeight="12.75"/>
  <cols>
    <col min="1" max="14" width="12" customWidth="1"/>
  </cols>
  <sheetData>
    <row r="1" spans="1:12" ht="12.6" customHeight="1">
      <c r="A1" s="34" t="s">
        <v>456</v>
      </c>
      <c r="B1" s="34"/>
      <c r="C1" s="34"/>
      <c r="D1" s="34"/>
      <c r="E1" s="34"/>
      <c r="F1" s="34"/>
      <c r="G1" s="34"/>
      <c r="H1" s="34"/>
      <c r="I1" s="34"/>
      <c r="J1" s="34"/>
      <c r="K1" s="34"/>
      <c r="L1" s="34"/>
    </row>
    <row r="2" spans="1:12">
      <c r="A2" s="34" t="s">
        <v>1294</v>
      </c>
      <c r="B2" s="31" t="s">
        <v>1</v>
      </c>
      <c r="C2" s="31" t="s">
        <v>1</v>
      </c>
      <c r="D2" s="31" t="s">
        <v>1</v>
      </c>
      <c r="E2" s="31" t="s">
        <v>1</v>
      </c>
      <c r="F2" s="31" t="s">
        <v>1</v>
      </c>
      <c r="G2" s="31" t="s">
        <v>1</v>
      </c>
      <c r="H2" s="31" t="s">
        <v>1</v>
      </c>
      <c r="I2" s="31" t="s">
        <v>1</v>
      </c>
      <c r="J2" s="31" t="s">
        <v>1</v>
      </c>
      <c r="K2" s="31" t="s">
        <v>1</v>
      </c>
      <c r="L2" s="15"/>
    </row>
    <row r="3" spans="1:12">
      <c r="A3" s="15"/>
      <c r="B3" s="15"/>
      <c r="C3" s="15"/>
      <c r="D3" s="15"/>
      <c r="E3" s="15"/>
      <c r="F3" s="15"/>
      <c r="G3" s="15"/>
      <c r="H3" s="15"/>
      <c r="I3" s="15"/>
      <c r="J3" s="15"/>
      <c r="K3" s="15"/>
      <c r="L3" s="15"/>
    </row>
    <row r="4" spans="1:12" ht="30" customHeight="1">
      <c r="A4" s="32" t="s">
        <v>1295</v>
      </c>
      <c r="B4" s="31" t="s">
        <v>1</v>
      </c>
      <c r="C4" s="31" t="s">
        <v>1</v>
      </c>
      <c r="D4" s="31" t="s">
        <v>1</v>
      </c>
      <c r="E4" s="31" t="s">
        <v>1</v>
      </c>
      <c r="F4" s="33">
        <v>54</v>
      </c>
      <c r="G4" s="31" t="s">
        <v>1</v>
      </c>
      <c r="H4" s="31" t="s">
        <v>1</v>
      </c>
      <c r="I4" s="15"/>
      <c r="J4" s="15"/>
      <c r="K4" s="15"/>
      <c r="L4" s="15"/>
    </row>
    <row r="5" spans="1:12" ht="30" customHeight="1">
      <c r="A5" s="32" t="s">
        <v>1296</v>
      </c>
      <c r="B5" s="31" t="s">
        <v>1</v>
      </c>
      <c r="C5" s="31" t="s">
        <v>1</v>
      </c>
      <c r="D5" s="31" t="s">
        <v>1</v>
      </c>
      <c r="E5" s="31" t="s">
        <v>1</v>
      </c>
      <c r="F5" s="33">
        <v>0</v>
      </c>
      <c r="G5" s="31" t="s">
        <v>1</v>
      </c>
      <c r="H5" s="31" t="s">
        <v>1</v>
      </c>
      <c r="I5" s="15"/>
      <c r="J5" s="15"/>
      <c r="K5" s="15"/>
      <c r="L5" s="15"/>
    </row>
    <row r="6" spans="1:12" ht="30" customHeight="1">
      <c r="A6" s="32" t="s">
        <v>1297</v>
      </c>
      <c r="B6" s="31" t="s">
        <v>1</v>
      </c>
      <c r="C6" s="31" t="s">
        <v>1</v>
      </c>
      <c r="D6" s="31" t="s">
        <v>1</v>
      </c>
      <c r="E6" s="31" t="s">
        <v>1</v>
      </c>
      <c r="F6" s="33">
        <v>54</v>
      </c>
      <c r="G6" s="31" t="s">
        <v>1</v>
      </c>
      <c r="H6" s="31" t="s">
        <v>1</v>
      </c>
      <c r="I6" s="15"/>
      <c r="J6" s="15"/>
      <c r="K6" s="15"/>
      <c r="L6" s="15"/>
    </row>
    <row r="7" spans="1:12">
      <c r="A7" s="15"/>
      <c r="B7" s="15"/>
      <c r="C7" s="15"/>
      <c r="D7" s="15"/>
      <c r="E7" s="15"/>
      <c r="F7" s="15"/>
      <c r="G7" s="15"/>
      <c r="H7" s="15"/>
      <c r="I7" s="15"/>
      <c r="J7" s="15"/>
      <c r="K7" s="15"/>
      <c r="L7" s="15"/>
    </row>
    <row r="8" spans="1:12">
      <c r="A8" s="15"/>
      <c r="B8" s="15"/>
      <c r="C8" s="15"/>
      <c r="D8" s="15"/>
      <c r="E8" s="15"/>
      <c r="F8" s="15"/>
      <c r="G8" s="15"/>
      <c r="H8" s="15"/>
      <c r="I8" s="15"/>
      <c r="J8" s="15"/>
      <c r="K8" s="15"/>
      <c r="L8" s="15"/>
    </row>
    <row r="9" spans="1:12" ht="38.25">
      <c r="A9" s="23" t="s">
        <v>7</v>
      </c>
      <c r="B9" s="23" t="s">
        <v>8</v>
      </c>
      <c r="C9" s="23" t="s">
        <v>9</v>
      </c>
      <c r="D9" s="23" t="s">
        <v>10</v>
      </c>
      <c r="E9" s="23" t="s">
        <v>11</v>
      </c>
      <c r="F9" s="23" t="s">
        <v>12</v>
      </c>
      <c r="G9" s="23" t="s">
        <v>13</v>
      </c>
      <c r="H9" s="23" t="s">
        <v>14</v>
      </c>
      <c r="I9" s="23" t="s">
        <v>15</v>
      </c>
      <c r="J9" s="23"/>
      <c r="K9" s="15"/>
      <c r="L9" s="15"/>
    </row>
    <row r="10" spans="1:12">
      <c r="A10" s="25" t="s">
        <v>1298</v>
      </c>
      <c r="B10" s="10">
        <v>2379</v>
      </c>
      <c r="C10" s="12" t="s">
        <v>1299</v>
      </c>
      <c r="D10" s="8" t="s">
        <v>1300</v>
      </c>
      <c r="E10" s="15">
        <v>2</v>
      </c>
      <c r="F10" s="25">
        <f t="shared" ref="F10:F41" si="0">$F$6/$E$96</f>
        <v>5.3097345132743362E-2</v>
      </c>
      <c r="G10" s="25">
        <f t="shared" ref="G10:G41" si="1">ROUND(E10*F10, 0)</f>
        <v>0</v>
      </c>
      <c r="H10" s="25">
        <v>0</v>
      </c>
      <c r="I10" s="25">
        <v>0</v>
      </c>
      <c r="J10" s="25"/>
      <c r="K10" s="15"/>
      <c r="L10" s="15"/>
    </row>
    <row r="11" spans="1:12">
      <c r="A11" s="25" t="s">
        <v>1298</v>
      </c>
      <c r="B11" s="10">
        <v>2379</v>
      </c>
      <c r="C11" s="12" t="s">
        <v>1299</v>
      </c>
      <c r="D11" s="8" t="s">
        <v>1301</v>
      </c>
      <c r="E11" s="15">
        <v>1</v>
      </c>
      <c r="F11" s="25">
        <f t="shared" si="0"/>
        <v>5.3097345132743362E-2</v>
      </c>
      <c r="G11" s="25">
        <f t="shared" si="1"/>
        <v>0</v>
      </c>
      <c r="H11" s="25">
        <v>0</v>
      </c>
      <c r="I11" s="25">
        <v>0</v>
      </c>
      <c r="J11" s="25"/>
      <c r="K11" s="15"/>
      <c r="L11" s="15"/>
    </row>
    <row r="12" spans="1:12">
      <c r="A12" s="25" t="s">
        <v>1298</v>
      </c>
      <c r="B12" s="10">
        <v>2390</v>
      </c>
      <c r="C12" s="12" t="s">
        <v>1302</v>
      </c>
      <c r="D12" s="8" t="s">
        <v>1303</v>
      </c>
      <c r="E12" s="15">
        <v>0</v>
      </c>
      <c r="F12" s="25">
        <f t="shared" si="0"/>
        <v>5.3097345132743362E-2</v>
      </c>
      <c r="G12" s="25">
        <f t="shared" si="1"/>
        <v>0</v>
      </c>
      <c r="H12" s="25">
        <v>0</v>
      </c>
      <c r="I12" s="25">
        <v>0</v>
      </c>
      <c r="J12" s="25"/>
      <c r="K12" s="15"/>
      <c r="L12" s="15"/>
    </row>
    <row r="13" spans="1:12">
      <c r="A13" s="25" t="s">
        <v>1298</v>
      </c>
      <c r="B13" s="10">
        <v>2390</v>
      </c>
      <c r="C13" s="12" t="s">
        <v>1302</v>
      </c>
      <c r="D13" s="8" t="s">
        <v>1304</v>
      </c>
      <c r="E13" s="15">
        <v>0</v>
      </c>
      <c r="F13" s="25">
        <f t="shared" si="0"/>
        <v>5.3097345132743362E-2</v>
      </c>
      <c r="G13" s="25">
        <f t="shared" si="1"/>
        <v>0</v>
      </c>
      <c r="H13" s="25">
        <v>0</v>
      </c>
      <c r="I13" s="25">
        <v>0</v>
      </c>
      <c r="J13" s="25"/>
      <c r="K13" s="15"/>
      <c r="L13" s="15"/>
    </row>
    <row r="14" spans="1:12">
      <c r="A14" s="25" t="s">
        <v>1298</v>
      </c>
      <c r="B14" s="10">
        <v>2390</v>
      </c>
      <c r="C14" s="12" t="s">
        <v>1302</v>
      </c>
      <c r="D14" s="8" t="s">
        <v>1305</v>
      </c>
      <c r="E14" s="15">
        <v>0</v>
      </c>
      <c r="F14" s="25">
        <f t="shared" si="0"/>
        <v>5.3097345132743362E-2</v>
      </c>
      <c r="G14" s="25">
        <f t="shared" si="1"/>
        <v>0</v>
      </c>
      <c r="H14" s="25">
        <v>0</v>
      </c>
      <c r="I14" s="25">
        <v>0</v>
      </c>
      <c r="J14" s="25"/>
      <c r="K14" s="15"/>
      <c r="L14" s="15"/>
    </row>
    <row r="15" spans="1:12">
      <c r="A15" s="25" t="s">
        <v>1298</v>
      </c>
      <c r="B15" s="10">
        <v>2390</v>
      </c>
      <c r="C15" s="12" t="s">
        <v>1302</v>
      </c>
      <c r="D15" s="8" t="s">
        <v>1306</v>
      </c>
      <c r="E15" s="15">
        <v>0</v>
      </c>
      <c r="F15" s="25">
        <f t="shared" si="0"/>
        <v>5.3097345132743362E-2</v>
      </c>
      <c r="G15" s="25">
        <f t="shared" si="1"/>
        <v>0</v>
      </c>
      <c r="H15" s="25">
        <v>0</v>
      </c>
      <c r="I15" s="25">
        <v>0</v>
      </c>
      <c r="J15" s="25"/>
      <c r="K15" s="15"/>
      <c r="L15" s="15"/>
    </row>
    <row r="16" spans="1:12">
      <c r="A16" s="25" t="s">
        <v>1298</v>
      </c>
      <c r="B16" s="10">
        <v>2393</v>
      </c>
      <c r="C16" s="12" t="s">
        <v>1307</v>
      </c>
      <c r="D16" s="8" t="s">
        <v>1308</v>
      </c>
      <c r="E16" s="15">
        <v>1</v>
      </c>
      <c r="F16" s="25">
        <f t="shared" si="0"/>
        <v>5.3097345132743362E-2</v>
      </c>
      <c r="G16" s="25">
        <f t="shared" si="1"/>
        <v>0</v>
      </c>
      <c r="H16" s="25">
        <v>0</v>
      </c>
      <c r="I16" s="25">
        <v>0</v>
      </c>
      <c r="J16" s="25"/>
      <c r="K16" s="15"/>
      <c r="L16" s="15"/>
    </row>
    <row r="17" spans="1:10">
      <c r="A17" s="25" t="s">
        <v>1298</v>
      </c>
      <c r="B17" s="10">
        <v>2393</v>
      </c>
      <c r="C17" s="12" t="s">
        <v>1307</v>
      </c>
      <c r="D17" s="8" t="s">
        <v>1309</v>
      </c>
      <c r="E17" s="15">
        <v>1</v>
      </c>
      <c r="F17" s="25">
        <f t="shared" si="0"/>
        <v>5.3097345132743362E-2</v>
      </c>
      <c r="G17" s="25">
        <f t="shared" si="1"/>
        <v>0</v>
      </c>
      <c r="H17" s="25">
        <v>0</v>
      </c>
      <c r="I17" s="25">
        <v>0</v>
      </c>
      <c r="J17" s="25"/>
    </row>
    <row r="18" spans="1:10" ht="12.6" customHeight="1">
      <c r="A18" s="25" t="s">
        <v>1298</v>
      </c>
      <c r="B18" s="10">
        <v>2393</v>
      </c>
      <c r="C18" s="12" t="s">
        <v>1307</v>
      </c>
      <c r="D18" s="8" t="s">
        <v>1310</v>
      </c>
      <c r="E18" s="15">
        <v>1</v>
      </c>
      <c r="F18" s="25">
        <f t="shared" si="0"/>
        <v>5.3097345132743362E-2</v>
      </c>
      <c r="G18" s="25">
        <f t="shared" si="1"/>
        <v>0</v>
      </c>
      <c r="H18" s="25">
        <v>0</v>
      </c>
      <c r="I18" s="25">
        <v>0</v>
      </c>
      <c r="J18" s="25"/>
    </row>
    <row r="19" spans="1:10">
      <c r="A19" s="25" t="s">
        <v>1298</v>
      </c>
      <c r="B19" s="10">
        <v>2393</v>
      </c>
      <c r="C19" s="12" t="s">
        <v>1307</v>
      </c>
      <c r="D19" s="8" t="s">
        <v>1311</v>
      </c>
      <c r="E19" s="15">
        <v>1</v>
      </c>
      <c r="F19" s="25">
        <f t="shared" si="0"/>
        <v>5.3097345132743362E-2</v>
      </c>
      <c r="G19" s="25">
        <f t="shared" si="1"/>
        <v>0</v>
      </c>
      <c r="H19" s="25">
        <v>0</v>
      </c>
      <c r="I19" s="25">
        <v>0</v>
      </c>
      <c r="J19" s="25"/>
    </row>
    <row r="20" spans="1:10">
      <c r="A20" s="25" t="s">
        <v>1298</v>
      </c>
      <c r="B20" s="10">
        <v>2393</v>
      </c>
      <c r="C20" s="12" t="s">
        <v>1307</v>
      </c>
      <c r="D20" s="8" t="s">
        <v>234</v>
      </c>
      <c r="E20" s="15">
        <v>2</v>
      </c>
      <c r="F20" s="25">
        <f t="shared" si="0"/>
        <v>5.3097345132743362E-2</v>
      </c>
      <c r="G20" s="25">
        <f t="shared" si="1"/>
        <v>0</v>
      </c>
      <c r="H20" s="25">
        <v>0</v>
      </c>
      <c r="I20" s="25">
        <v>0</v>
      </c>
      <c r="J20" s="25"/>
    </row>
    <row r="21" spans="1:10">
      <c r="A21" s="25" t="s">
        <v>1298</v>
      </c>
      <c r="B21" s="10">
        <v>2398</v>
      </c>
      <c r="C21" s="12" t="s">
        <v>1312</v>
      </c>
      <c r="D21" s="8" t="s">
        <v>1313</v>
      </c>
      <c r="E21" s="15">
        <v>25</v>
      </c>
      <c r="F21" s="25">
        <f t="shared" si="0"/>
        <v>5.3097345132743362E-2</v>
      </c>
      <c r="G21" s="25">
        <f t="shared" si="1"/>
        <v>1</v>
      </c>
      <c r="H21" s="25">
        <v>1</v>
      </c>
      <c r="I21" s="25">
        <v>1</v>
      </c>
      <c r="J21" s="25"/>
    </row>
    <row r="22" spans="1:10">
      <c r="A22" s="25" t="s">
        <v>1298</v>
      </c>
      <c r="B22" s="10">
        <v>2398</v>
      </c>
      <c r="C22" s="12" t="s">
        <v>1312</v>
      </c>
      <c r="D22" s="8" t="s">
        <v>1314</v>
      </c>
      <c r="E22" s="15">
        <v>24</v>
      </c>
      <c r="F22" s="25">
        <f t="shared" si="0"/>
        <v>5.3097345132743362E-2</v>
      </c>
      <c r="G22" s="25">
        <f t="shared" si="1"/>
        <v>1</v>
      </c>
      <c r="H22" s="25">
        <v>1</v>
      </c>
      <c r="I22" s="25">
        <v>1</v>
      </c>
      <c r="J22" s="25"/>
    </row>
    <row r="23" spans="1:10">
      <c r="A23" s="25" t="s">
        <v>1298</v>
      </c>
      <c r="B23" s="10">
        <v>2398</v>
      </c>
      <c r="C23" s="12" t="s">
        <v>1312</v>
      </c>
      <c r="D23" s="8" t="s">
        <v>1315</v>
      </c>
      <c r="E23" s="15">
        <v>27</v>
      </c>
      <c r="F23" s="25">
        <f t="shared" si="0"/>
        <v>5.3097345132743362E-2</v>
      </c>
      <c r="G23" s="25">
        <f t="shared" si="1"/>
        <v>1</v>
      </c>
      <c r="H23" s="25">
        <v>1</v>
      </c>
      <c r="I23" s="25">
        <v>1</v>
      </c>
      <c r="J23" s="25"/>
    </row>
    <row r="24" spans="1:10">
      <c r="A24" s="25" t="s">
        <v>1298</v>
      </c>
      <c r="B24" s="10">
        <v>2398</v>
      </c>
      <c r="C24" s="12" t="s">
        <v>1312</v>
      </c>
      <c r="D24" s="8" t="s">
        <v>1316</v>
      </c>
      <c r="E24" s="15">
        <v>25</v>
      </c>
      <c r="F24" s="25">
        <f t="shared" si="0"/>
        <v>5.3097345132743362E-2</v>
      </c>
      <c r="G24" s="25">
        <f t="shared" si="1"/>
        <v>1</v>
      </c>
      <c r="H24" s="25">
        <v>1</v>
      </c>
      <c r="I24" s="25">
        <v>1</v>
      </c>
      <c r="J24" s="25"/>
    </row>
    <row r="25" spans="1:10">
      <c r="A25" s="25" t="s">
        <v>1298</v>
      </c>
      <c r="B25" s="10">
        <v>2398</v>
      </c>
      <c r="C25" s="12" t="s">
        <v>1312</v>
      </c>
      <c r="D25" s="8" t="s">
        <v>1317</v>
      </c>
      <c r="E25" s="15">
        <v>17</v>
      </c>
      <c r="F25" s="25">
        <f t="shared" si="0"/>
        <v>5.3097345132743362E-2</v>
      </c>
      <c r="G25" s="25">
        <f t="shared" si="1"/>
        <v>1</v>
      </c>
      <c r="H25" s="25">
        <v>1</v>
      </c>
      <c r="I25" s="25">
        <v>1</v>
      </c>
      <c r="J25" s="25"/>
    </row>
    <row r="26" spans="1:10">
      <c r="A26" s="25" t="s">
        <v>1298</v>
      </c>
      <c r="B26" s="10">
        <v>2398</v>
      </c>
      <c r="C26" s="12" t="s">
        <v>1312</v>
      </c>
      <c r="D26" s="8" t="s">
        <v>1318</v>
      </c>
      <c r="E26" s="15">
        <v>17</v>
      </c>
      <c r="F26" s="25">
        <f t="shared" si="0"/>
        <v>5.3097345132743362E-2</v>
      </c>
      <c r="G26" s="25">
        <f t="shared" si="1"/>
        <v>1</v>
      </c>
      <c r="H26" s="25">
        <v>1</v>
      </c>
      <c r="I26" s="25">
        <v>1</v>
      </c>
      <c r="J26" s="25"/>
    </row>
    <row r="27" spans="1:10">
      <c r="A27" s="25" t="s">
        <v>1298</v>
      </c>
      <c r="B27" s="10">
        <v>2399</v>
      </c>
      <c r="C27" s="12" t="s">
        <v>1319</v>
      </c>
      <c r="D27" s="8" t="s">
        <v>1320</v>
      </c>
      <c r="E27" s="15">
        <v>1</v>
      </c>
      <c r="F27" s="25">
        <f t="shared" si="0"/>
        <v>5.3097345132743362E-2</v>
      </c>
      <c r="G27" s="25">
        <f t="shared" si="1"/>
        <v>0</v>
      </c>
      <c r="H27" s="25">
        <v>0</v>
      </c>
      <c r="I27" s="25">
        <v>0</v>
      </c>
      <c r="J27" s="25"/>
    </row>
    <row r="28" spans="1:10">
      <c r="A28" s="25" t="s">
        <v>1298</v>
      </c>
      <c r="B28" s="10">
        <v>2399</v>
      </c>
      <c r="C28" s="12" t="s">
        <v>1319</v>
      </c>
      <c r="D28" s="8" t="s">
        <v>1321</v>
      </c>
      <c r="E28" s="15">
        <v>1</v>
      </c>
      <c r="F28" s="25">
        <f t="shared" si="0"/>
        <v>5.3097345132743362E-2</v>
      </c>
      <c r="G28" s="25">
        <f t="shared" si="1"/>
        <v>0</v>
      </c>
      <c r="H28" s="25">
        <v>0</v>
      </c>
      <c r="I28" s="25">
        <v>0</v>
      </c>
      <c r="J28" s="25"/>
    </row>
    <row r="29" spans="1:10">
      <c r="A29" s="25" t="s">
        <v>1298</v>
      </c>
      <c r="B29" s="10">
        <v>2399</v>
      </c>
      <c r="C29" s="12" t="s">
        <v>1319</v>
      </c>
      <c r="D29" s="8" t="s">
        <v>492</v>
      </c>
      <c r="E29" s="15">
        <v>1</v>
      </c>
      <c r="F29" s="25">
        <f t="shared" si="0"/>
        <v>5.3097345132743362E-2</v>
      </c>
      <c r="G29" s="25">
        <f t="shared" si="1"/>
        <v>0</v>
      </c>
      <c r="H29" s="25">
        <v>0</v>
      </c>
      <c r="I29" s="25">
        <v>0</v>
      </c>
      <c r="J29" s="25"/>
    </row>
    <row r="30" spans="1:10">
      <c r="A30" s="25" t="s">
        <v>1298</v>
      </c>
      <c r="B30" s="10">
        <v>2399</v>
      </c>
      <c r="C30" s="12" t="s">
        <v>1319</v>
      </c>
      <c r="D30" s="8" t="s">
        <v>1322</v>
      </c>
      <c r="E30" s="15">
        <v>1</v>
      </c>
      <c r="F30" s="25">
        <f t="shared" si="0"/>
        <v>5.3097345132743362E-2</v>
      </c>
      <c r="G30" s="25">
        <f t="shared" si="1"/>
        <v>0</v>
      </c>
      <c r="H30" s="25">
        <v>0</v>
      </c>
      <c r="I30" s="25">
        <v>0</v>
      </c>
      <c r="J30" s="25"/>
    </row>
    <row r="31" spans="1:10">
      <c r="A31" s="25" t="s">
        <v>1298</v>
      </c>
      <c r="B31" s="10">
        <v>2401</v>
      </c>
      <c r="C31" s="12" t="s">
        <v>1323</v>
      </c>
      <c r="D31" s="8" t="s">
        <v>1324</v>
      </c>
      <c r="E31" s="15">
        <v>1</v>
      </c>
      <c r="F31" s="25">
        <f t="shared" si="0"/>
        <v>5.3097345132743362E-2</v>
      </c>
      <c r="G31" s="25">
        <f t="shared" si="1"/>
        <v>0</v>
      </c>
      <c r="H31" s="25">
        <v>0</v>
      </c>
      <c r="I31" s="25">
        <v>0</v>
      </c>
      <c r="J31" s="25"/>
    </row>
    <row r="32" spans="1:10">
      <c r="A32" s="25" t="s">
        <v>1298</v>
      </c>
      <c r="B32" s="10">
        <v>2404</v>
      </c>
      <c r="C32" s="12" t="s">
        <v>1325</v>
      </c>
      <c r="D32" s="8" t="s">
        <v>1320</v>
      </c>
      <c r="E32" s="15">
        <v>2</v>
      </c>
      <c r="F32" s="25">
        <f t="shared" si="0"/>
        <v>5.3097345132743362E-2</v>
      </c>
      <c r="G32" s="25">
        <f t="shared" si="1"/>
        <v>0</v>
      </c>
      <c r="H32" s="25">
        <v>0</v>
      </c>
      <c r="I32" s="25">
        <v>0</v>
      </c>
      <c r="J32" s="25"/>
    </row>
    <row r="33" spans="1:10">
      <c r="A33" s="25" t="s">
        <v>1298</v>
      </c>
      <c r="B33" s="10">
        <v>2404</v>
      </c>
      <c r="C33" s="12" t="s">
        <v>1325</v>
      </c>
      <c r="D33" s="8" t="s">
        <v>1321</v>
      </c>
      <c r="E33" s="15">
        <v>2</v>
      </c>
      <c r="F33" s="25">
        <f t="shared" si="0"/>
        <v>5.3097345132743362E-2</v>
      </c>
      <c r="G33" s="25">
        <f t="shared" si="1"/>
        <v>0</v>
      </c>
      <c r="H33" s="25">
        <v>0</v>
      </c>
      <c r="I33" s="25">
        <v>0</v>
      </c>
      <c r="J33" s="25"/>
    </row>
    <row r="34" spans="1:10">
      <c r="A34" s="25" t="s">
        <v>1298</v>
      </c>
      <c r="B34" s="10">
        <v>2404</v>
      </c>
      <c r="C34" s="12" t="s">
        <v>1325</v>
      </c>
      <c r="D34" s="8" t="s">
        <v>492</v>
      </c>
      <c r="E34" s="15">
        <v>2</v>
      </c>
      <c r="F34" s="25">
        <f t="shared" si="0"/>
        <v>5.3097345132743362E-2</v>
      </c>
      <c r="G34" s="25">
        <f t="shared" si="1"/>
        <v>0</v>
      </c>
      <c r="H34" s="25">
        <v>0</v>
      </c>
      <c r="I34" s="25">
        <v>0</v>
      </c>
      <c r="J34" s="25"/>
    </row>
    <row r="35" spans="1:10">
      <c r="A35" s="25" t="s">
        <v>1298</v>
      </c>
      <c r="B35" s="10">
        <v>2404</v>
      </c>
      <c r="C35" s="12" t="s">
        <v>1325</v>
      </c>
      <c r="D35" s="8" t="s">
        <v>1322</v>
      </c>
      <c r="E35" s="15">
        <v>2</v>
      </c>
      <c r="F35" s="25">
        <f t="shared" si="0"/>
        <v>5.3097345132743362E-2</v>
      </c>
      <c r="G35" s="25">
        <f t="shared" si="1"/>
        <v>0</v>
      </c>
      <c r="H35" s="25">
        <v>0</v>
      </c>
      <c r="I35" s="25">
        <v>0</v>
      </c>
      <c r="J35" s="25"/>
    </row>
    <row r="36" spans="1:10">
      <c r="A36" s="25" t="s">
        <v>1298</v>
      </c>
      <c r="B36" s="10">
        <v>2404</v>
      </c>
      <c r="C36" s="12" t="s">
        <v>1325</v>
      </c>
      <c r="D36" s="8" t="s">
        <v>1326</v>
      </c>
      <c r="E36" s="15">
        <v>1</v>
      </c>
      <c r="F36" s="25">
        <f t="shared" si="0"/>
        <v>5.3097345132743362E-2</v>
      </c>
      <c r="G36" s="25">
        <f t="shared" si="1"/>
        <v>0</v>
      </c>
      <c r="H36" s="25">
        <v>0</v>
      </c>
      <c r="I36" s="25">
        <v>0</v>
      </c>
      <c r="J36" s="25"/>
    </row>
    <row r="37" spans="1:10">
      <c r="A37" s="25" t="s">
        <v>1298</v>
      </c>
      <c r="B37" s="10">
        <v>2404</v>
      </c>
      <c r="C37" s="12" t="s">
        <v>1325</v>
      </c>
      <c r="D37" s="8" t="s">
        <v>1327</v>
      </c>
      <c r="E37" s="15">
        <v>1</v>
      </c>
      <c r="F37" s="25">
        <f t="shared" si="0"/>
        <v>5.3097345132743362E-2</v>
      </c>
      <c r="G37" s="25">
        <f t="shared" si="1"/>
        <v>0</v>
      </c>
      <c r="H37" s="25">
        <v>0</v>
      </c>
      <c r="I37" s="25">
        <v>0</v>
      </c>
      <c r="J37" s="25"/>
    </row>
    <row r="38" spans="1:10">
      <c r="A38" s="25" t="s">
        <v>1298</v>
      </c>
      <c r="B38" s="10">
        <v>2404</v>
      </c>
      <c r="C38" s="12" t="s">
        <v>1325</v>
      </c>
      <c r="D38" s="8" t="s">
        <v>1328</v>
      </c>
      <c r="E38" s="15">
        <v>1</v>
      </c>
      <c r="F38" s="25">
        <f t="shared" si="0"/>
        <v>5.3097345132743362E-2</v>
      </c>
      <c r="G38" s="25">
        <f t="shared" si="1"/>
        <v>0</v>
      </c>
      <c r="H38" s="25">
        <v>0</v>
      </c>
      <c r="I38" s="25">
        <v>0</v>
      </c>
      <c r="J38" s="25"/>
    </row>
    <row r="39" spans="1:10">
      <c r="A39" s="25" t="s">
        <v>1298</v>
      </c>
      <c r="B39" s="10">
        <v>2404</v>
      </c>
      <c r="C39" s="12" t="s">
        <v>1325</v>
      </c>
      <c r="D39" s="8" t="s">
        <v>1329</v>
      </c>
      <c r="E39" s="15">
        <v>1</v>
      </c>
      <c r="F39" s="25">
        <f t="shared" si="0"/>
        <v>5.3097345132743362E-2</v>
      </c>
      <c r="G39" s="25">
        <f t="shared" si="1"/>
        <v>0</v>
      </c>
      <c r="H39" s="25">
        <v>0</v>
      </c>
      <c r="I39" s="25">
        <v>0</v>
      </c>
      <c r="J39" s="25"/>
    </row>
    <row r="40" spans="1:10">
      <c r="A40" s="25" t="s">
        <v>1298</v>
      </c>
      <c r="B40" s="10">
        <v>2404</v>
      </c>
      <c r="C40" s="12" t="s">
        <v>1325</v>
      </c>
      <c r="D40" s="8" t="s">
        <v>1330</v>
      </c>
      <c r="E40" s="15">
        <v>1</v>
      </c>
      <c r="F40" s="25">
        <f t="shared" si="0"/>
        <v>5.3097345132743362E-2</v>
      </c>
      <c r="G40" s="25">
        <f t="shared" si="1"/>
        <v>0</v>
      </c>
      <c r="H40" s="25">
        <v>0</v>
      </c>
      <c r="I40" s="25">
        <v>0</v>
      </c>
      <c r="J40" s="25"/>
    </row>
    <row r="41" spans="1:10">
      <c r="A41" s="25" t="s">
        <v>1298</v>
      </c>
      <c r="B41" s="10">
        <v>2404</v>
      </c>
      <c r="C41" s="12" t="s">
        <v>1325</v>
      </c>
      <c r="D41" s="8" t="s">
        <v>1331</v>
      </c>
      <c r="E41" s="15">
        <v>1</v>
      </c>
      <c r="F41" s="25">
        <f t="shared" si="0"/>
        <v>5.3097345132743362E-2</v>
      </c>
      <c r="G41" s="25">
        <f t="shared" si="1"/>
        <v>0</v>
      </c>
      <c r="H41" s="25">
        <v>0</v>
      </c>
      <c r="I41" s="25">
        <v>0</v>
      </c>
      <c r="J41" s="25"/>
    </row>
    <row r="42" spans="1:10">
      <c r="A42" s="25" t="s">
        <v>1298</v>
      </c>
      <c r="B42" s="10">
        <v>2406</v>
      </c>
      <c r="C42" s="12" t="s">
        <v>1332</v>
      </c>
      <c r="D42" s="8" t="s">
        <v>1313</v>
      </c>
      <c r="E42" s="15">
        <v>19</v>
      </c>
      <c r="F42" s="25">
        <f t="shared" ref="F42:F73" si="2">$F$6/$E$96</f>
        <v>5.3097345132743362E-2</v>
      </c>
      <c r="G42" s="25">
        <f t="shared" ref="G42:G73" si="3">ROUND(E42*F42, 0)</f>
        <v>1</v>
      </c>
      <c r="H42" s="25">
        <v>1</v>
      </c>
      <c r="I42" s="25">
        <v>1</v>
      </c>
      <c r="J42" s="25"/>
    </row>
    <row r="43" spans="1:10">
      <c r="A43" s="25" t="s">
        <v>1298</v>
      </c>
      <c r="B43" s="10">
        <v>2406</v>
      </c>
      <c r="C43" s="12" t="s">
        <v>1332</v>
      </c>
      <c r="D43" s="8" t="s">
        <v>1314</v>
      </c>
      <c r="E43" s="15">
        <v>19</v>
      </c>
      <c r="F43" s="25">
        <f t="shared" si="2"/>
        <v>5.3097345132743362E-2</v>
      </c>
      <c r="G43" s="25">
        <f t="shared" si="3"/>
        <v>1</v>
      </c>
      <c r="H43" s="25">
        <v>1</v>
      </c>
      <c r="I43" s="25">
        <v>1</v>
      </c>
      <c r="J43" s="25"/>
    </row>
    <row r="44" spans="1:10">
      <c r="A44" s="25" t="s">
        <v>1298</v>
      </c>
      <c r="B44" s="10">
        <v>2406</v>
      </c>
      <c r="C44" s="12" t="s">
        <v>1332</v>
      </c>
      <c r="D44" s="8" t="s">
        <v>1317</v>
      </c>
      <c r="E44" s="15">
        <v>16</v>
      </c>
      <c r="F44" s="25">
        <f t="shared" si="2"/>
        <v>5.3097345132743362E-2</v>
      </c>
      <c r="G44" s="25">
        <f t="shared" si="3"/>
        <v>1</v>
      </c>
      <c r="H44" s="25">
        <v>1</v>
      </c>
      <c r="I44" s="25">
        <v>1</v>
      </c>
      <c r="J44" s="25"/>
    </row>
    <row r="45" spans="1:10">
      <c r="A45" s="25" t="s">
        <v>1298</v>
      </c>
      <c r="B45" s="10">
        <v>2406</v>
      </c>
      <c r="C45" s="12" t="s">
        <v>1332</v>
      </c>
      <c r="D45" s="8" t="s">
        <v>1318</v>
      </c>
      <c r="E45" s="15">
        <v>15</v>
      </c>
      <c r="F45" s="25">
        <f t="shared" si="2"/>
        <v>5.3097345132743362E-2</v>
      </c>
      <c r="G45" s="25">
        <f t="shared" si="3"/>
        <v>1</v>
      </c>
      <c r="H45" s="25">
        <v>1</v>
      </c>
      <c r="I45" s="25">
        <v>1</v>
      </c>
      <c r="J45" s="25"/>
    </row>
    <row r="46" spans="1:10">
      <c r="A46" s="25" t="s">
        <v>1298</v>
      </c>
      <c r="B46" s="10">
        <v>2406</v>
      </c>
      <c r="C46" s="12" t="s">
        <v>1332</v>
      </c>
      <c r="D46" s="8" t="s">
        <v>226</v>
      </c>
      <c r="E46" s="15">
        <v>1</v>
      </c>
      <c r="F46" s="25">
        <f t="shared" si="2"/>
        <v>5.3097345132743362E-2</v>
      </c>
      <c r="G46" s="25">
        <f t="shared" si="3"/>
        <v>0</v>
      </c>
      <c r="H46" s="25">
        <v>0</v>
      </c>
      <c r="I46" s="25">
        <v>0</v>
      </c>
      <c r="J46" s="25"/>
    </row>
    <row r="47" spans="1:10">
      <c r="A47" s="25" t="s">
        <v>1298</v>
      </c>
      <c r="B47" s="10">
        <v>2406</v>
      </c>
      <c r="C47" s="12" t="s">
        <v>1332</v>
      </c>
      <c r="D47" s="8" t="s">
        <v>228</v>
      </c>
      <c r="E47" s="15">
        <v>2</v>
      </c>
      <c r="F47" s="25">
        <f t="shared" si="2"/>
        <v>5.3097345132743362E-2</v>
      </c>
      <c r="G47" s="25">
        <f t="shared" si="3"/>
        <v>0</v>
      </c>
      <c r="H47" s="25">
        <v>0</v>
      </c>
      <c r="I47" s="25">
        <v>0</v>
      </c>
      <c r="J47" s="25"/>
    </row>
    <row r="48" spans="1:10">
      <c r="A48" s="25" t="s">
        <v>1298</v>
      </c>
      <c r="B48" s="10">
        <v>2406</v>
      </c>
      <c r="C48" s="12" t="s">
        <v>1332</v>
      </c>
      <c r="D48" s="8" t="s">
        <v>230</v>
      </c>
      <c r="E48" s="15">
        <v>1</v>
      </c>
      <c r="F48" s="25">
        <f t="shared" si="2"/>
        <v>5.3097345132743362E-2</v>
      </c>
      <c r="G48" s="25">
        <f t="shared" si="3"/>
        <v>0</v>
      </c>
      <c r="H48" s="25">
        <v>0</v>
      </c>
      <c r="I48" s="25">
        <v>0</v>
      </c>
      <c r="J48" s="25"/>
    </row>
    <row r="49" spans="1:12">
      <c r="A49" s="25" t="s">
        <v>1298</v>
      </c>
      <c r="B49" s="10">
        <v>2406</v>
      </c>
      <c r="C49" s="12" t="s">
        <v>1332</v>
      </c>
      <c r="D49" s="8" t="s">
        <v>232</v>
      </c>
      <c r="E49" s="15">
        <v>1</v>
      </c>
      <c r="F49" s="25">
        <f t="shared" si="2"/>
        <v>5.3097345132743362E-2</v>
      </c>
      <c r="G49" s="25">
        <f t="shared" si="3"/>
        <v>0</v>
      </c>
      <c r="H49" s="25">
        <v>0</v>
      </c>
      <c r="I49" s="25">
        <v>0</v>
      </c>
      <c r="J49" s="25"/>
      <c r="K49" s="15"/>
      <c r="L49" s="15"/>
    </row>
    <row r="50" spans="1:12" s="15" customFormat="1">
      <c r="A50" s="25" t="s">
        <v>1298</v>
      </c>
      <c r="B50" s="17">
        <v>2411</v>
      </c>
      <c r="C50" s="18" t="s">
        <v>1333</v>
      </c>
      <c r="D50" s="19" t="s">
        <v>230</v>
      </c>
      <c r="E50" s="15">
        <v>35</v>
      </c>
      <c r="F50" s="25">
        <f t="shared" si="2"/>
        <v>5.3097345132743362E-2</v>
      </c>
      <c r="G50" s="25">
        <f t="shared" si="3"/>
        <v>2</v>
      </c>
      <c r="H50" s="25">
        <v>2</v>
      </c>
      <c r="I50" s="25">
        <v>2</v>
      </c>
      <c r="J50" s="25"/>
    </row>
    <row r="51" spans="1:12">
      <c r="A51" s="25" t="s">
        <v>1298</v>
      </c>
      <c r="B51" s="10">
        <v>2434</v>
      </c>
      <c r="C51" s="12" t="s">
        <v>1334</v>
      </c>
      <c r="D51" s="8" t="s">
        <v>1335</v>
      </c>
      <c r="E51" s="15">
        <v>6</v>
      </c>
      <c r="F51" s="25">
        <f t="shared" si="2"/>
        <v>5.3097345132743362E-2</v>
      </c>
      <c r="G51" s="25">
        <f t="shared" si="3"/>
        <v>0</v>
      </c>
      <c r="H51" s="25">
        <v>0</v>
      </c>
      <c r="I51" s="25">
        <v>0</v>
      </c>
      <c r="J51" s="25"/>
      <c r="K51" s="15"/>
      <c r="L51" s="15"/>
    </row>
    <row r="52" spans="1:12">
      <c r="A52" s="25" t="s">
        <v>1298</v>
      </c>
      <c r="B52" s="10">
        <v>5083</v>
      </c>
      <c r="C52" s="12" t="s">
        <v>1336</v>
      </c>
      <c r="D52" s="8" t="s">
        <v>1337</v>
      </c>
      <c r="E52" s="15">
        <v>5</v>
      </c>
      <c r="F52" s="25">
        <f t="shared" si="2"/>
        <v>5.3097345132743362E-2</v>
      </c>
      <c r="G52" s="25">
        <f t="shared" si="3"/>
        <v>0</v>
      </c>
      <c r="H52" s="25">
        <v>0</v>
      </c>
      <c r="I52" s="25">
        <v>0</v>
      </c>
      <c r="J52" s="25"/>
      <c r="K52" s="15"/>
      <c r="L52" s="15"/>
    </row>
    <row r="53" spans="1:12">
      <c r="A53" s="25" t="s">
        <v>1298</v>
      </c>
      <c r="B53" s="10">
        <v>5083</v>
      </c>
      <c r="C53" s="12" t="s">
        <v>1336</v>
      </c>
      <c r="D53" s="8" t="s">
        <v>1338</v>
      </c>
      <c r="E53" s="15">
        <v>3</v>
      </c>
      <c r="F53" s="25">
        <f t="shared" si="2"/>
        <v>5.3097345132743362E-2</v>
      </c>
      <c r="G53" s="25">
        <f t="shared" si="3"/>
        <v>0</v>
      </c>
      <c r="H53" s="25">
        <v>0</v>
      </c>
      <c r="I53" s="25">
        <v>0</v>
      </c>
      <c r="J53" s="25"/>
      <c r="K53" s="15"/>
      <c r="L53" s="15"/>
    </row>
    <row r="54" spans="1:12">
      <c r="A54" s="25" t="s">
        <v>1298</v>
      </c>
      <c r="B54" s="10">
        <v>7138</v>
      </c>
      <c r="C54" s="12" t="s">
        <v>1339</v>
      </c>
      <c r="D54" s="8" t="s">
        <v>1300</v>
      </c>
      <c r="E54" s="15">
        <v>1</v>
      </c>
      <c r="F54" s="25">
        <f t="shared" si="2"/>
        <v>5.3097345132743362E-2</v>
      </c>
      <c r="G54" s="25">
        <f t="shared" si="3"/>
        <v>0</v>
      </c>
      <c r="H54" s="25">
        <v>0</v>
      </c>
      <c r="I54" s="25">
        <v>0</v>
      </c>
      <c r="J54" s="25"/>
      <c r="K54" s="15"/>
      <c r="L54" s="15"/>
    </row>
    <row r="55" spans="1:12">
      <c r="A55" s="25" t="s">
        <v>1298</v>
      </c>
      <c r="B55" s="10">
        <v>7138</v>
      </c>
      <c r="C55" s="12" t="s">
        <v>1339</v>
      </c>
      <c r="D55" s="8" t="s">
        <v>1301</v>
      </c>
      <c r="E55" s="15">
        <v>1</v>
      </c>
      <c r="F55" s="25">
        <f t="shared" si="2"/>
        <v>5.3097345132743362E-2</v>
      </c>
      <c r="G55" s="25">
        <f t="shared" si="3"/>
        <v>0</v>
      </c>
      <c r="H55" s="25">
        <v>0</v>
      </c>
      <c r="I55" s="25">
        <v>0</v>
      </c>
      <c r="J55" s="25"/>
      <c r="K55" s="15"/>
      <c r="L55" s="15"/>
    </row>
    <row r="56" spans="1:12">
      <c r="A56" s="25" t="s">
        <v>1298</v>
      </c>
      <c r="B56" s="10">
        <v>7288</v>
      </c>
      <c r="C56" s="12" t="s">
        <v>1340</v>
      </c>
      <c r="D56" s="8" t="s">
        <v>35</v>
      </c>
      <c r="E56" s="15">
        <v>5</v>
      </c>
      <c r="F56" s="25">
        <f t="shared" si="2"/>
        <v>5.3097345132743362E-2</v>
      </c>
      <c r="G56" s="25">
        <f t="shared" si="3"/>
        <v>0</v>
      </c>
      <c r="H56" s="25">
        <v>0</v>
      </c>
      <c r="I56" s="25">
        <v>0</v>
      </c>
      <c r="J56" s="25"/>
      <c r="K56" s="15"/>
      <c r="L56" s="15"/>
    </row>
    <row r="57" spans="1:12">
      <c r="A57" s="25" t="s">
        <v>1298</v>
      </c>
      <c r="B57" s="10">
        <v>8008</v>
      </c>
      <c r="C57" s="12" t="s">
        <v>1341</v>
      </c>
      <c r="D57" s="8" t="s">
        <v>1342</v>
      </c>
      <c r="E57" s="15">
        <v>2</v>
      </c>
      <c r="F57" s="25">
        <f t="shared" si="2"/>
        <v>5.3097345132743362E-2</v>
      </c>
      <c r="G57" s="25">
        <f t="shared" si="3"/>
        <v>0</v>
      </c>
      <c r="H57" s="25">
        <v>0</v>
      </c>
      <c r="I57" s="25">
        <v>0</v>
      </c>
      <c r="J57" s="25"/>
      <c r="K57" s="15"/>
      <c r="L57" s="15"/>
    </row>
    <row r="58" spans="1:12">
      <c r="A58" s="25" t="s">
        <v>1298</v>
      </c>
      <c r="B58" s="10">
        <v>10308</v>
      </c>
      <c r="C58" s="15" t="s">
        <v>1343</v>
      </c>
      <c r="D58" s="8" t="s">
        <v>1344</v>
      </c>
      <c r="E58" s="15">
        <v>42</v>
      </c>
      <c r="F58" s="25">
        <f t="shared" si="2"/>
        <v>5.3097345132743362E-2</v>
      </c>
      <c r="G58" s="25">
        <f t="shared" si="3"/>
        <v>2</v>
      </c>
      <c r="H58" s="25">
        <v>2</v>
      </c>
      <c r="I58" s="25">
        <v>2</v>
      </c>
      <c r="J58" s="25"/>
      <c r="K58" s="15"/>
      <c r="L58" s="15"/>
    </row>
    <row r="59" spans="1:12">
      <c r="A59" s="25" t="s">
        <v>1298</v>
      </c>
      <c r="B59" s="10">
        <v>10308</v>
      </c>
      <c r="C59" s="15" t="s">
        <v>1343</v>
      </c>
      <c r="D59" s="8" t="s">
        <v>1345</v>
      </c>
      <c r="E59" s="15">
        <v>41</v>
      </c>
      <c r="F59" s="25">
        <f t="shared" si="2"/>
        <v>5.3097345132743362E-2</v>
      </c>
      <c r="G59" s="25">
        <f t="shared" si="3"/>
        <v>2</v>
      </c>
      <c r="H59" s="25">
        <v>2</v>
      </c>
      <c r="I59" s="25">
        <v>2</v>
      </c>
      <c r="J59" s="25"/>
      <c r="K59" s="15"/>
      <c r="L59" s="15"/>
    </row>
    <row r="60" spans="1:12">
      <c r="A60" s="25" t="s">
        <v>1298</v>
      </c>
      <c r="B60" s="10">
        <v>10751</v>
      </c>
      <c r="C60" s="12" t="s">
        <v>1346</v>
      </c>
      <c r="D60" s="8" t="s">
        <v>1300</v>
      </c>
      <c r="E60" s="15">
        <v>13</v>
      </c>
      <c r="F60" s="25">
        <f t="shared" si="2"/>
        <v>5.3097345132743362E-2</v>
      </c>
      <c r="G60" s="25">
        <f t="shared" si="3"/>
        <v>1</v>
      </c>
      <c r="H60" s="25">
        <v>1</v>
      </c>
      <c r="I60" s="25">
        <v>1</v>
      </c>
      <c r="J60" s="25"/>
      <c r="K60" s="15"/>
      <c r="L60" s="15"/>
    </row>
    <row r="61" spans="1:12">
      <c r="A61" s="25" t="s">
        <v>1298</v>
      </c>
      <c r="B61" s="10">
        <v>50006</v>
      </c>
      <c r="C61" s="12" t="s">
        <v>1347</v>
      </c>
      <c r="D61" s="8" t="s">
        <v>1337</v>
      </c>
      <c r="E61" s="15">
        <v>17</v>
      </c>
      <c r="F61" s="25">
        <f t="shared" si="2"/>
        <v>5.3097345132743362E-2</v>
      </c>
      <c r="G61" s="25">
        <f t="shared" si="3"/>
        <v>1</v>
      </c>
      <c r="H61" s="25">
        <v>1</v>
      </c>
      <c r="I61" s="25">
        <v>1</v>
      </c>
      <c r="J61" s="25"/>
      <c r="K61" s="15"/>
      <c r="L61" s="15"/>
    </row>
    <row r="62" spans="1:12">
      <c r="A62" s="25" t="s">
        <v>1298</v>
      </c>
      <c r="B62" s="10">
        <v>50006</v>
      </c>
      <c r="C62" s="12" t="s">
        <v>1347</v>
      </c>
      <c r="D62" s="8" t="s">
        <v>1348</v>
      </c>
      <c r="E62" s="15">
        <v>42</v>
      </c>
      <c r="F62" s="25">
        <f t="shared" si="2"/>
        <v>5.3097345132743362E-2</v>
      </c>
      <c r="G62" s="25">
        <f t="shared" si="3"/>
        <v>2</v>
      </c>
      <c r="H62" s="25">
        <v>3</v>
      </c>
      <c r="I62" s="25">
        <v>3</v>
      </c>
      <c r="J62" s="25"/>
      <c r="K62" s="15"/>
      <c r="L62" s="15"/>
    </row>
    <row r="63" spans="1:12">
      <c r="A63" s="25" t="s">
        <v>1298</v>
      </c>
      <c r="B63" s="10">
        <v>50006</v>
      </c>
      <c r="C63" s="12" t="s">
        <v>1347</v>
      </c>
      <c r="D63" s="8" t="s">
        <v>1349</v>
      </c>
      <c r="E63" s="15">
        <v>39</v>
      </c>
      <c r="F63" s="25">
        <f t="shared" si="2"/>
        <v>5.3097345132743362E-2</v>
      </c>
      <c r="G63" s="25">
        <f t="shared" si="3"/>
        <v>2</v>
      </c>
      <c r="H63" s="25">
        <v>3</v>
      </c>
      <c r="I63" s="25">
        <v>3</v>
      </c>
      <c r="J63" s="25"/>
      <c r="K63" s="15"/>
      <c r="L63" s="15"/>
    </row>
    <row r="64" spans="1:12">
      <c r="A64" s="25" t="s">
        <v>1298</v>
      </c>
      <c r="B64" s="10">
        <v>50006</v>
      </c>
      <c r="C64" s="12" t="s">
        <v>1347</v>
      </c>
      <c r="D64" s="8" t="s">
        <v>1350</v>
      </c>
      <c r="E64" s="15">
        <v>40</v>
      </c>
      <c r="F64" s="25">
        <f t="shared" si="2"/>
        <v>5.3097345132743362E-2</v>
      </c>
      <c r="G64" s="25">
        <f t="shared" si="3"/>
        <v>2</v>
      </c>
      <c r="H64" s="25">
        <v>3</v>
      </c>
      <c r="I64" s="25">
        <v>3</v>
      </c>
      <c r="J64" s="25"/>
      <c r="K64" s="15"/>
      <c r="L64" s="15"/>
    </row>
    <row r="65" spans="1:12">
      <c r="A65" s="25" t="s">
        <v>1298</v>
      </c>
      <c r="B65" s="10">
        <v>50006</v>
      </c>
      <c r="C65" s="12" t="s">
        <v>1347</v>
      </c>
      <c r="D65" s="8" t="s">
        <v>1351</v>
      </c>
      <c r="E65" s="15">
        <v>39</v>
      </c>
      <c r="F65" s="25">
        <f t="shared" si="2"/>
        <v>5.3097345132743362E-2</v>
      </c>
      <c r="G65" s="25">
        <f t="shared" si="3"/>
        <v>2</v>
      </c>
      <c r="H65" s="25">
        <v>3</v>
      </c>
      <c r="I65" s="25">
        <v>3</v>
      </c>
      <c r="J65" s="25"/>
      <c r="K65" s="15"/>
      <c r="L65" s="15"/>
    </row>
    <row r="66" spans="1:12">
      <c r="A66" s="25" t="s">
        <v>1298</v>
      </c>
      <c r="B66" s="10">
        <v>50006</v>
      </c>
      <c r="C66" s="12" t="s">
        <v>1347</v>
      </c>
      <c r="D66" s="8" t="s">
        <v>1352</v>
      </c>
      <c r="E66" s="15">
        <v>40</v>
      </c>
      <c r="F66" s="25">
        <f t="shared" si="2"/>
        <v>5.3097345132743362E-2</v>
      </c>
      <c r="G66" s="25">
        <f t="shared" si="3"/>
        <v>2</v>
      </c>
      <c r="H66" s="25">
        <v>3</v>
      </c>
      <c r="I66" s="25">
        <v>3</v>
      </c>
      <c r="J66" s="25"/>
      <c r="K66" s="15"/>
      <c r="L66" s="15"/>
    </row>
    <row r="67" spans="1:12">
      <c r="A67" s="25" t="s">
        <v>1298</v>
      </c>
      <c r="B67" s="10">
        <v>50561</v>
      </c>
      <c r="C67" s="12" t="s">
        <v>1353</v>
      </c>
      <c r="D67" s="8" t="s">
        <v>540</v>
      </c>
      <c r="E67" s="15">
        <v>27</v>
      </c>
      <c r="F67" s="25">
        <f t="shared" si="2"/>
        <v>5.3097345132743362E-2</v>
      </c>
      <c r="G67" s="25">
        <f t="shared" si="3"/>
        <v>1</v>
      </c>
      <c r="H67" s="25">
        <v>1</v>
      </c>
      <c r="I67" s="25">
        <v>1</v>
      </c>
      <c r="J67" s="25"/>
      <c r="K67" s="15"/>
      <c r="L67" s="15"/>
    </row>
    <row r="68" spans="1:12">
      <c r="A68" s="25" t="s">
        <v>1298</v>
      </c>
      <c r="B68" s="10">
        <v>50561</v>
      </c>
      <c r="C68" s="12" t="s">
        <v>1353</v>
      </c>
      <c r="D68" s="8" t="s">
        <v>541</v>
      </c>
      <c r="E68" s="15">
        <v>24</v>
      </c>
      <c r="F68" s="25">
        <f t="shared" si="2"/>
        <v>5.3097345132743362E-2</v>
      </c>
      <c r="G68" s="25">
        <f t="shared" si="3"/>
        <v>1</v>
      </c>
      <c r="H68" s="25">
        <v>1</v>
      </c>
      <c r="I68" s="25">
        <v>1</v>
      </c>
      <c r="J68" s="25"/>
      <c r="K68" s="15"/>
      <c r="L68" s="15"/>
    </row>
    <row r="69" spans="1:12">
      <c r="A69" s="25" t="s">
        <v>1298</v>
      </c>
      <c r="B69" s="10">
        <v>50799</v>
      </c>
      <c r="C69" s="12" t="s">
        <v>1354</v>
      </c>
      <c r="D69" s="8" t="s">
        <v>1342</v>
      </c>
      <c r="E69" s="15">
        <v>2</v>
      </c>
      <c r="F69" s="25">
        <f t="shared" si="2"/>
        <v>5.3097345132743362E-2</v>
      </c>
      <c r="G69" s="25">
        <f t="shared" si="3"/>
        <v>0</v>
      </c>
      <c r="H69" s="25">
        <v>0</v>
      </c>
      <c r="I69" s="25">
        <v>0</v>
      </c>
      <c r="J69" s="25"/>
      <c r="K69" s="15"/>
      <c r="L69" s="15"/>
    </row>
    <row r="70" spans="1:12">
      <c r="A70" s="25" t="s">
        <v>1298</v>
      </c>
      <c r="B70" s="10">
        <v>50799</v>
      </c>
      <c r="C70" s="12" t="s">
        <v>1354</v>
      </c>
      <c r="D70" s="8" t="s">
        <v>1301</v>
      </c>
      <c r="E70" s="15">
        <v>2</v>
      </c>
      <c r="F70" s="25">
        <f t="shared" si="2"/>
        <v>5.3097345132743362E-2</v>
      </c>
      <c r="G70" s="25">
        <f t="shared" si="3"/>
        <v>0</v>
      </c>
      <c r="H70" s="25">
        <v>0</v>
      </c>
      <c r="I70" s="25">
        <v>0</v>
      </c>
      <c r="J70" s="25"/>
      <c r="K70" s="15"/>
      <c r="L70" s="15"/>
    </row>
    <row r="71" spans="1:12">
      <c r="A71" s="25" t="s">
        <v>1298</v>
      </c>
      <c r="B71" s="10">
        <v>54640</v>
      </c>
      <c r="C71" s="12" t="s">
        <v>1355</v>
      </c>
      <c r="D71" s="8" t="s">
        <v>1342</v>
      </c>
      <c r="E71" s="15">
        <v>22</v>
      </c>
      <c r="F71" s="25">
        <f t="shared" si="2"/>
        <v>5.3097345132743362E-2</v>
      </c>
      <c r="G71" s="25">
        <f t="shared" si="3"/>
        <v>1</v>
      </c>
      <c r="H71" s="25">
        <v>1</v>
      </c>
      <c r="I71" s="25">
        <v>1</v>
      </c>
      <c r="J71" s="25"/>
      <c r="K71" s="15"/>
      <c r="L71" s="15"/>
    </row>
    <row r="72" spans="1:12">
      <c r="A72" s="25" t="s">
        <v>1298</v>
      </c>
      <c r="B72" s="10">
        <v>54640</v>
      </c>
      <c r="C72" s="12" t="s">
        <v>1355</v>
      </c>
      <c r="D72" s="8" t="s">
        <v>1300</v>
      </c>
      <c r="E72" s="15">
        <v>25</v>
      </c>
      <c r="F72" s="25">
        <f t="shared" si="2"/>
        <v>5.3097345132743362E-2</v>
      </c>
      <c r="G72" s="25">
        <f t="shared" si="3"/>
        <v>1</v>
      </c>
      <c r="H72" s="25">
        <v>1</v>
      </c>
      <c r="I72" s="25">
        <v>1</v>
      </c>
      <c r="J72" s="25"/>
      <c r="K72" s="15"/>
      <c r="L72" s="15"/>
    </row>
    <row r="73" spans="1:12">
      <c r="A73" s="25" t="s">
        <v>1298</v>
      </c>
      <c r="B73" s="10">
        <v>55239</v>
      </c>
      <c r="C73" s="12" t="s">
        <v>1356</v>
      </c>
      <c r="D73" s="8" t="s">
        <v>35</v>
      </c>
      <c r="E73" s="15">
        <v>32</v>
      </c>
      <c r="F73" s="25">
        <f t="shared" si="2"/>
        <v>5.3097345132743362E-2</v>
      </c>
      <c r="G73" s="25">
        <f t="shared" si="3"/>
        <v>2</v>
      </c>
      <c r="H73" s="25">
        <v>3</v>
      </c>
      <c r="I73" s="25">
        <v>3</v>
      </c>
      <c r="J73" s="25"/>
      <c r="K73" s="15"/>
      <c r="L73" s="15"/>
    </row>
    <row r="74" spans="1:12">
      <c r="A74" s="25" t="s">
        <v>1298</v>
      </c>
      <c r="B74" s="10">
        <v>55239</v>
      </c>
      <c r="C74" s="12" t="s">
        <v>1356</v>
      </c>
      <c r="D74" s="8" t="s">
        <v>24</v>
      </c>
      <c r="E74" s="15">
        <v>32</v>
      </c>
      <c r="F74" s="25">
        <f t="shared" ref="F74:F94" si="4">$F$6/$E$96</f>
        <v>5.3097345132743362E-2</v>
      </c>
      <c r="G74" s="25">
        <f t="shared" ref="G74:G105" si="5">ROUND(E74*F74, 0)</f>
        <v>2</v>
      </c>
      <c r="H74" s="25">
        <v>3</v>
      </c>
      <c r="I74" s="25">
        <v>3</v>
      </c>
      <c r="J74" s="25"/>
      <c r="K74" s="15"/>
      <c r="L74" s="15"/>
    </row>
    <row r="75" spans="1:12">
      <c r="A75" s="25" t="s">
        <v>1298</v>
      </c>
      <c r="B75" s="10">
        <v>55239</v>
      </c>
      <c r="C75" s="12" t="s">
        <v>1356</v>
      </c>
      <c r="D75" s="8" t="s">
        <v>105</v>
      </c>
      <c r="E75" s="15">
        <v>31</v>
      </c>
      <c r="F75" s="25">
        <f t="shared" si="4"/>
        <v>5.3097345132743362E-2</v>
      </c>
      <c r="G75" s="25">
        <f t="shared" si="5"/>
        <v>2</v>
      </c>
      <c r="H75" s="25">
        <v>3</v>
      </c>
      <c r="I75" s="25">
        <v>3</v>
      </c>
      <c r="J75" s="25"/>
      <c r="K75" s="15"/>
      <c r="L75" s="15"/>
    </row>
    <row r="76" spans="1:12">
      <c r="A76" s="25" t="s">
        <v>1298</v>
      </c>
      <c r="B76" s="10">
        <v>55938</v>
      </c>
      <c r="C76" s="12" t="s">
        <v>1357</v>
      </c>
      <c r="D76" s="8" t="s">
        <v>1358</v>
      </c>
      <c r="E76" s="15">
        <v>24</v>
      </c>
      <c r="F76" s="25">
        <f t="shared" si="4"/>
        <v>5.3097345132743362E-2</v>
      </c>
      <c r="G76" s="25">
        <f t="shared" si="5"/>
        <v>1</v>
      </c>
      <c r="H76" s="25">
        <v>1</v>
      </c>
      <c r="I76" s="25">
        <v>1</v>
      </c>
      <c r="J76" s="25"/>
      <c r="K76" s="15"/>
      <c r="L76" s="15"/>
    </row>
    <row r="77" spans="1:12">
      <c r="A77" s="25" t="s">
        <v>1298</v>
      </c>
      <c r="B77" s="10">
        <v>55938</v>
      </c>
      <c r="C77" s="12" t="s">
        <v>1357</v>
      </c>
      <c r="D77" s="8" t="s">
        <v>1359</v>
      </c>
      <c r="E77" s="15">
        <v>22</v>
      </c>
      <c r="F77" s="25">
        <f t="shared" si="4"/>
        <v>5.3097345132743362E-2</v>
      </c>
      <c r="G77" s="25">
        <f t="shared" si="5"/>
        <v>1</v>
      </c>
      <c r="H77" s="25">
        <v>1</v>
      </c>
      <c r="I77" s="25">
        <v>1</v>
      </c>
      <c r="J77" s="25"/>
      <c r="K77" s="15"/>
      <c r="L77" s="15"/>
    </row>
    <row r="78" spans="1:12">
      <c r="A78" s="25" t="s">
        <v>1298</v>
      </c>
      <c r="B78" s="10">
        <v>56963</v>
      </c>
      <c r="C78" s="12" t="s">
        <v>1360</v>
      </c>
      <c r="D78" s="8" t="s">
        <v>1361</v>
      </c>
      <c r="E78" s="15">
        <v>23</v>
      </c>
      <c r="F78" s="25">
        <f t="shared" si="4"/>
        <v>5.3097345132743362E-2</v>
      </c>
      <c r="G78" s="25">
        <f t="shared" si="5"/>
        <v>1</v>
      </c>
      <c r="H78" s="25">
        <v>1</v>
      </c>
      <c r="I78" s="25">
        <v>1</v>
      </c>
      <c r="J78" s="25"/>
      <c r="K78" s="15"/>
      <c r="L78" s="15"/>
    </row>
    <row r="79" spans="1:12">
      <c r="A79" s="25" t="s">
        <v>1298</v>
      </c>
      <c r="B79" s="10">
        <v>56963</v>
      </c>
      <c r="C79" s="12" t="s">
        <v>1360</v>
      </c>
      <c r="D79" s="8" t="s">
        <v>1362</v>
      </c>
      <c r="E79" s="15">
        <v>24</v>
      </c>
      <c r="F79" s="25">
        <f t="shared" si="4"/>
        <v>5.3097345132743362E-2</v>
      </c>
      <c r="G79" s="25">
        <f t="shared" si="5"/>
        <v>1</v>
      </c>
      <c r="H79" s="25">
        <v>1</v>
      </c>
      <c r="I79" s="25">
        <v>1</v>
      </c>
      <c r="J79" s="25"/>
      <c r="K79" s="15"/>
      <c r="L79" s="15"/>
    </row>
    <row r="80" spans="1:12">
      <c r="A80" s="25" t="s">
        <v>1298</v>
      </c>
      <c r="B80" s="10">
        <v>56964</v>
      </c>
      <c r="C80" s="12" t="s">
        <v>1363</v>
      </c>
      <c r="D80" s="8" t="s">
        <v>556</v>
      </c>
      <c r="E80" s="15">
        <v>2</v>
      </c>
      <c r="F80" s="25">
        <f t="shared" si="4"/>
        <v>5.3097345132743362E-2</v>
      </c>
      <c r="G80" s="25">
        <f t="shared" si="5"/>
        <v>0</v>
      </c>
      <c r="H80" s="25">
        <v>0</v>
      </c>
      <c r="I80" s="25">
        <v>0</v>
      </c>
      <c r="J80" s="25"/>
      <c r="K80" s="15"/>
      <c r="L80" s="15"/>
    </row>
    <row r="81" spans="1:12" s="15" customFormat="1">
      <c r="A81" s="25" t="s">
        <v>1298</v>
      </c>
      <c r="B81" s="10">
        <v>56964</v>
      </c>
      <c r="C81" s="12" t="s">
        <v>1363</v>
      </c>
      <c r="D81" s="8" t="s">
        <v>1364</v>
      </c>
      <c r="E81" s="15">
        <v>6</v>
      </c>
      <c r="F81" s="25">
        <f t="shared" si="4"/>
        <v>5.3097345132743362E-2</v>
      </c>
      <c r="G81" s="25">
        <f t="shared" si="5"/>
        <v>0</v>
      </c>
      <c r="H81" s="25">
        <v>0</v>
      </c>
      <c r="I81" s="25">
        <v>0</v>
      </c>
      <c r="J81" s="25"/>
    </row>
    <row r="82" spans="1:12">
      <c r="A82" s="25" t="s">
        <v>1298</v>
      </c>
      <c r="B82" s="10">
        <v>56964</v>
      </c>
      <c r="C82" s="12" t="s">
        <v>1363</v>
      </c>
      <c r="D82" s="8" t="s">
        <v>417</v>
      </c>
      <c r="E82" s="15">
        <v>2</v>
      </c>
      <c r="F82" s="25">
        <f t="shared" si="4"/>
        <v>5.3097345132743362E-2</v>
      </c>
      <c r="G82" s="25">
        <f t="shared" si="5"/>
        <v>0</v>
      </c>
      <c r="H82" s="25">
        <v>0</v>
      </c>
      <c r="I82" s="25">
        <v>0</v>
      </c>
      <c r="J82" s="25"/>
      <c r="K82" s="15"/>
      <c r="L82" s="15"/>
    </row>
    <row r="83" spans="1:12">
      <c r="A83" s="25" t="s">
        <v>1298</v>
      </c>
      <c r="B83" s="10">
        <v>56964</v>
      </c>
      <c r="C83" s="12" t="s">
        <v>1363</v>
      </c>
      <c r="D83" s="8" t="s">
        <v>557</v>
      </c>
      <c r="E83" s="15">
        <v>2</v>
      </c>
      <c r="F83" s="25">
        <f t="shared" si="4"/>
        <v>5.3097345132743362E-2</v>
      </c>
      <c r="G83" s="25">
        <f t="shared" si="5"/>
        <v>0</v>
      </c>
      <c r="H83" s="25">
        <v>0</v>
      </c>
      <c r="I83" s="25">
        <v>0</v>
      </c>
      <c r="J83" s="25"/>
      <c r="K83" s="15"/>
      <c r="L83" s="15"/>
    </row>
    <row r="84" spans="1:12">
      <c r="A84" s="25" t="s">
        <v>1298</v>
      </c>
      <c r="B84" s="10">
        <v>56964</v>
      </c>
      <c r="C84" s="12" t="s">
        <v>1363</v>
      </c>
      <c r="D84" s="8" t="s">
        <v>558</v>
      </c>
      <c r="E84" s="15">
        <v>2</v>
      </c>
      <c r="F84" s="25">
        <f t="shared" si="4"/>
        <v>5.3097345132743362E-2</v>
      </c>
      <c r="G84" s="25">
        <f t="shared" si="5"/>
        <v>0</v>
      </c>
      <c r="H84" s="25">
        <v>0</v>
      </c>
      <c r="I84" s="25">
        <v>0</v>
      </c>
      <c r="J84" s="25"/>
      <c r="K84" s="15"/>
      <c r="L84" s="15"/>
    </row>
    <row r="85" spans="1:12">
      <c r="A85" s="25" t="s">
        <v>1298</v>
      </c>
      <c r="B85" s="10">
        <v>56964</v>
      </c>
      <c r="C85" s="12" t="s">
        <v>1363</v>
      </c>
      <c r="D85" s="8" t="s">
        <v>606</v>
      </c>
      <c r="E85" s="15">
        <v>2</v>
      </c>
      <c r="F85" s="25">
        <f t="shared" si="4"/>
        <v>5.3097345132743362E-2</v>
      </c>
      <c r="G85" s="25">
        <f t="shared" si="5"/>
        <v>0</v>
      </c>
      <c r="H85" s="25">
        <v>0</v>
      </c>
      <c r="I85" s="25">
        <v>0</v>
      </c>
      <c r="J85" s="25"/>
      <c r="K85" s="15"/>
      <c r="L85" s="15"/>
    </row>
    <row r="86" spans="1:12">
      <c r="A86" s="25" t="s">
        <v>1298</v>
      </c>
      <c r="B86" s="10">
        <v>56964</v>
      </c>
      <c r="C86" s="12" t="s">
        <v>1363</v>
      </c>
      <c r="D86" s="8" t="s">
        <v>607</v>
      </c>
      <c r="E86" s="15">
        <v>2</v>
      </c>
      <c r="F86" s="25">
        <f t="shared" si="4"/>
        <v>5.3097345132743362E-2</v>
      </c>
      <c r="G86" s="25">
        <f t="shared" si="5"/>
        <v>0</v>
      </c>
      <c r="H86" s="25">
        <v>0</v>
      </c>
      <c r="I86" s="25">
        <v>0</v>
      </c>
      <c r="J86" s="25"/>
      <c r="K86" s="15"/>
      <c r="L86" s="15"/>
    </row>
    <row r="87" spans="1:12">
      <c r="A87" s="25" t="s">
        <v>1298</v>
      </c>
      <c r="B87" s="10">
        <v>56964</v>
      </c>
      <c r="C87" s="12" t="s">
        <v>1363</v>
      </c>
      <c r="D87" s="8" t="s">
        <v>1365</v>
      </c>
      <c r="E87" s="15">
        <v>2</v>
      </c>
      <c r="F87" s="25">
        <f t="shared" si="4"/>
        <v>5.3097345132743362E-2</v>
      </c>
      <c r="G87" s="25">
        <f t="shared" si="5"/>
        <v>0</v>
      </c>
      <c r="H87" s="25">
        <v>0</v>
      </c>
      <c r="I87" s="25">
        <v>0</v>
      </c>
      <c r="J87" s="25"/>
      <c r="K87" s="15"/>
      <c r="L87" s="15"/>
    </row>
    <row r="88" spans="1:12">
      <c r="A88" s="25" t="s">
        <v>1298</v>
      </c>
      <c r="B88" s="10">
        <v>56964</v>
      </c>
      <c r="C88" s="12" t="s">
        <v>1363</v>
      </c>
      <c r="D88" s="8" t="s">
        <v>1366</v>
      </c>
      <c r="E88" s="15">
        <v>2</v>
      </c>
      <c r="F88" s="25">
        <f t="shared" si="4"/>
        <v>5.3097345132743362E-2</v>
      </c>
      <c r="G88" s="25">
        <f t="shared" si="5"/>
        <v>0</v>
      </c>
      <c r="H88" s="25">
        <v>0</v>
      </c>
      <c r="I88" s="25">
        <v>0</v>
      </c>
      <c r="J88" s="25"/>
      <c r="K88" s="15"/>
      <c r="L88" s="15"/>
    </row>
    <row r="89" spans="1:12" s="15" customFormat="1">
      <c r="A89" s="25" t="s">
        <v>1298</v>
      </c>
      <c r="B89" s="17">
        <v>56964</v>
      </c>
      <c r="C89" s="18" t="s">
        <v>1363</v>
      </c>
      <c r="D89" s="19" t="s">
        <v>1367</v>
      </c>
      <c r="E89" s="15">
        <v>6</v>
      </c>
      <c r="F89" s="25">
        <f t="shared" si="4"/>
        <v>5.3097345132743362E-2</v>
      </c>
      <c r="G89" s="25">
        <f t="shared" si="5"/>
        <v>0</v>
      </c>
      <c r="H89" s="25">
        <v>0</v>
      </c>
      <c r="I89" s="25">
        <v>0</v>
      </c>
      <c r="J89" s="25"/>
    </row>
    <row r="90" spans="1:12" s="15" customFormat="1">
      <c r="A90" s="25" t="s">
        <v>1298</v>
      </c>
      <c r="B90" s="17">
        <v>57839</v>
      </c>
      <c r="C90" s="18" t="s">
        <v>1368</v>
      </c>
      <c r="D90" s="19" t="s">
        <v>540</v>
      </c>
      <c r="E90" s="15">
        <v>22</v>
      </c>
      <c r="F90" s="25">
        <f t="shared" si="4"/>
        <v>5.3097345132743362E-2</v>
      </c>
      <c r="G90" s="25">
        <f t="shared" si="5"/>
        <v>1</v>
      </c>
      <c r="H90" s="25">
        <v>1</v>
      </c>
      <c r="I90" s="25">
        <v>1</v>
      </c>
      <c r="J90" s="25"/>
    </row>
    <row r="91" spans="1:12" s="15" customFormat="1">
      <c r="A91" s="25" t="s">
        <v>1298</v>
      </c>
      <c r="B91" s="17">
        <v>57839</v>
      </c>
      <c r="C91" s="18" t="s">
        <v>1368</v>
      </c>
      <c r="D91" s="19" t="s">
        <v>541</v>
      </c>
      <c r="E91" s="15">
        <v>22</v>
      </c>
      <c r="F91" s="25">
        <f t="shared" si="4"/>
        <v>5.3097345132743362E-2</v>
      </c>
      <c r="G91" s="25">
        <f t="shared" si="5"/>
        <v>1</v>
      </c>
      <c r="H91" s="25">
        <v>1</v>
      </c>
      <c r="I91" s="25">
        <v>1</v>
      </c>
      <c r="J91" s="25"/>
    </row>
    <row r="92" spans="1:12" s="15" customFormat="1">
      <c r="A92" s="25" t="s">
        <v>1298</v>
      </c>
      <c r="B92" s="17">
        <v>58079</v>
      </c>
      <c r="C92" s="18" t="s">
        <v>1369</v>
      </c>
      <c r="D92" s="19" t="s">
        <v>1370</v>
      </c>
      <c r="E92" s="15">
        <v>22</v>
      </c>
      <c r="F92" s="25">
        <f t="shared" si="4"/>
        <v>5.3097345132743362E-2</v>
      </c>
      <c r="G92" s="25">
        <f t="shared" si="5"/>
        <v>1</v>
      </c>
      <c r="H92" s="25">
        <v>1</v>
      </c>
      <c r="I92" s="25">
        <v>1</v>
      </c>
      <c r="J92" s="25"/>
    </row>
    <row r="93" spans="1:12" s="15" customFormat="1">
      <c r="A93" s="25" t="s">
        <v>1298</v>
      </c>
      <c r="B93" s="17">
        <v>58079</v>
      </c>
      <c r="C93" s="18" t="s">
        <v>1369</v>
      </c>
      <c r="D93" s="19" t="s">
        <v>1371</v>
      </c>
      <c r="E93" s="15">
        <v>21</v>
      </c>
      <c r="F93" s="25">
        <f t="shared" si="4"/>
        <v>5.3097345132743362E-2</v>
      </c>
      <c r="G93" s="25">
        <f t="shared" si="5"/>
        <v>1</v>
      </c>
      <c r="H93" s="25">
        <v>1</v>
      </c>
      <c r="I93" s="25">
        <v>1</v>
      </c>
      <c r="J93" s="25"/>
    </row>
    <row r="94" spans="1:12" s="15" customFormat="1">
      <c r="A94" s="25" t="s">
        <v>1298</v>
      </c>
      <c r="B94" s="17">
        <v>58235</v>
      </c>
      <c r="C94" s="18" t="s">
        <v>1372</v>
      </c>
      <c r="D94" s="19" t="s">
        <v>591</v>
      </c>
      <c r="E94" s="15">
        <v>4</v>
      </c>
      <c r="F94" s="25">
        <f t="shared" si="4"/>
        <v>5.3097345132743362E-2</v>
      </c>
      <c r="G94" s="25">
        <f t="shared" si="5"/>
        <v>0</v>
      </c>
      <c r="H94" s="25">
        <v>0</v>
      </c>
      <c r="I94" s="25">
        <v>0</v>
      </c>
      <c r="J94" s="25"/>
    </row>
    <row r="95" spans="1:12">
      <c r="A95" s="25" t="s">
        <v>1</v>
      </c>
      <c r="B95" s="25" t="s">
        <v>1</v>
      </c>
      <c r="C95" s="25" t="s">
        <v>1</v>
      </c>
      <c r="D95" s="25" t="s">
        <v>1</v>
      </c>
      <c r="E95" s="25" t="s">
        <v>1</v>
      </c>
      <c r="F95" s="25" t="s">
        <v>1</v>
      </c>
      <c r="G95" s="25" t="s">
        <v>1</v>
      </c>
      <c r="H95" s="25" t="s">
        <v>1</v>
      </c>
      <c r="I95" s="25" t="s">
        <v>1</v>
      </c>
      <c r="J95" s="25" t="s">
        <v>1</v>
      </c>
      <c r="K95" s="25" t="s">
        <v>1</v>
      </c>
      <c r="L95" s="15"/>
    </row>
    <row r="96" spans="1:12">
      <c r="A96" s="25" t="s">
        <v>1</v>
      </c>
      <c r="B96" s="23" t="s">
        <v>122</v>
      </c>
      <c r="C96" s="25" t="s">
        <v>1</v>
      </c>
      <c r="D96" s="25" t="s">
        <v>1</v>
      </c>
      <c r="E96" s="16">
        <f>SUM(E10:E94)</f>
        <v>1017</v>
      </c>
      <c r="F96" s="25" t="s">
        <v>1</v>
      </c>
      <c r="G96" s="25">
        <f>SUM(G10:G94)</f>
        <v>46</v>
      </c>
      <c r="H96" s="25">
        <f>SUM(H10:H94)</f>
        <v>54</v>
      </c>
      <c r="I96" s="25">
        <f>SUM(I10:I94)</f>
        <v>54</v>
      </c>
      <c r="J96" s="15"/>
      <c r="K96" s="25" t="s">
        <v>1</v>
      </c>
      <c r="L96" s="15"/>
    </row>
    <row r="97" spans="1:12">
      <c r="A97" s="15" t="s">
        <v>1</v>
      </c>
      <c r="B97" s="15"/>
      <c r="C97" s="15"/>
      <c r="D97" s="15"/>
      <c r="E97" s="15"/>
      <c r="F97" s="15"/>
      <c r="G97" s="15"/>
      <c r="H97" s="15"/>
      <c r="I97" s="15"/>
      <c r="J97" s="15"/>
      <c r="K97" s="15"/>
      <c r="L97" s="15"/>
    </row>
    <row r="98" spans="1:12" ht="12.6" customHeight="1">
      <c r="A98" s="37" t="s">
        <v>592</v>
      </c>
      <c r="B98" s="36" t="s">
        <v>1</v>
      </c>
      <c r="C98" s="36" t="s">
        <v>1</v>
      </c>
      <c r="D98" s="36" t="s">
        <v>1</v>
      </c>
      <c r="E98" s="36" t="s">
        <v>1</v>
      </c>
      <c r="F98" s="36" t="s">
        <v>1</v>
      </c>
      <c r="G98" s="36" t="s">
        <v>1</v>
      </c>
      <c r="H98" s="36" t="s">
        <v>1</v>
      </c>
      <c r="I98" s="36" t="s">
        <v>1</v>
      </c>
      <c r="J98" s="36" t="s">
        <v>1</v>
      </c>
      <c r="K98" s="15" t="s">
        <v>1</v>
      </c>
      <c r="L98" s="15"/>
    </row>
    <row r="99" spans="1:12">
      <c r="A99" s="36" t="s">
        <v>1</v>
      </c>
      <c r="B99" s="36" t="s">
        <v>1</v>
      </c>
      <c r="C99" s="36" t="s">
        <v>1</v>
      </c>
      <c r="D99" s="36" t="s">
        <v>1</v>
      </c>
      <c r="E99" s="36" t="s">
        <v>1</v>
      </c>
      <c r="F99" s="36" t="s">
        <v>1</v>
      </c>
      <c r="G99" s="36" t="s">
        <v>1</v>
      </c>
      <c r="H99" s="36" t="s">
        <v>1</v>
      </c>
      <c r="I99" s="36" t="s">
        <v>1</v>
      </c>
      <c r="J99" s="36" t="s">
        <v>1</v>
      </c>
      <c r="K99" s="15" t="s">
        <v>1</v>
      </c>
      <c r="L99" s="15"/>
    </row>
    <row r="100" spans="1:12">
      <c r="A100" s="36" t="s">
        <v>1</v>
      </c>
      <c r="B100" s="36" t="s">
        <v>1</v>
      </c>
      <c r="C100" s="36" t="s">
        <v>1</v>
      </c>
      <c r="D100" s="36" t="s">
        <v>1</v>
      </c>
      <c r="E100" s="36" t="s">
        <v>1</v>
      </c>
      <c r="F100" s="36" t="s">
        <v>1</v>
      </c>
      <c r="G100" s="36" t="s">
        <v>1</v>
      </c>
      <c r="H100" s="36" t="s">
        <v>1</v>
      </c>
      <c r="I100" s="36" t="s">
        <v>1</v>
      </c>
      <c r="J100" s="36" t="s">
        <v>1</v>
      </c>
      <c r="K100" s="15"/>
      <c r="L100" s="15"/>
    </row>
    <row r="101" spans="1:12">
      <c r="A101" s="15" t="s">
        <v>1</v>
      </c>
      <c r="B101" s="15"/>
      <c r="C101" s="15"/>
      <c r="D101" s="15"/>
      <c r="E101" s="15"/>
      <c r="F101" s="15"/>
      <c r="G101" s="15"/>
      <c r="H101" s="15"/>
      <c r="I101" s="15"/>
      <c r="J101" s="15"/>
      <c r="K101" s="15"/>
      <c r="L101" s="15"/>
    </row>
    <row r="102" spans="1:12" ht="12.6" customHeight="1">
      <c r="A102" s="37" t="s">
        <v>593</v>
      </c>
      <c r="B102" s="36" t="s">
        <v>1</v>
      </c>
      <c r="C102" s="36" t="s">
        <v>1</v>
      </c>
      <c r="D102" s="36" t="s">
        <v>1</v>
      </c>
      <c r="E102" s="36" t="s">
        <v>1</v>
      </c>
      <c r="F102" s="36" t="s">
        <v>1</v>
      </c>
      <c r="G102" s="36" t="s">
        <v>1</v>
      </c>
      <c r="H102" s="36" t="s">
        <v>1</v>
      </c>
      <c r="I102" s="36" t="s">
        <v>1</v>
      </c>
      <c r="J102" s="36" t="s">
        <v>1</v>
      </c>
      <c r="K102" s="15" t="s">
        <v>1</v>
      </c>
      <c r="L102" s="15"/>
    </row>
    <row r="103" spans="1:12">
      <c r="A103" s="36" t="s">
        <v>1</v>
      </c>
      <c r="B103" s="36" t="s">
        <v>1</v>
      </c>
      <c r="C103" s="36" t="s">
        <v>1</v>
      </c>
      <c r="D103" s="36" t="s">
        <v>1</v>
      </c>
      <c r="E103" s="36" t="s">
        <v>1</v>
      </c>
      <c r="F103" s="36" t="s">
        <v>1</v>
      </c>
      <c r="G103" s="36" t="s">
        <v>1</v>
      </c>
      <c r="H103" s="36" t="s">
        <v>1</v>
      </c>
      <c r="I103" s="36" t="s">
        <v>1</v>
      </c>
      <c r="J103" s="36" t="s">
        <v>1</v>
      </c>
      <c r="K103" s="15" t="s">
        <v>1</v>
      </c>
      <c r="L103" s="15"/>
    </row>
    <row r="104" spans="1:12">
      <c r="A104" s="36" t="s">
        <v>1</v>
      </c>
      <c r="B104" s="36" t="s">
        <v>1</v>
      </c>
      <c r="C104" s="36" t="s">
        <v>1</v>
      </c>
      <c r="D104" s="36" t="s">
        <v>1</v>
      </c>
      <c r="E104" s="36" t="s">
        <v>1</v>
      </c>
      <c r="F104" s="36" t="s">
        <v>1</v>
      </c>
      <c r="G104" s="36" t="s">
        <v>1</v>
      </c>
      <c r="H104" s="36" t="s">
        <v>1</v>
      </c>
      <c r="I104" s="36" t="s">
        <v>1</v>
      </c>
      <c r="J104" s="36" t="s">
        <v>1</v>
      </c>
      <c r="K104" s="15"/>
      <c r="L104" s="15"/>
    </row>
    <row r="105" spans="1:12">
      <c r="A105" s="36" t="s">
        <v>1</v>
      </c>
      <c r="B105" s="36" t="s">
        <v>1</v>
      </c>
      <c r="C105" s="36" t="s">
        <v>1</v>
      </c>
      <c r="D105" s="36" t="s">
        <v>1</v>
      </c>
      <c r="E105" s="36" t="s">
        <v>1</v>
      </c>
      <c r="F105" s="36" t="s">
        <v>1</v>
      </c>
      <c r="G105" s="36" t="s">
        <v>1</v>
      </c>
      <c r="H105" s="36" t="s">
        <v>1</v>
      </c>
      <c r="I105" s="36" t="s">
        <v>1</v>
      </c>
      <c r="J105" s="36" t="s">
        <v>1</v>
      </c>
      <c r="K105" s="15"/>
      <c r="L105" s="15"/>
    </row>
    <row r="106" spans="1:12">
      <c r="A106" s="15" t="s">
        <v>1</v>
      </c>
      <c r="B106" s="15"/>
      <c r="C106" s="15"/>
      <c r="D106" s="15"/>
      <c r="E106" s="15"/>
      <c r="F106" s="15"/>
      <c r="G106" s="15"/>
      <c r="H106" s="15"/>
      <c r="I106" s="15"/>
      <c r="J106" s="15"/>
      <c r="K106" s="15"/>
      <c r="L106" s="15"/>
    </row>
    <row r="107" spans="1:12" ht="12.6" customHeight="1">
      <c r="A107" s="40" t="s">
        <v>594</v>
      </c>
      <c r="B107" s="38"/>
      <c r="C107" s="38"/>
      <c r="D107" s="38"/>
      <c r="E107" s="38"/>
      <c r="F107" s="38"/>
      <c r="G107" s="38"/>
      <c r="H107" s="38"/>
      <c r="I107" s="38"/>
      <c r="J107" s="38"/>
      <c r="K107" s="15" t="s">
        <v>1</v>
      </c>
      <c r="L107" s="15"/>
    </row>
    <row r="108" spans="1:12">
      <c r="A108" s="38"/>
      <c r="B108" s="38"/>
      <c r="C108" s="38"/>
      <c r="D108" s="38"/>
      <c r="E108" s="38"/>
      <c r="F108" s="38"/>
      <c r="G108" s="38"/>
      <c r="H108" s="38"/>
      <c r="I108" s="38"/>
      <c r="J108" s="38"/>
      <c r="K108" s="15" t="s">
        <v>1</v>
      </c>
      <c r="L108" s="15"/>
    </row>
    <row r="109" spans="1:12">
      <c r="A109" s="22" t="s">
        <v>1</v>
      </c>
      <c r="B109" s="22" t="s">
        <v>1</v>
      </c>
      <c r="C109" s="22" t="s">
        <v>1</v>
      </c>
      <c r="D109" s="22" t="s">
        <v>1</v>
      </c>
      <c r="E109" s="22" t="s">
        <v>1</v>
      </c>
      <c r="F109" s="22" t="s">
        <v>1</v>
      </c>
      <c r="G109" s="22" t="s">
        <v>1</v>
      </c>
      <c r="H109" s="22" t="s">
        <v>1</v>
      </c>
      <c r="I109" s="22" t="s">
        <v>1</v>
      </c>
      <c r="J109" s="22" t="s">
        <v>1</v>
      </c>
      <c r="K109" s="15"/>
      <c r="L109" s="15"/>
    </row>
    <row r="110" spans="1:12" ht="12.6" customHeight="1">
      <c r="A110" s="37" t="s">
        <v>595</v>
      </c>
      <c r="B110" s="36" t="s">
        <v>1</v>
      </c>
      <c r="C110" s="36" t="s">
        <v>1</v>
      </c>
      <c r="D110" s="36" t="s">
        <v>1</v>
      </c>
      <c r="E110" s="36" t="s">
        <v>1</v>
      </c>
      <c r="F110" s="36" t="s">
        <v>1</v>
      </c>
      <c r="G110" s="36" t="s">
        <v>1</v>
      </c>
      <c r="H110" s="36" t="s">
        <v>1</v>
      </c>
      <c r="I110" s="36" t="s">
        <v>1</v>
      </c>
      <c r="J110" s="36" t="s">
        <v>1</v>
      </c>
      <c r="K110" s="15" t="s">
        <v>1</v>
      </c>
      <c r="L110" s="15"/>
    </row>
    <row r="111" spans="1:12">
      <c r="A111" s="36" t="s">
        <v>1</v>
      </c>
      <c r="B111" s="36" t="s">
        <v>1</v>
      </c>
      <c r="C111" s="36" t="s">
        <v>1</v>
      </c>
      <c r="D111" s="36" t="s">
        <v>1</v>
      </c>
      <c r="E111" s="36" t="s">
        <v>1</v>
      </c>
      <c r="F111" s="36" t="s">
        <v>1</v>
      </c>
      <c r="G111" s="36" t="s">
        <v>1</v>
      </c>
      <c r="H111" s="36" t="s">
        <v>1</v>
      </c>
      <c r="I111" s="36" t="s">
        <v>1</v>
      </c>
      <c r="J111" s="36" t="s">
        <v>1</v>
      </c>
      <c r="K111" s="15" t="s">
        <v>1</v>
      </c>
      <c r="L111" s="15"/>
    </row>
    <row r="112" spans="1:12">
      <c r="A112" s="36" t="s">
        <v>1</v>
      </c>
      <c r="B112" s="36" t="s">
        <v>1</v>
      </c>
      <c r="C112" s="36" t="s">
        <v>1</v>
      </c>
      <c r="D112" s="36" t="s">
        <v>1</v>
      </c>
      <c r="E112" s="36" t="s">
        <v>1</v>
      </c>
      <c r="F112" s="36" t="s">
        <v>1</v>
      </c>
      <c r="G112" s="36" t="s">
        <v>1</v>
      </c>
      <c r="H112" s="36" t="s">
        <v>1</v>
      </c>
      <c r="I112" s="36" t="s">
        <v>1</v>
      </c>
      <c r="J112" s="36" t="s">
        <v>1</v>
      </c>
      <c r="K112" s="15"/>
      <c r="L112" s="15"/>
    </row>
    <row r="113" spans="1:12">
      <c r="A113" s="36" t="s">
        <v>1</v>
      </c>
      <c r="B113" s="36" t="s">
        <v>1</v>
      </c>
      <c r="C113" s="36" t="s">
        <v>1</v>
      </c>
      <c r="D113" s="36" t="s">
        <v>1</v>
      </c>
      <c r="E113" s="36" t="s">
        <v>1</v>
      </c>
      <c r="F113" s="36" t="s">
        <v>1</v>
      </c>
      <c r="G113" s="36" t="s">
        <v>1</v>
      </c>
      <c r="H113" s="36" t="s">
        <v>1</v>
      </c>
      <c r="I113" s="36" t="s">
        <v>1</v>
      </c>
      <c r="J113" s="36" t="s">
        <v>1</v>
      </c>
      <c r="K113" s="15"/>
      <c r="L113" s="15"/>
    </row>
    <row r="114" spans="1:12">
      <c r="A114" s="15" t="s">
        <v>1</v>
      </c>
      <c r="B114" s="15"/>
      <c r="C114" s="15"/>
      <c r="D114" s="15"/>
      <c r="E114" s="15"/>
      <c r="F114" s="15"/>
      <c r="G114" s="15"/>
      <c r="H114" s="15"/>
      <c r="I114" s="15"/>
      <c r="J114" s="15"/>
      <c r="K114" s="15"/>
      <c r="L114" s="15"/>
    </row>
    <row r="115" spans="1:12">
      <c r="A115" s="15"/>
      <c r="B115" s="15"/>
      <c r="C115" s="15"/>
      <c r="D115" s="15"/>
      <c r="E115" s="15"/>
      <c r="F115" s="15"/>
      <c r="G115" s="15"/>
      <c r="H115" s="15"/>
      <c r="I115" s="15"/>
      <c r="J115" s="15"/>
      <c r="K115" s="15"/>
      <c r="L115" s="15"/>
    </row>
    <row r="116" spans="1:12">
      <c r="A116" s="15"/>
      <c r="B116" s="15"/>
      <c r="C116" s="15"/>
      <c r="D116" s="15"/>
      <c r="E116" s="15"/>
      <c r="F116" s="15"/>
      <c r="G116" s="15"/>
      <c r="H116" s="15"/>
      <c r="I116" s="15"/>
      <c r="J116" s="15"/>
      <c r="K116" s="15"/>
      <c r="L116" s="15"/>
    </row>
    <row r="117" spans="1:12">
      <c r="A117" s="15"/>
      <c r="B117" s="15"/>
      <c r="C117" s="15"/>
      <c r="D117" s="15"/>
      <c r="E117" s="15"/>
      <c r="F117" s="15"/>
      <c r="G117" s="15"/>
      <c r="H117" s="15"/>
      <c r="I117" s="15"/>
      <c r="J117" s="15"/>
      <c r="K117" s="15"/>
      <c r="L117" s="15"/>
    </row>
    <row r="118" spans="1:12">
      <c r="A118" s="15"/>
      <c r="B118" s="15"/>
      <c r="C118" s="15"/>
      <c r="D118" s="15"/>
      <c r="E118" s="15"/>
      <c r="F118" s="15"/>
      <c r="G118" s="15"/>
      <c r="H118" s="15"/>
      <c r="I118" s="15"/>
      <c r="J118" s="15"/>
      <c r="K118" s="15"/>
      <c r="L118" s="15"/>
    </row>
    <row r="119" spans="1:12">
      <c r="A119" s="15"/>
      <c r="B119" s="15"/>
      <c r="C119" s="15"/>
      <c r="D119" s="15"/>
      <c r="E119" s="15"/>
      <c r="F119" s="15"/>
      <c r="G119" s="15"/>
      <c r="H119" s="15"/>
      <c r="I119" s="15"/>
      <c r="J119" s="15"/>
      <c r="K119" s="15"/>
      <c r="L119" s="15"/>
    </row>
    <row r="120" spans="1:12">
      <c r="A120" s="15"/>
      <c r="B120" s="15"/>
      <c r="C120" s="15"/>
      <c r="D120" s="15"/>
      <c r="E120" s="15"/>
      <c r="F120" s="15"/>
      <c r="G120" s="15"/>
      <c r="H120" s="15"/>
      <c r="I120" s="15"/>
      <c r="J120" s="15"/>
      <c r="K120" s="15"/>
      <c r="L120" s="15"/>
    </row>
    <row r="121" spans="1:12">
      <c r="A121" s="15"/>
      <c r="B121" s="15"/>
      <c r="C121" s="15"/>
      <c r="D121" s="15"/>
      <c r="E121" s="15"/>
      <c r="F121" s="15"/>
      <c r="G121" s="15"/>
      <c r="H121" s="15"/>
      <c r="I121" s="15"/>
      <c r="J121" s="15"/>
      <c r="K121" s="15"/>
      <c r="L121" s="15"/>
    </row>
    <row r="122" spans="1:12">
      <c r="A122" s="15"/>
      <c r="B122" s="15"/>
      <c r="C122" s="15"/>
      <c r="D122" s="15"/>
      <c r="E122" s="15"/>
      <c r="F122" s="15"/>
      <c r="G122" s="15"/>
      <c r="H122" s="15"/>
      <c r="I122" s="15"/>
      <c r="J122" s="15"/>
      <c r="K122" s="15"/>
      <c r="L122" s="15"/>
    </row>
    <row r="123" spans="1:12">
      <c r="A123" s="15"/>
      <c r="B123" s="15"/>
      <c r="C123" s="15"/>
      <c r="D123" s="15"/>
      <c r="E123" s="15"/>
      <c r="F123" s="15"/>
      <c r="G123" s="15"/>
      <c r="H123" s="15"/>
      <c r="I123" s="15"/>
      <c r="J123" s="15"/>
      <c r="K123" s="15"/>
      <c r="L123" s="15"/>
    </row>
    <row r="124" spans="1:12">
      <c r="A124" s="15"/>
      <c r="B124" s="15"/>
      <c r="C124" s="15"/>
      <c r="D124" s="15"/>
      <c r="E124" s="15"/>
      <c r="F124" s="15"/>
      <c r="G124" s="15"/>
      <c r="H124" s="15"/>
      <c r="I124" s="15"/>
      <c r="J124" s="15"/>
      <c r="K124" s="15"/>
      <c r="L124" s="15"/>
    </row>
    <row r="125" spans="1:12">
      <c r="A125" s="15"/>
      <c r="B125" s="15"/>
      <c r="C125" s="15"/>
      <c r="D125" s="15"/>
      <c r="E125" s="15"/>
      <c r="F125" s="15"/>
      <c r="G125" s="15"/>
      <c r="H125" s="15"/>
      <c r="I125" s="15"/>
      <c r="J125" s="15"/>
      <c r="K125" s="15"/>
      <c r="L125" s="15"/>
    </row>
    <row r="126" spans="1:12">
      <c r="A126" s="15"/>
      <c r="B126" s="15"/>
      <c r="C126" s="15"/>
      <c r="D126" s="15"/>
      <c r="E126" s="15"/>
      <c r="F126" s="15"/>
      <c r="G126" s="15"/>
      <c r="H126" s="15"/>
      <c r="I126" s="15"/>
      <c r="J126" s="15"/>
      <c r="K126" s="15"/>
      <c r="L126" s="15"/>
    </row>
    <row r="127" spans="1:12">
      <c r="A127" s="15"/>
      <c r="B127" s="15"/>
      <c r="C127" s="15"/>
      <c r="D127" s="15"/>
      <c r="E127" s="15"/>
      <c r="F127" s="15"/>
      <c r="G127" s="15"/>
      <c r="H127" s="15"/>
      <c r="I127" s="15"/>
      <c r="J127" s="15"/>
      <c r="K127" s="15"/>
      <c r="L127" s="15"/>
    </row>
    <row r="128" spans="1:12">
      <c r="A128" s="15"/>
      <c r="B128" s="15"/>
      <c r="C128" s="15"/>
      <c r="D128" s="15"/>
      <c r="E128" s="15"/>
      <c r="F128" s="15"/>
      <c r="G128" s="15"/>
      <c r="H128" s="15"/>
      <c r="I128" s="15"/>
      <c r="J128" s="15"/>
      <c r="K128" s="15"/>
      <c r="L128" s="15"/>
    </row>
    <row r="129" spans="1:12">
      <c r="A129" s="15"/>
      <c r="B129" s="15"/>
      <c r="C129" s="15"/>
      <c r="D129" s="15"/>
      <c r="E129" s="15"/>
      <c r="F129" s="15"/>
      <c r="G129" s="15"/>
      <c r="H129" s="15"/>
      <c r="I129" s="15"/>
      <c r="J129" s="15"/>
      <c r="K129" s="15"/>
      <c r="L129" s="15"/>
    </row>
  </sheetData>
  <mergeCells count="12">
    <mergeCell ref="A1:L1"/>
    <mergeCell ref="A5:E5"/>
    <mergeCell ref="F5:H5"/>
    <mergeCell ref="A2:K2"/>
    <mergeCell ref="A4:E4"/>
    <mergeCell ref="F4:H4"/>
    <mergeCell ref="A98:J100"/>
    <mergeCell ref="A102:J105"/>
    <mergeCell ref="A107:J108"/>
    <mergeCell ref="A110:J113"/>
    <mergeCell ref="A6:E6"/>
    <mergeCell ref="F6:H6"/>
  </mergeCells>
  <phoneticPr fontId="7"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4CD9B-D19B-4D80-AB70-02E38F5926FD}">
  <dimension ref="A1:N216"/>
  <sheetViews>
    <sheetView topLeftCell="A154" workbookViewId="0">
      <selection activeCell="K177" sqref="K177"/>
    </sheetView>
  </sheetViews>
  <sheetFormatPr defaultColWidth="9.140625" defaultRowHeight="12.75"/>
  <cols>
    <col min="1" max="14" width="12" style="4" customWidth="1"/>
    <col min="15" max="16384" width="9.140625" style="4"/>
  </cols>
  <sheetData>
    <row r="1" spans="1:12" ht="12.6" customHeight="1">
      <c r="A1" s="34" t="s">
        <v>456</v>
      </c>
      <c r="B1" s="34"/>
      <c r="C1" s="34"/>
      <c r="D1" s="34"/>
      <c r="E1" s="34"/>
      <c r="F1" s="34"/>
      <c r="G1" s="34"/>
      <c r="H1" s="34"/>
      <c r="I1" s="34"/>
      <c r="J1" s="34"/>
      <c r="K1" s="34"/>
      <c r="L1" s="34"/>
    </row>
    <row r="2" spans="1:12">
      <c r="A2" s="34" t="s">
        <v>1373</v>
      </c>
      <c r="B2" s="31" t="s">
        <v>1</v>
      </c>
      <c r="C2" s="31" t="s">
        <v>1</v>
      </c>
      <c r="D2" s="31" t="s">
        <v>1</v>
      </c>
      <c r="E2" s="31" t="s">
        <v>1</v>
      </c>
      <c r="F2" s="31" t="s">
        <v>1</v>
      </c>
      <c r="G2" s="31" t="s">
        <v>1</v>
      </c>
      <c r="H2" s="31" t="s">
        <v>1</v>
      </c>
      <c r="I2" s="31" t="s">
        <v>1</v>
      </c>
      <c r="J2" s="31" t="s">
        <v>1</v>
      </c>
      <c r="K2" s="31" t="s">
        <v>1</v>
      </c>
      <c r="L2" s="15"/>
    </row>
    <row r="3" spans="1:12">
      <c r="A3" s="15"/>
      <c r="B3" s="15"/>
      <c r="C3" s="15"/>
      <c r="D3" s="15"/>
      <c r="E3" s="15"/>
      <c r="F3" s="15"/>
      <c r="G3" s="15"/>
      <c r="H3" s="15"/>
      <c r="I3" s="15"/>
      <c r="J3" s="15"/>
      <c r="K3" s="15"/>
      <c r="L3" s="15"/>
    </row>
    <row r="4" spans="1:12" ht="30" customHeight="1">
      <c r="A4" s="32" t="s">
        <v>1374</v>
      </c>
      <c r="B4" s="31" t="s">
        <v>1</v>
      </c>
      <c r="C4" s="31" t="s">
        <v>1</v>
      </c>
      <c r="D4" s="31" t="s">
        <v>1</v>
      </c>
      <c r="E4" s="31" t="s">
        <v>1</v>
      </c>
      <c r="F4" s="33">
        <v>182</v>
      </c>
      <c r="G4" s="31" t="s">
        <v>1</v>
      </c>
      <c r="H4" s="31" t="s">
        <v>1</v>
      </c>
      <c r="I4" s="15"/>
      <c r="J4" s="15"/>
      <c r="K4" s="15"/>
      <c r="L4" s="15"/>
    </row>
    <row r="5" spans="1:12" ht="30" customHeight="1">
      <c r="A5" s="32" t="s">
        <v>1375</v>
      </c>
      <c r="B5" s="31" t="s">
        <v>1</v>
      </c>
      <c r="C5" s="31" t="s">
        <v>1</v>
      </c>
      <c r="D5" s="31" t="s">
        <v>1</v>
      </c>
      <c r="E5" s="31" t="s">
        <v>1</v>
      </c>
      <c r="F5" s="33">
        <v>22</v>
      </c>
      <c r="G5" s="31"/>
      <c r="H5" s="31"/>
      <c r="I5" s="15"/>
      <c r="J5" s="15"/>
      <c r="K5" s="15"/>
      <c r="L5" s="15"/>
    </row>
    <row r="6" spans="1:12" ht="30" customHeight="1">
      <c r="A6" s="32" t="s">
        <v>1376</v>
      </c>
      <c r="B6" s="31" t="s">
        <v>1</v>
      </c>
      <c r="C6" s="31" t="s">
        <v>1</v>
      </c>
      <c r="D6" s="31" t="s">
        <v>1</v>
      </c>
      <c r="E6" s="31" t="s">
        <v>1</v>
      </c>
      <c r="F6" s="33">
        <v>160</v>
      </c>
      <c r="G6" s="31"/>
      <c r="H6" s="31"/>
      <c r="I6" s="15"/>
      <c r="J6" s="15"/>
      <c r="K6" s="15"/>
      <c r="L6" s="15"/>
    </row>
    <row r="7" spans="1:12">
      <c r="A7" s="15"/>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ht="38.25">
      <c r="A9" s="23" t="s">
        <v>7</v>
      </c>
      <c r="B9" s="23" t="s">
        <v>8</v>
      </c>
      <c r="C9" s="23" t="s">
        <v>9</v>
      </c>
      <c r="D9" s="23" t="s">
        <v>10</v>
      </c>
      <c r="E9" s="23" t="s">
        <v>11</v>
      </c>
      <c r="F9" s="23" t="s">
        <v>12</v>
      </c>
      <c r="G9" s="23" t="s">
        <v>13</v>
      </c>
      <c r="H9" s="23" t="s">
        <v>14</v>
      </c>
      <c r="I9" s="23" t="s">
        <v>15</v>
      </c>
      <c r="J9" s="23"/>
      <c r="K9" s="15"/>
      <c r="L9" s="15"/>
    </row>
    <row r="10" spans="1:12">
      <c r="A10" s="25" t="s">
        <v>1377</v>
      </c>
      <c r="B10" s="10">
        <v>2480</v>
      </c>
      <c r="C10" s="12" t="s">
        <v>1378</v>
      </c>
      <c r="D10" s="8" t="s">
        <v>35</v>
      </c>
      <c r="E10" s="15">
        <v>0</v>
      </c>
      <c r="F10" s="14">
        <f>$F$6/$E$172</f>
        <v>4.6715328467153282E-2</v>
      </c>
      <c r="G10" s="25">
        <f>ROUND(E10*F10, 0)</f>
        <v>0</v>
      </c>
      <c r="H10" s="25">
        <v>0</v>
      </c>
      <c r="I10" s="25">
        <v>0</v>
      </c>
      <c r="J10" s="25"/>
      <c r="K10" s="15"/>
      <c r="L10" s="15"/>
    </row>
    <row r="11" spans="1:12">
      <c r="A11" s="25" t="s">
        <v>1377</v>
      </c>
      <c r="B11" s="10">
        <v>2480</v>
      </c>
      <c r="C11" s="12" t="s">
        <v>1378</v>
      </c>
      <c r="D11" s="8" t="s">
        <v>24</v>
      </c>
      <c r="E11" s="15">
        <v>0</v>
      </c>
      <c r="F11" s="14">
        <f t="shared" ref="F11:F74" si="0">$F$6/$E$172</f>
        <v>4.6715328467153282E-2</v>
      </c>
      <c r="G11" s="25">
        <f t="shared" ref="G11:G74" si="1">ROUND(E11*F11, 0)</f>
        <v>0</v>
      </c>
      <c r="H11" s="25">
        <v>0</v>
      </c>
      <c r="I11" s="25">
        <v>0</v>
      </c>
      <c r="J11" s="25"/>
      <c r="K11" s="15"/>
      <c r="L11" s="15"/>
    </row>
    <row r="12" spans="1:12">
      <c r="A12" s="25" t="s">
        <v>1377</v>
      </c>
      <c r="B12" s="10">
        <v>2480</v>
      </c>
      <c r="C12" s="12" t="s">
        <v>1378</v>
      </c>
      <c r="D12" s="8" t="s">
        <v>105</v>
      </c>
      <c r="E12" s="15">
        <v>1</v>
      </c>
      <c r="F12" s="14">
        <f t="shared" si="0"/>
        <v>4.6715328467153282E-2</v>
      </c>
      <c r="G12" s="25">
        <f t="shared" si="1"/>
        <v>0</v>
      </c>
      <c r="H12" s="25">
        <v>0</v>
      </c>
      <c r="I12" s="25">
        <v>0</v>
      </c>
      <c r="J12" s="25"/>
      <c r="K12" s="15"/>
      <c r="L12" s="15"/>
    </row>
    <row r="13" spans="1:12">
      <c r="A13" s="25" t="s">
        <v>1377</v>
      </c>
      <c r="B13" s="10">
        <v>2480</v>
      </c>
      <c r="C13" s="12" t="s">
        <v>1378</v>
      </c>
      <c r="D13" s="8" t="s">
        <v>20</v>
      </c>
      <c r="E13" s="15">
        <v>2</v>
      </c>
      <c r="F13" s="14">
        <f t="shared" si="0"/>
        <v>4.6715328467153282E-2</v>
      </c>
      <c r="G13" s="25">
        <f t="shared" si="1"/>
        <v>0</v>
      </c>
      <c r="H13" s="25">
        <v>0</v>
      </c>
      <c r="I13" s="25">
        <v>0</v>
      </c>
      <c r="J13" s="25"/>
      <c r="K13" s="15"/>
      <c r="L13" s="15"/>
    </row>
    <row r="14" spans="1:12">
      <c r="A14" s="25" t="s">
        <v>1377</v>
      </c>
      <c r="B14" s="10">
        <v>2490</v>
      </c>
      <c r="C14" s="12" t="s">
        <v>1379</v>
      </c>
      <c r="D14" s="8" t="s">
        <v>1380</v>
      </c>
      <c r="E14" s="15">
        <v>133</v>
      </c>
      <c r="F14" s="14">
        <f t="shared" si="0"/>
        <v>4.6715328467153282E-2</v>
      </c>
      <c r="G14" s="25">
        <f t="shared" si="1"/>
        <v>6</v>
      </c>
      <c r="H14" s="25">
        <v>7</v>
      </c>
      <c r="I14" s="25">
        <v>7</v>
      </c>
      <c r="J14" s="25"/>
      <c r="K14" s="15"/>
      <c r="L14" s="15"/>
    </row>
    <row r="15" spans="1:12">
      <c r="A15" s="25" t="s">
        <v>1377</v>
      </c>
      <c r="B15" s="10">
        <v>2490</v>
      </c>
      <c r="C15" s="12" t="s">
        <v>1379</v>
      </c>
      <c r="D15" s="8" t="s">
        <v>1381</v>
      </c>
      <c r="E15" s="15">
        <v>72</v>
      </c>
      <c r="F15" s="14">
        <f t="shared" si="0"/>
        <v>4.6715328467153282E-2</v>
      </c>
      <c r="G15" s="25">
        <f t="shared" si="1"/>
        <v>3</v>
      </c>
      <c r="H15" s="25">
        <v>3</v>
      </c>
      <c r="I15" s="25">
        <v>3</v>
      </c>
      <c r="J15" s="25"/>
      <c r="K15" s="15"/>
      <c r="L15" s="15"/>
    </row>
    <row r="16" spans="1:12" ht="12.6" customHeight="1">
      <c r="A16" s="25" t="s">
        <v>1377</v>
      </c>
      <c r="B16" s="10">
        <v>2493</v>
      </c>
      <c r="C16" s="12" t="s">
        <v>1382</v>
      </c>
      <c r="D16" s="8" t="s">
        <v>35</v>
      </c>
      <c r="E16" s="15">
        <v>16</v>
      </c>
      <c r="F16" s="14">
        <f t="shared" si="0"/>
        <v>4.6715328467153282E-2</v>
      </c>
      <c r="G16" s="25">
        <f t="shared" si="1"/>
        <v>1</v>
      </c>
      <c r="H16" s="25">
        <v>1</v>
      </c>
      <c r="I16" s="25">
        <v>1</v>
      </c>
      <c r="J16" s="25"/>
      <c r="K16" s="15"/>
      <c r="L16" s="15"/>
    </row>
    <row r="17" spans="1:10">
      <c r="A17" s="25" t="s">
        <v>1377</v>
      </c>
      <c r="B17" s="10">
        <v>2493</v>
      </c>
      <c r="C17" s="12" t="s">
        <v>1382</v>
      </c>
      <c r="D17" s="8" t="s">
        <v>24</v>
      </c>
      <c r="E17" s="15">
        <v>16</v>
      </c>
      <c r="F17" s="14">
        <f t="shared" si="0"/>
        <v>4.6715328467153282E-2</v>
      </c>
      <c r="G17" s="25">
        <f t="shared" si="1"/>
        <v>1</v>
      </c>
      <c r="H17" s="25">
        <v>1</v>
      </c>
      <c r="I17" s="25">
        <v>1</v>
      </c>
      <c r="J17" s="25"/>
    </row>
    <row r="18" spans="1:10">
      <c r="A18" s="25" t="s">
        <v>1377</v>
      </c>
      <c r="B18" s="10">
        <v>2493</v>
      </c>
      <c r="C18" s="12" t="s">
        <v>1382</v>
      </c>
      <c r="D18" s="8" t="s">
        <v>604</v>
      </c>
      <c r="E18" s="15">
        <v>199</v>
      </c>
      <c r="F18" s="14">
        <f t="shared" si="0"/>
        <v>4.6715328467153282E-2</v>
      </c>
      <c r="G18" s="25">
        <f t="shared" si="1"/>
        <v>9</v>
      </c>
      <c r="H18" s="25">
        <v>10</v>
      </c>
      <c r="I18" s="25">
        <v>10</v>
      </c>
      <c r="J18" s="25"/>
    </row>
    <row r="19" spans="1:10">
      <c r="A19" s="25" t="s">
        <v>1377</v>
      </c>
      <c r="B19" s="10">
        <v>2493</v>
      </c>
      <c r="C19" s="12" t="s">
        <v>1382</v>
      </c>
      <c r="D19" s="8" t="s">
        <v>605</v>
      </c>
      <c r="E19" s="15">
        <v>49</v>
      </c>
      <c r="F19" s="14">
        <f t="shared" si="0"/>
        <v>4.6715328467153282E-2</v>
      </c>
      <c r="G19" s="25">
        <f t="shared" si="1"/>
        <v>2</v>
      </c>
      <c r="H19" s="25">
        <v>2</v>
      </c>
      <c r="I19" s="25">
        <v>2</v>
      </c>
      <c r="J19" s="25"/>
    </row>
    <row r="20" spans="1:10">
      <c r="A20" s="25" t="s">
        <v>1377</v>
      </c>
      <c r="B20" s="10">
        <v>2500</v>
      </c>
      <c r="C20" s="12" t="s">
        <v>1383</v>
      </c>
      <c r="D20" s="8" t="s">
        <v>222</v>
      </c>
      <c r="E20" s="15">
        <v>58</v>
      </c>
      <c r="F20" s="14">
        <f t="shared" si="0"/>
        <v>4.6715328467153282E-2</v>
      </c>
      <c r="G20" s="25">
        <f t="shared" si="1"/>
        <v>3</v>
      </c>
      <c r="H20" s="25">
        <v>3</v>
      </c>
      <c r="I20" s="25">
        <v>3</v>
      </c>
      <c r="J20" s="25"/>
    </row>
    <row r="21" spans="1:10">
      <c r="A21" s="25" t="s">
        <v>1377</v>
      </c>
      <c r="B21" s="10">
        <v>2500</v>
      </c>
      <c r="C21" s="12" t="s">
        <v>1383</v>
      </c>
      <c r="D21" s="8" t="s">
        <v>1380</v>
      </c>
      <c r="E21" s="15">
        <v>62</v>
      </c>
      <c r="F21" s="14">
        <f t="shared" si="0"/>
        <v>4.6715328467153282E-2</v>
      </c>
      <c r="G21" s="25">
        <f t="shared" si="1"/>
        <v>3</v>
      </c>
      <c r="H21" s="25">
        <v>3</v>
      </c>
      <c r="I21" s="25">
        <v>3</v>
      </c>
      <c r="J21" s="25"/>
    </row>
    <row r="22" spans="1:10">
      <c r="A22" s="25" t="s">
        <v>1377</v>
      </c>
      <c r="B22" s="10">
        <v>2500</v>
      </c>
      <c r="C22" s="12" t="s">
        <v>1383</v>
      </c>
      <c r="D22" s="8" t="s">
        <v>1381</v>
      </c>
      <c r="E22" s="15">
        <v>38</v>
      </c>
      <c r="F22" s="14">
        <f t="shared" si="0"/>
        <v>4.6715328467153282E-2</v>
      </c>
      <c r="G22" s="25">
        <f t="shared" si="1"/>
        <v>2</v>
      </c>
      <c r="H22" s="25">
        <v>2</v>
      </c>
      <c r="I22" s="25">
        <v>2</v>
      </c>
      <c r="J22" s="25"/>
    </row>
    <row r="23" spans="1:10">
      <c r="A23" s="25" t="s">
        <v>1377</v>
      </c>
      <c r="B23" s="10">
        <v>2500</v>
      </c>
      <c r="C23" s="12" t="s">
        <v>1383</v>
      </c>
      <c r="D23" s="8" t="s">
        <v>1384</v>
      </c>
      <c r="E23" s="15">
        <v>13</v>
      </c>
      <c r="F23" s="14">
        <f t="shared" si="0"/>
        <v>4.6715328467153282E-2</v>
      </c>
      <c r="G23" s="25">
        <f t="shared" si="1"/>
        <v>1</v>
      </c>
      <c r="H23" s="25">
        <v>1</v>
      </c>
      <c r="I23" s="25">
        <v>1</v>
      </c>
      <c r="J23" s="25"/>
    </row>
    <row r="24" spans="1:10">
      <c r="A24" s="25" t="s">
        <v>1377</v>
      </c>
      <c r="B24" s="10">
        <v>2511</v>
      </c>
      <c r="C24" s="12" t="s">
        <v>1385</v>
      </c>
      <c r="D24" s="8" t="s">
        <v>222</v>
      </c>
      <c r="E24" s="15">
        <v>140</v>
      </c>
      <c r="F24" s="14">
        <f t="shared" si="0"/>
        <v>4.6715328467153282E-2</v>
      </c>
      <c r="G24" s="25">
        <f t="shared" si="1"/>
        <v>7</v>
      </c>
      <c r="H24" s="25">
        <v>8</v>
      </c>
      <c r="I24" s="25">
        <v>8</v>
      </c>
      <c r="J24" s="25"/>
    </row>
    <row r="25" spans="1:10">
      <c r="A25" s="25" t="s">
        <v>1377</v>
      </c>
      <c r="B25" s="10">
        <v>2511</v>
      </c>
      <c r="C25" s="12" t="s">
        <v>1385</v>
      </c>
      <c r="D25" s="8" t="s">
        <v>1380</v>
      </c>
      <c r="E25" s="15">
        <v>81</v>
      </c>
      <c r="F25" s="14">
        <f t="shared" si="0"/>
        <v>4.6715328467153282E-2</v>
      </c>
      <c r="G25" s="25">
        <f t="shared" si="1"/>
        <v>4</v>
      </c>
      <c r="H25" s="25">
        <v>4</v>
      </c>
      <c r="I25" s="25">
        <v>4</v>
      </c>
      <c r="J25" s="25"/>
    </row>
    <row r="26" spans="1:10">
      <c r="A26" s="25" t="s">
        <v>1377</v>
      </c>
      <c r="B26" s="10">
        <v>2511</v>
      </c>
      <c r="C26" s="12" t="s">
        <v>1385</v>
      </c>
      <c r="D26" s="8" t="s">
        <v>1386</v>
      </c>
      <c r="E26" s="15">
        <v>15</v>
      </c>
      <c r="F26" s="14">
        <f t="shared" si="0"/>
        <v>4.6715328467153282E-2</v>
      </c>
      <c r="G26" s="25">
        <f t="shared" si="1"/>
        <v>1</v>
      </c>
      <c r="H26" s="25">
        <v>1</v>
      </c>
      <c r="I26" s="25">
        <v>1</v>
      </c>
      <c r="J26" s="25"/>
    </row>
    <row r="27" spans="1:10">
      <c r="A27" s="25" t="s">
        <v>1377</v>
      </c>
      <c r="B27" s="10">
        <v>2511</v>
      </c>
      <c r="C27" s="12" t="s">
        <v>1385</v>
      </c>
      <c r="D27" s="8" t="s">
        <v>1387</v>
      </c>
      <c r="E27" s="15">
        <v>15</v>
      </c>
      <c r="F27" s="14">
        <f t="shared" si="0"/>
        <v>4.6715328467153282E-2</v>
      </c>
      <c r="G27" s="25">
        <f t="shared" si="1"/>
        <v>1</v>
      </c>
      <c r="H27" s="25">
        <v>1</v>
      </c>
      <c r="I27" s="25">
        <v>1</v>
      </c>
      <c r="J27" s="25"/>
    </row>
    <row r="28" spans="1:10">
      <c r="A28" s="25" t="s">
        <v>1377</v>
      </c>
      <c r="B28" s="10">
        <v>2511</v>
      </c>
      <c r="C28" s="12" t="s">
        <v>1385</v>
      </c>
      <c r="D28" s="8" t="s">
        <v>1388</v>
      </c>
      <c r="E28" s="15">
        <v>15</v>
      </c>
      <c r="F28" s="14">
        <f t="shared" si="0"/>
        <v>4.6715328467153282E-2</v>
      </c>
      <c r="G28" s="25">
        <f t="shared" si="1"/>
        <v>1</v>
      </c>
      <c r="H28" s="25">
        <v>1</v>
      </c>
      <c r="I28" s="25">
        <v>1</v>
      </c>
      <c r="J28" s="25"/>
    </row>
    <row r="29" spans="1:10">
      <c r="A29" s="25" t="s">
        <v>1377</v>
      </c>
      <c r="B29" s="10">
        <v>2511</v>
      </c>
      <c r="C29" s="12" t="s">
        <v>1385</v>
      </c>
      <c r="D29" s="8" t="s">
        <v>1389</v>
      </c>
      <c r="E29" s="15">
        <v>15</v>
      </c>
      <c r="F29" s="14">
        <f t="shared" si="0"/>
        <v>4.6715328467153282E-2</v>
      </c>
      <c r="G29" s="25">
        <f t="shared" si="1"/>
        <v>1</v>
      </c>
      <c r="H29" s="25">
        <v>1</v>
      </c>
      <c r="I29" s="25">
        <v>1</v>
      </c>
      <c r="J29" s="25"/>
    </row>
    <row r="30" spans="1:10">
      <c r="A30" s="25" t="s">
        <v>1377</v>
      </c>
      <c r="B30" s="10">
        <v>2511</v>
      </c>
      <c r="C30" s="12" t="s">
        <v>1385</v>
      </c>
      <c r="D30" s="8" t="s">
        <v>1390</v>
      </c>
      <c r="E30" s="15">
        <v>24</v>
      </c>
      <c r="F30" s="14">
        <f t="shared" si="0"/>
        <v>4.6715328467153282E-2</v>
      </c>
      <c r="G30" s="25">
        <f t="shared" si="1"/>
        <v>1</v>
      </c>
      <c r="H30" s="25">
        <v>1</v>
      </c>
      <c r="I30" s="25">
        <v>1</v>
      </c>
      <c r="J30" s="25"/>
    </row>
    <row r="31" spans="1:10">
      <c r="A31" s="25" t="s">
        <v>1377</v>
      </c>
      <c r="B31" s="10">
        <v>2511</v>
      </c>
      <c r="C31" s="12" t="s">
        <v>1385</v>
      </c>
      <c r="D31" s="8" t="s">
        <v>1391</v>
      </c>
      <c r="E31" s="15">
        <v>24</v>
      </c>
      <c r="F31" s="14">
        <f t="shared" si="0"/>
        <v>4.6715328467153282E-2</v>
      </c>
      <c r="G31" s="25">
        <f t="shared" si="1"/>
        <v>1</v>
      </c>
      <c r="H31" s="25">
        <v>1</v>
      </c>
      <c r="I31" s="25">
        <v>1</v>
      </c>
      <c r="J31" s="25"/>
    </row>
    <row r="32" spans="1:10">
      <c r="A32" s="25" t="s">
        <v>1377</v>
      </c>
      <c r="B32" s="10">
        <v>2511</v>
      </c>
      <c r="C32" s="12" t="s">
        <v>1385</v>
      </c>
      <c r="D32" s="8" t="s">
        <v>1392</v>
      </c>
      <c r="E32" s="15">
        <v>18</v>
      </c>
      <c r="F32" s="14">
        <f t="shared" si="0"/>
        <v>4.6715328467153282E-2</v>
      </c>
      <c r="G32" s="25">
        <f t="shared" si="1"/>
        <v>1</v>
      </c>
      <c r="H32" s="25">
        <v>1</v>
      </c>
      <c r="I32" s="25">
        <v>1</v>
      </c>
      <c r="J32" s="25"/>
    </row>
    <row r="33" spans="1:14">
      <c r="A33" s="25" t="s">
        <v>1377</v>
      </c>
      <c r="B33" s="10">
        <v>2511</v>
      </c>
      <c r="C33" s="12" t="s">
        <v>1385</v>
      </c>
      <c r="D33" s="8" t="s">
        <v>1393</v>
      </c>
      <c r="E33" s="15">
        <v>18</v>
      </c>
      <c r="F33" s="14">
        <f t="shared" si="0"/>
        <v>4.6715328467153282E-2</v>
      </c>
      <c r="G33" s="25">
        <f t="shared" si="1"/>
        <v>1</v>
      </c>
      <c r="H33" s="25">
        <v>1</v>
      </c>
      <c r="I33" s="25">
        <v>1</v>
      </c>
      <c r="J33" s="25"/>
      <c r="K33" s="15"/>
      <c r="L33" s="15"/>
      <c r="M33" s="15"/>
      <c r="N33" s="15"/>
    </row>
    <row r="34" spans="1:14">
      <c r="A34" s="25" t="s">
        <v>1377</v>
      </c>
      <c r="B34" s="10">
        <v>2514</v>
      </c>
      <c r="C34" s="12" t="s">
        <v>1394</v>
      </c>
      <c r="D34" s="8" t="s">
        <v>1395</v>
      </c>
      <c r="E34" s="15">
        <v>5</v>
      </c>
      <c r="F34" s="14">
        <f t="shared" si="0"/>
        <v>4.6715328467153282E-2</v>
      </c>
      <c r="G34" s="25">
        <f t="shared" si="1"/>
        <v>0</v>
      </c>
      <c r="H34" s="25">
        <v>0</v>
      </c>
      <c r="I34" s="25">
        <v>0</v>
      </c>
      <c r="J34" s="25"/>
      <c r="K34" s="15"/>
      <c r="L34" s="15"/>
      <c r="M34" s="15"/>
      <c r="N34" s="15"/>
    </row>
    <row r="35" spans="1:14">
      <c r="A35" s="25" t="s">
        <v>1377</v>
      </c>
      <c r="B35" s="10">
        <v>2514</v>
      </c>
      <c r="C35" s="12" t="s">
        <v>1394</v>
      </c>
      <c r="D35" s="8" t="s">
        <v>1396</v>
      </c>
      <c r="E35" s="15">
        <v>3</v>
      </c>
      <c r="F35" s="14">
        <f t="shared" si="0"/>
        <v>4.6715328467153282E-2</v>
      </c>
      <c r="G35" s="25">
        <f t="shared" si="1"/>
        <v>0</v>
      </c>
      <c r="H35" s="25">
        <v>0</v>
      </c>
      <c r="I35" s="25">
        <v>0</v>
      </c>
      <c r="J35" s="25"/>
      <c r="K35" s="15"/>
      <c r="L35" s="15"/>
      <c r="M35" s="15"/>
      <c r="N35" s="15"/>
    </row>
    <row r="36" spans="1:14">
      <c r="A36" s="25" t="s">
        <v>1377</v>
      </c>
      <c r="B36" s="10">
        <v>2516</v>
      </c>
      <c r="C36" s="12" t="s">
        <v>1397</v>
      </c>
      <c r="D36" s="8" t="s">
        <v>35</v>
      </c>
      <c r="E36" s="15">
        <v>88</v>
      </c>
      <c r="F36" s="14">
        <f t="shared" si="0"/>
        <v>4.6715328467153282E-2</v>
      </c>
      <c r="G36" s="25">
        <f t="shared" si="1"/>
        <v>4</v>
      </c>
      <c r="H36" s="25">
        <v>4</v>
      </c>
      <c r="I36" s="25">
        <v>4</v>
      </c>
      <c r="J36" s="25"/>
      <c r="K36" s="15"/>
      <c r="L36" s="15"/>
      <c r="M36" s="15"/>
      <c r="N36" s="15"/>
    </row>
    <row r="37" spans="1:14">
      <c r="A37" s="25" t="s">
        <v>1377</v>
      </c>
      <c r="B37" s="10">
        <v>2516</v>
      </c>
      <c r="C37" s="12" t="s">
        <v>1397</v>
      </c>
      <c r="D37" s="8" t="s">
        <v>24</v>
      </c>
      <c r="E37" s="15">
        <v>109</v>
      </c>
      <c r="F37" s="14">
        <f t="shared" si="0"/>
        <v>4.6715328467153282E-2</v>
      </c>
      <c r="G37" s="25">
        <f t="shared" si="1"/>
        <v>5</v>
      </c>
      <c r="H37" s="25">
        <v>5</v>
      </c>
      <c r="I37" s="25">
        <v>5</v>
      </c>
      <c r="J37" s="25"/>
      <c r="K37" s="15"/>
      <c r="L37" s="15"/>
      <c r="M37" s="15"/>
      <c r="N37" s="15"/>
    </row>
    <row r="38" spans="1:14">
      <c r="A38" s="25" t="s">
        <v>1377</v>
      </c>
      <c r="B38" s="10">
        <v>2516</v>
      </c>
      <c r="C38" s="12" t="s">
        <v>1397</v>
      </c>
      <c r="D38" s="8" t="s">
        <v>105</v>
      </c>
      <c r="E38" s="15">
        <v>123</v>
      </c>
      <c r="F38" s="14">
        <f t="shared" si="0"/>
        <v>4.6715328467153282E-2</v>
      </c>
      <c r="G38" s="25">
        <f t="shared" si="1"/>
        <v>6</v>
      </c>
      <c r="H38" s="25">
        <v>6</v>
      </c>
      <c r="I38" s="25">
        <v>6</v>
      </c>
      <c r="J38" s="25"/>
      <c r="K38" s="15"/>
      <c r="L38" s="15"/>
      <c r="M38" s="15"/>
      <c r="N38" s="15"/>
    </row>
    <row r="39" spans="1:14">
      <c r="A39" s="25" t="s">
        <v>1377</v>
      </c>
      <c r="B39" s="10">
        <v>2516</v>
      </c>
      <c r="C39" s="12" t="s">
        <v>1397</v>
      </c>
      <c r="D39" s="8" t="s">
        <v>20</v>
      </c>
      <c r="E39" s="15">
        <v>142</v>
      </c>
      <c r="F39" s="14">
        <f t="shared" si="0"/>
        <v>4.6715328467153282E-2</v>
      </c>
      <c r="G39" s="25">
        <f t="shared" si="1"/>
        <v>7</v>
      </c>
      <c r="H39" s="25">
        <v>8</v>
      </c>
      <c r="I39" s="25">
        <v>8</v>
      </c>
      <c r="J39" s="25"/>
      <c r="K39" s="15"/>
      <c r="L39" s="15"/>
      <c r="M39" s="15"/>
      <c r="N39" s="15"/>
    </row>
    <row r="40" spans="1:14">
      <c r="A40" s="25" t="s">
        <v>1377</v>
      </c>
      <c r="B40" s="10">
        <v>2517</v>
      </c>
      <c r="C40" s="12" t="s">
        <v>1398</v>
      </c>
      <c r="D40" s="8" t="s">
        <v>105</v>
      </c>
      <c r="E40" s="15">
        <v>39</v>
      </c>
      <c r="F40" s="14">
        <f t="shared" si="0"/>
        <v>4.6715328467153282E-2</v>
      </c>
      <c r="G40" s="25">
        <f t="shared" si="1"/>
        <v>2</v>
      </c>
      <c r="H40" s="25">
        <v>2</v>
      </c>
      <c r="I40" s="25">
        <v>2</v>
      </c>
      <c r="J40" s="25"/>
      <c r="K40" s="15"/>
      <c r="L40" s="15"/>
      <c r="M40" s="15"/>
      <c r="N40" s="15"/>
    </row>
    <row r="41" spans="1:14">
      <c r="A41" s="25" t="s">
        <v>1377</v>
      </c>
      <c r="B41" s="10">
        <v>2517</v>
      </c>
      <c r="C41" s="12" t="s">
        <v>1398</v>
      </c>
      <c r="D41" s="8" t="s">
        <v>20</v>
      </c>
      <c r="E41" s="15">
        <v>35</v>
      </c>
      <c r="F41" s="14">
        <f t="shared" si="0"/>
        <v>4.6715328467153282E-2</v>
      </c>
      <c r="G41" s="25">
        <f t="shared" si="1"/>
        <v>2</v>
      </c>
      <c r="H41" s="25">
        <v>2</v>
      </c>
      <c r="I41" s="25">
        <v>2</v>
      </c>
      <c r="J41" s="25"/>
      <c r="K41" s="15"/>
      <c r="L41" s="15"/>
      <c r="M41" s="15"/>
      <c r="N41" s="15"/>
    </row>
    <row r="42" spans="1:14">
      <c r="A42" s="25" t="s">
        <v>1377</v>
      </c>
      <c r="B42" s="10">
        <v>2517</v>
      </c>
      <c r="C42" s="12" t="s">
        <v>1398</v>
      </c>
      <c r="D42" s="8" t="s">
        <v>1399</v>
      </c>
      <c r="E42" s="15">
        <v>1</v>
      </c>
      <c r="F42" s="14">
        <f t="shared" si="0"/>
        <v>4.6715328467153282E-2</v>
      </c>
      <c r="G42" s="25">
        <f t="shared" si="1"/>
        <v>0</v>
      </c>
      <c r="H42" s="25">
        <v>0</v>
      </c>
      <c r="I42" s="25">
        <v>0</v>
      </c>
      <c r="J42" s="25"/>
      <c r="K42" s="15"/>
      <c r="L42" s="15"/>
      <c r="M42" s="15"/>
      <c r="N42" s="15"/>
    </row>
    <row r="43" spans="1:14">
      <c r="A43" s="25" t="s">
        <v>1377</v>
      </c>
      <c r="B43" s="10">
        <v>2517</v>
      </c>
      <c r="C43" s="12" t="s">
        <v>1398</v>
      </c>
      <c r="D43" s="8" t="s">
        <v>1400</v>
      </c>
      <c r="E43" s="15">
        <v>1</v>
      </c>
      <c r="F43" s="14">
        <f t="shared" si="0"/>
        <v>4.6715328467153282E-2</v>
      </c>
      <c r="G43" s="25">
        <f t="shared" si="1"/>
        <v>0</v>
      </c>
      <c r="H43" s="25">
        <v>0</v>
      </c>
      <c r="I43" s="25">
        <v>0</v>
      </c>
      <c r="J43" s="25"/>
      <c r="K43" s="15"/>
      <c r="L43" s="15"/>
      <c r="M43" s="15"/>
      <c r="N43" s="15"/>
    </row>
    <row r="44" spans="1:14">
      <c r="A44" s="25" t="s">
        <v>1377</v>
      </c>
      <c r="B44" s="10">
        <v>2527</v>
      </c>
      <c r="C44" s="12" t="s">
        <v>1401</v>
      </c>
      <c r="D44" s="8" t="s">
        <v>228</v>
      </c>
      <c r="E44" s="15">
        <v>17</v>
      </c>
      <c r="F44" s="14">
        <f t="shared" si="0"/>
        <v>4.6715328467153282E-2</v>
      </c>
      <c r="G44" s="25">
        <f t="shared" si="1"/>
        <v>1</v>
      </c>
      <c r="H44" s="25">
        <v>1</v>
      </c>
      <c r="I44" s="25">
        <v>1</v>
      </c>
      <c r="J44" s="25"/>
      <c r="K44" s="15"/>
      <c r="L44" s="15"/>
      <c r="M44" s="15"/>
      <c r="N44" s="15"/>
    </row>
    <row r="45" spans="1:14">
      <c r="A45" s="25" t="s">
        <v>1377</v>
      </c>
      <c r="B45" s="10">
        <v>2539</v>
      </c>
      <c r="C45" s="12" t="s">
        <v>1402</v>
      </c>
      <c r="D45" s="8" t="s">
        <v>1403</v>
      </c>
      <c r="E45" s="15">
        <v>15</v>
      </c>
      <c r="F45" s="14">
        <f t="shared" si="0"/>
        <v>4.6715328467153282E-2</v>
      </c>
      <c r="G45" s="25">
        <f t="shared" si="1"/>
        <v>1</v>
      </c>
      <c r="H45" s="25">
        <v>1</v>
      </c>
      <c r="I45" s="25">
        <v>1</v>
      </c>
      <c r="J45" s="25"/>
      <c r="K45" s="15"/>
      <c r="L45" s="15"/>
      <c r="M45" s="15"/>
      <c r="N45" s="15"/>
    </row>
    <row r="46" spans="1:14">
      <c r="A46" s="25" t="s">
        <v>1377</v>
      </c>
      <c r="B46" s="10">
        <v>2539</v>
      </c>
      <c r="C46" s="12" t="s">
        <v>1402</v>
      </c>
      <c r="D46" s="8" t="s">
        <v>1404</v>
      </c>
      <c r="E46" s="15">
        <v>15</v>
      </c>
      <c r="F46" s="14">
        <f t="shared" si="0"/>
        <v>4.6715328467153282E-2</v>
      </c>
      <c r="G46" s="25">
        <f t="shared" si="1"/>
        <v>1</v>
      </c>
      <c r="H46" s="25">
        <v>1</v>
      </c>
      <c r="I46" s="25">
        <v>1</v>
      </c>
      <c r="J46" s="25"/>
      <c r="K46" s="15"/>
      <c r="L46" s="15"/>
      <c r="M46" s="15"/>
      <c r="N46" s="15"/>
    </row>
    <row r="47" spans="1:14">
      <c r="A47" s="25" t="s">
        <v>1377</v>
      </c>
      <c r="B47" s="10">
        <v>2539</v>
      </c>
      <c r="C47" s="12" t="s">
        <v>1402</v>
      </c>
      <c r="D47" s="8" t="s">
        <v>1405</v>
      </c>
      <c r="E47" s="15">
        <v>16</v>
      </c>
      <c r="F47" s="14">
        <f t="shared" si="0"/>
        <v>4.6715328467153282E-2</v>
      </c>
      <c r="G47" s="25">
        <f t="shared" si="1"/>
        <v>1</v>
      </c>
      <c r="H47" s="25">
        <v>1</v>
      </c>
      <c r="I47" s="25">
        <v>1</v>
      </c>
      <c r="J47" s="25"/>
      <c r="K47" s="15"/>
      <c r="L47" s="15"/>
      <c r="M47" s="15"/>
      <c r="N47" s="15"/>
    </row>
    <row r="48" spans="1:14">
      <c r="A48" s="25" t="s">
        <v>1377</v>
      </c>
      <c r="B48" s="10">
        <v>2594</v>
      </c>
      <c r="C48" s="12" t="s">
        <v>1406</v>
      </c>
      <c r="D48" s="8" t="s">
        <v>226</v>
      </c>
      <c r="E48" s="15">
        <v>10</v>
      </c>
      <c r="F48" s="14">
        <f t="shared" si="0"/>
        <v>4.6715328467153282E-2</v>
      </c>
      <c r="G48" s="25">
        <f t="shared" si="1"/>
        <v>0</v>
      </c>
      <c r="H48" s="25">
        <v>0</v>
      </c>
      <c r="I48" s="25">
        <v>0</v>
      </c>
      <c r="J48" s="25"/>
      <c r="K48" s="15"/>
      <c r="L48" s="15"/>
      <c r="M48" s="15"/>
      <c r="N48" s="15"/>
    </row>
    <row r="49" spans="1:14">
      <c r="A49" s="25" t="s">
        <v>1377</v>
      </c>
      <c r="B49" s="10">
        <v>2594</v>
      </c>
      <c r="C49" s="12" t="s">
        <v>1406</v>
      </c>
      <c r="D49" s="8" t="s">
        <v>228</v>
      </c>
      <c r="E49" s="15">
        <v>11</v>
      </c>
      <c r="F49" s="14">
        <f t="shared" si="0"/>
        <v>4.6715328467153282E-2</v>
      </c>
      <c r="G49" s="25">
        <f t="shared" si="1"/>
        <v>1</v>
      </c>
      <c r="H49" s="25">
        <v>1</v>
      </c>
      <c r="I49" s="25">
        <v>1</v>
      </c>
      <c r="J49" s="25"/>
      <c r="K49" s="15"/>
      <c r="L49" s="15"/>
      <c r="M49" s="15"/>
      <c r="N49" s="15"/>
    </row>
    <row r="50" spans="1:14">
      <c r="A50" s="25" t="s">
        <v>1377</v>
      </c>
      <c r="B50" s="10">
        <v>2625</v>
      </c>
      <c r="C50" s="12" t="s">
        <v>1407</v>
      </c>
      <c r="D50" s="8" t="s">
        <v>35</v>
      </c>
      <c r="E50" s="15">
        <v>132</v>
      </c>
      <c r="F50" s="14">
        <f t="shared" si="0"/>
        <v>4.6715328467153282E-2</v>
      </c>
      <c r="G50" s="25">
        <f t="shared" si="1"/>
        <v>6</v>
      </c>
      <c r="H50" s="25">
        <v>7</v>
      </c>
      <c r="I50" s="25">
        <v>7</v>
      </c>
      <c r="J50" s="25"/>
      <c r="K50" s="15"/>
      <c r="L50" s="15"/>
      <c r="M50" s="15"/>
      <c r="N50" s="15"/>
    </row>
    <row r="51" spans="1:14">
      <c r="A51" s="25" t="s">
        <v>1377</v>
      </c>
      <c r="B51" s="10">
        <v>2625</v>
      </c>
      <c r="C51" s="12" t="s">
        <v>1407</v>
      </c>
      <c r="D51" s="8" t="s">
        <v>24</v>
      </c>
      <c r="E51" s="15">
        <v>95</v>
      </c>
      <c r="F51" s="14">
        <f t="shared" si="0"/>
        <v>4.6715328467153282E-2</v>
      </c>
      <c r="G51" s="25">
        <f t="shared" si="1"/>
        <v>4</v>
      </c>
      <c r="H51" s="25">
        <v>4</v>
      </c>
      <c r="I51" s="25">
        <v>4</v>
      </c>
      <c r="J51" s="25"/>
      <c r="K51" s="15"/>
      <c r="L51" s="15"/>
      <c r="M51" s="15"/>
      <c r="N51" s="15"/>
    </row>
    <row r="52" spans="1:14">
      <c r="A52" s="25" t="s">
        <v>1377</v>
      </c>
      <c r="B52" s="10">
        <v>2628</v>
      </c>
      <c r="C52" s="12" t="s">
        <v>1408</v>
      </c>
      <c r="D52" s="8" t="s">
        <v>919</v>
      </c>
      <c r="E52" s="15">
        <v>0</v>
      </c>
      <c r="F52" s="14">
        <f t="shared" si="0"/>
        <v>4.6715328467153282E-2</v>
      </c>
      <c r="G52" s="25">
        <f t="shared" si="1"/>
        <v>0</v>
      </c>
      <c r="H52" s="25">
        <v>0</v>
      </c>
      <c r="I52" s="25">
        <v>0</v>
      </c>
      <c r="J52" s="25"/>
      <c r="K52" s="15"/>
      <c r="L52" s="15"/>
      <c r="M52" s="15"/>
      <c r="N52" s="15"/>
    </row>
    <row r="53" spans="1:14">
      <c r="A53" s="25" t="s">
        <v>1377</v>
      </c>
      <c r="B53" s="10">
        <v>2632</v>
      </c>
      <c r="C53" s="12" t="s">
        <v>1409</v>
      </c>
      <c r="D53" s="8" t="s">
        <v>35</v>
      </c>
      <c r="E53" s="15">
        <v>0</v>
      </c>
      <c r="F53" s="14">
        <f t="shared" si="0"/>
        <v>4.6715328467153282E-2</v>
      </c>
      <c r="G53" s="25">
        <f t="shared" si="1"/>
        <v>0</v>
      </c>
      <c r="H53" s="25">
        <v>0</v>
      </c>
      <c r="I53" s="25">
        <v>0</v>
      </c>
      <c r="J53" s="25"/>
      <c r="K53" s="15"/>
      <c r="L53" s="15"/>
      <c r="M53" s="15"/>
      <c r="N53" s="15"/>
    </row>
    <row r="54" spans="1:14">
      <c r="A54" s="25" t="s">
        <v>1377</v>
      </c>
      <c r="B54" s="10">
        <v>2679</v>
      </c>
      <c r="C54" s="12" t="s">
        <v>1410</v>
      </c>
      <c r="D54" s="8" t="s">
        <v>226</v>
      </c>
      <c r="E54" s="15">
        <v>1</v>
      </c>
      <c r="F54" s="14">
        <f t="shared" si="0"/>
        <v>4.6715328467153282E-2</v>
      </c>
      <c r="G54" s="25">
        <f t="shared" si="1"/>
        <v>0</v>
      </c>
      <c r="H54" s="25">
        <v>0</v>
      </c>
      <c r="I54" s="25">
        <v>0</v>
      </c>
      <c r="J54" s="25"/>
      <c r="K54" s="15"/>
      <c r="L54" s="15"/>
      <c r="M54" s="15"/>
      <c r="N54" s="15"/>
    </row>
    <row r="55" spans="1:14">
      <c r="A55" s="25" t="s">
        <v>1377</v>
      </c>
      <c r="B55" s="10">
        <v>2682</v>
      </c>
      <c r="C55" s="12" t="s">
        <v>1411</v>
      </c>
      <c r="D55" s="8" t="s">
        <v>222</v>
      </c>
      <c r="E55" s="15">
        <v>0</v>
      </c>
      <c r="F55" s="14">
        <f t="shared" si="0"/>
        <v>4.6715328467153282E-2</v>
      </c>
      <c r="G55" s="25">
        <f t="shared" si="1"/>
        <v>0</v>
      </c>
      <c r="H55" s="25">
        <v>0</v>
      </c>
      <c r="I55" s="25">
        <v>0</v>
      </c>
      <c r="J55" s="25"/>
      <c r="K55" s="15"/>
      <c r="L55" s="15"/>
      <c r="M55" s="15"/>
      <c r="N55" s="15"/>
    </row>
    <row r="56" spans="1:14">
      <c r="A56" s="25" t="s">
        <v>1377</v>
      </c>
      <c r="B56" s="10">
        <v>2682</v>
      </c>
      <c r="C56" s="12" t="s">
        <v>1411</v>
      </c>
      <c r="D56" s="8" t="s">
        <v>1380</v>
      </c>
      <c r="E56" s="15">
        <v>27</v>
      </c>
      <c r="F56" s="14">
        <f t="shared" si="0"/>
        <v>4.6715328467153282E-2</v>
      </c>
      <c r="G56" s="25">
        <f t="shared" si="1"/>
        <v>1</v>
      </c>
      <c r="H56" s="25">
        <v>1</v>
      </c>
      <c r="I56" s="25">
        <v>1</v>
      </c>
      <c r="J56" s="25"/>
      <c r="K56" s="15"/>
      <c r="L56" s="15"/>
      <c r="M56" s="15"/>
      <c r="N56" s="15"/>
    </row>
    <row r="57" spans="1:14">
      <c r="A57" s="25" t="s">
        <v>1377</v>
      </c>
      <c r="B57" s="10">
        <v>2682</v>
      </c>
      <c r="C57" s="12" t="s">
        <v>1411</v>
      </c>
      <c r="D57" s="8" t="s">
        <v>234</v>
      </c>
      <c r="E57" s="15">
        <v>0</v>
      </c>
      <c r="F57" s="14">
        <f t="shared" si="0"/>
        <v>4.6715328467153282E-2</v>
      </c>
      <c r="G57" s="25">
        <f t="shared" si="1"/>
        <v>0</v>
      </c>
      <c r="H57" s="25">
        <v>0</v>
      </c>
      <c r="I57" s="25">
        <v>0</v>
      </c>
      <c r="J57" s="25"/>
      <c r="K57" s="15"/>
      <c r="L57" s="15"/>
      <c r="M57" s="15"/>
      <c r="N57" s="15"/>
    </row>
    <row r="58" spans="1:14">
      <c r="A58" s="25" t="s">
        <v>1377</v>
      </c>
      <c r="B58" s="10">
        <v>7146</v>
      </c>
      <c r="C58" s="12" t="s">
        <v>1412</v>
      </c>
      <c r="D58" s="8" t="s">
        <v>1413</v>
      </c>
      <c r="E58" s="15">
        <v>8</v>
      </c>
      <c r="F58" s="14">
        <f t="shared" si="0"/>
        <v>4.6715328467153282E-2</v>
      </c>
      <c r="G58" s="25">
        <f t="shared" si="1"/>
        <v>0</v>
      </c>
      <c r="H58" s="25">
        <v>0</v>
      </c>
      <c r="I58" s="25">
        <v>0</v>
      </c>
      <c r="J58" s="25"/>
      <c r="K58" s="15"/>
      <c r="L58" s="15"/>
      <c r="M58" s="15"/>
      <c r="N58" s="15"/>
    </row>
    <row r="59" spans="1:14">
      <c r="A59" s="25" t="s">
        <v>1377</v>
      </c>
      <c r="B59" s="10">
        <v>7146</v>
      </c>
      <c r="C59" s="12" t="s">
        <v>1412</v>
      </c>
      <c r="D59" s="8" t="s">
        <v>1414</v>
      </c>
      <c r="E59" s="15">
        <v>6</v>
      </c>
      <c r="F59" s="14">
        <f t="shared" si="0"/>
        <v>4.6715328467153282E-2</v>
      </c>
      <c r="G59" s="25">
        <f t="shared" si="1"/>
        <v>0</v>
      </c>
      <c r="H59" s="25">
        <v>0</v>
      </c>
      <c r="I59" s="25">
        <v>0</v>
      </c>
      <c r="J59" s="25"/>
      <c r="K59" s="15"/>
      <c r="L59" s="15"/>
      <c r="M59" s="15"/>
      <c r="N59" s="15"/>
    </row>
    <row r="60" spans="1:14">
      <c r="A60" s="25" t="s">
        <v>1377</v>
      </c>
      <c r="B60" s="10">
        <v>7146</v>
      </c>
      <c r="C60" s="12" t="s">
        <v>1412</v>
      </c>
      <c r="D60" s="8" t="s">
        <v>1415</v>
      </c>
      <c r="E60" s="15">
        <v>16</v>
      </c>
      <c r="F60" s="14">
        <f t="shared" si="0"/>
        <v>4.6715328467153282E-2</v>
      </c>
      <c r="G60" s="25">
        <f t="shared" si="1"/>
        <v>1</v>
      </c>
      <c r="H60" s="25">
        <v>1</v>
      </c>
      <c r="I60" s="25">
        <v>1</v>
      </c>
      <c r="J60" s="25"/>
      <c r="K60" s="15"/>
      <c r="L60" s="15"/>
      <c r="M60" s="15"/>
      <c r="N60" s="15"/>
    </row>
    <row r="61" spans="1:14">
      <c r="A61" s="25" t="s">
        <v>1377</v>
      </c>
      <c r="B61" s="10">
        <v>7146</v>
      </c>
      <c r="C61" s="12" t="s">
        <v>1412</v>
      </c>
      <c r="D61" s="8" t="s">
        <v>1416</v>
      </c>
      <c r="E61" s="15">
        <v>6</v>
      </c>
      <c r="F61" s="14">
        <f t="shared" si="0"/>
        <v>4.6715328467153282E-2</v>
      </c>
      <c r="G61" s="25">
        <f t="shared" si="1"/>
        <v>0</v>
      </c>
      <c r="H61" s="25">
        <v>0</v>
      </c>
      <c r="I61" s="25">
        <v>0</v>
      </c>
      <c r="J61" s="25"/>
      <c r="K61" s="15"/>
      <c r="L61" s="15"/>
      <c r="M61" s="15"/>
      <c r="N61" s="15"/>
    </row>
    <row r="62" spans="1:14">
      <c r="A62" s="25" t="s">
        <v>1377</v>
      </c>
      <c r="B62" s="10">
        <v>7314</v>
      </c>
      <c r="C62" s="12" t="s">
        <v>1417</v>
      </c>
      <c r="D62" s="8" t="s">
        <v>919</v>
      </c>
      <c r="E62" s="15">
        <v>23</v>
      </c>
      <c r="F62" s="14">
        <f t="shared" si="0"/>
        <v>4.6715328467153282E-2</v>
      </c>
      <c r="G62" s="25">
        <f t="shared" si="1"/>
        <v>1</v>
      </c>
      <c r="H62" s="25">
        <v>1</v>
      </c>
      <c r="I62" s="25">
        <v>1</v>
      </c>
      <c r="J62" s="25"/>
      <c r="K62" s="15"/>
      <c r="L62" s="15"/>
      <c r="M62" s="15"/>
      <c r="N62" s="15"/>
    </row>
    <row r="63" spans="1:14">
      <c r="A63" s="25" t="s">
        <v>1377</v>
      </c>
      <c r="B63" s="10">
        <v>7869</v>
      </c>
      <c r="C63" s="12" t="s">
        <v>1418</v>
      </c>
      <c r="D63" s="8" t="s">
        <v>1419</v>
      </c>
      <c r="E63" s="15">
        <v>2</v>
      </c>
      <c r="F63" s="14">
        <f t="shared" si="0"/>
        <v>4.6715328467153282E-2</v>
      </c>
      <c r="G63" s="25">
        <f t="shared" si="1"/>
        <v>0</v>
      </c>
      <c r="H63" s="25">
        <v>0</v>
      </c>
      <c r="I63" s="25">
        <v>0</v>
      </c>
      <c r="J63" s="25"/>
      <c r="K63" s="15"/>
      <c r="L63" s="15"/>
      <c r="M63" s="15"/>
      <c r="N63" s="15"/>
    </row>
    <row r="64" spans="1:14">
      <c r="A64" s="25" t="s">
        <v>1377</v>
      </c>
      <c r="B64" s="10">
        <v>7869</v>
      </c>
      <c r="C64" s="12" t="s">
        <v>1418</v>
      </c>
      <c r="D64" s="8" t="s">
        <v>1416</v>
      </c>
      <c r="E64" s="15">
        <v>2</v>
      </c>
      <c r="F64" s="14">
        <f t="shared" si="0"/>
        <v>4.6715328467153282E-2</v>
      </c>
      <c r="G64" s="25">
        <f t="shared" si="1"/>
        <v>0</v>
      </c>
      <c r="H64" s="25">
        <v>0</v>
      </c>
      <c r="I64" s="25">
        <v>0</v>
      </c>
      <c r="J64" s="25"/>
      <c r="K64" s="15"/>
      <c r="L64" s="15"/>
      <c r="M64" s="15"/>
      <c r="N64" s="15"/>
    </row>
    <row r="65" spans="1:14">
      <c r="A65" s="25" t="s">
        <v>1377</v>
      </c>
      <c r="B65" s="10">
        <v>7909</v>
      </c>
      <c r="C65" s="12" t="s">
        <v>1420</v>
      </c>
      <c r="D65" s="8" t="s">
        <v>1421</v>
      </c>
      <c r="E65" s="15">
        <v>1</v>
      </c>
      <c r="F65" s="14">
        <f t="shared" si="0"/>
        <v>4.6715328467153282E-2</v>
      </c>
      <c r="G65" s="25">
        <f t="shared" si="1"/>
        <v>0</v>
      </c>
      <c r="H65" s="25">
        <v>0</v>
      </c>
      <c r="I65" s="25">
        <v>0</v>
      </c>
      <c r="J65" s="25"/>
      <c r="K65" s="15"/>
      <c r="L65" s="15"/>
      <c r="M65" s="15"/>
      <c r="N65" s="15"/>
    </row>
    <row r="66" spans="1:14">
      <c r="A66" s="25" t="s">
        <v>1377</v>
      </c>
      <c r="B66" s="10">
        <v>7909</v>
      </c>
      <c r="C66" s="12" t="s">
        <v>1420</v>
      </c>
      <c r="D66" s="8" t="s">
        <v>1422</v>
      </c>
      <c r="E66" s="15">
        <v>1</v>
      </c>
      <c r="F66" s="14">
        <f t="shared" si="0"/>
        <v>4.6715328467153282E-2</v>
      </c>
      <c r="G66" s="25">
        <f t="shared" si="1"/>
        <v>0</v>
      </c>
      <c r="H66" s="25">
        <v>0</v>
      </c>
      <c r="I66" s="25">
        <v>0</v>
      </c>
      <c r="J66" s="25"/>
      <c r="K66" s="15"/>
      <c r="L66" s="15"/>
      <c r="M66" s="15"/>
      <c r="N66" s="15"/>
    </row>
    <row r="67" spans="1:14">
      <c r="A67" s="25" t="s">
        <v>1377</v>
      </c>
      <c r="B67" s="10">
        <v>7910</v>
      </c>
      <c r="C67" s="12" t="s">
        <v>1423</v>
      </c>
      <c r="D67" s="8" t="s">
        <v>1424</v>
      </c>
      <c r="E67" s="15">
        <v>1</v>
      </c>
      <c r="F67" s="14">
        <f t="shared" si="0"/>
        <v>4.6715328467153282E-2</v>
      </c>
      <c r="G67" s="25">
        <f t="shared" si="1"/>
        <v>0</v>
      </c>
      <c r="H67" s="25">
        <v>0</v>
      </c>
      <c r="I67" s="25">
        <v>0</v>
      </c>
      <c r="J67" s="25"/>
      <c r="K67" s="15"/>
      <c r="L67" s="15"/>
      <c r="M67" s="15"/>
      <c r="N67" s="15"/>
    </row>
    <row r="68" spans="1:14">
      <c r="A68" s="25" t="s">
        <v>1377</v>
      </c>
      <c r="B68" s="10">
        <v>7910</v>
      </c>
      <c r="C68" s="12" t="s">
        <v>1423</v>
      </c>
      <c r="D68" s="8" t="s">
        <v>1425</v>
      </c>
      <c r="E68" s="15">
        <v>2</v>
      </c>
      <c r="F68" s="14">
        <f t="shared" si="0"/>
        <v>4.6715328467153282E-2</v>
      </c>
      <c r="G68" s="25">
        <f t="shared" si="1"/>
        <v>0</v>
      </c>
      <c r="H68" s="25">
        <v>0</v>
      </c>
      <c r="I68" s="25">
        <v>0</v>
      </c>
      <c r="J68" s="25"/>
      <c r="K68" s="15"/>
      <c r="L68" s="15"/>
      <c r="M68" s="15"/>
      <c r="N68" s="15"/>
    </row>
    <row r="69" spans="1:14">
      <c r="A69" s="25" t="s">
        <v>1377</v>
      </c>
      <c r="B69" s="10">
        <v>7912</v>
      </c>
      <c r="C69" s="12" t="s">
        <v>1426</v>
      </c>
      <c r="D69" s="8" t="s">
        <v>1427</v>
      </c>
      <c r="E69" s="15">
        <v>2</v>
      </c>
      <c r="F69" s="14">
        <f t="shared" si="0"/>
        <v>4.6715328467153282E-2</v>
      </c>
      <c r="G69" s="25">
        <f t="shared" si="1"/>
        <v>0</v>
      </c>
      <c r="H69" s="25">
        <v>0</v>
      </c>
      <c r="I69" s="25">
        <v>0</v>
      </c>
      <c r="J69" s="25"/>
      <c r="K69" s="15"/>
      <c r="L69" s="15"/>
      <c r="M69" s="15"/>
      <c r="N69" s="15"/>
    </row>
    <row r="70" spans="1:14">
      <c r="A70" s="25" t="s">
        <v>1377</v>
      </c>
      <c r="B70" s="10">
        <v>7913</v>
      </c>
      <c r="C70" s="12" t="s">
        <v>1428</v>
      </c>
      <c r="D70" s="8" t="s">
        <v>1429</v>
      </c>
      <c r="E70" s="15">
        <v>1</v>
      </c>
      <c r="F70" s="14">
        <f t="shared" si="0"/>
        <v>4.6715328467153282E-2</v>
      </c>
      <c r="G70" s="25">
        <f t="shared" si="1"/>
        <v>0</v>
      </c>
      <c r="H70" s="25">
        <v>0</v>
      </c>
      <c r="I70" s="25">
        <v>0</v>
      </c>
      <c r="J70" s="25"/>
      <c r="K70" s="15"/>
      <c r="L70" s="15"/>
      <c r="M70" s="15"/>
      <c r="N70" s="15"/>
    </row>
    <row r="71" spans="1:14">
      <c r="A71" s="25" t="s">
        <v>1377</v>
      </c>
      <c r="B71" s="10">
        <v>7913</v>
      </c>
      <c r="C71" s="12" t="s">
        <v>1428</v>
      </c>
      <c r="D71" s="8" t="s">
        <v>1430</v>
      </c>
      <c r="E71" s="15">
        <v>1</v>
      </c>
      <c r="F71" s="14">
        <f t="shared" si="0"/>
        <v>4.6715328467153282E-2</v>
      </c>
      <c r="G71" s="25">
        <f t="shared" si="1"/>
        <v>0</v>
      </c>
      <c r="H71" s="25">
        <v>0</v>
      </c>
      <c r="I71" s="25">
        <v>0</v>
      </c>
      <c r="J71" s="25"/>
      <c r="K71" s="15"/>
      <c r="L71" s="15"/>
      <c r="M71" s="15"/>
      <c r="N71" s="15"/>
    </row>
    <row r="72" spans="1:14">
      <c r="A72" s="25" t="s">
        <v>1377</v>
      </c>
      <c r="B72" s="10">
        <v>7914</v>
      </c>
      <c r="C72" s="12" t="s">
        <v>1431</v>
      </c>
      <c r="D72" s="8" t="s">
        <v>1432</v>
      </c>
      <c r="E72" s="15">
        <v>1</v>
      </c>
      <c r="F72" s="14">
        <f t="shared" si="0"/>
        <v>4.6715328467153282E-2</v>
      </c>
      <c r="G72" s="25">
        <f t="shared" si="1"/>
        <v>0</v>
      </c>
      <c r="H72" s="25">
        <v>0</v>
      </c>
      <c r="I72" s="25">
        <v>0</v>
      </c>
      <c r="J72" s="25"/>
      <c r="K72" s="15"/>
      <c r="L72" s="15"/>
      <c r="M72" s="15"/>
      <c r="N72" s="15"/>
    </row>
    <row r="73" spans="1:14">
      <c r="A73" s="25" t="s">
        <v>1377</v>
      </c>
      <c r="B73" s="10">
        <v>7914</v>
      </c>
      <c r="C73" s="12" t="s">
        <v>1431</v>
      </c>
      <c r="D73" s="8" t="s">
        <v>1433</v>
      </c>
      <c r="E73" s="15">
        <v>1</v>
      </c>
      <c r="F73" s="14">
        <f t="shared" si="0"/>
        <v>4.6715328467153282E-2</v>
      </c>
      <c r="G73" s="25">
        <f t="shared" si="1"/>
        <v>0</v>
      </c>
      <c r="H73" s="25">
        <v>0</v>
      </c>
      <c r="I73" s="25">
        <v>0</v>
      </c>
      <c r="J73" s="25"/>
      <c r="K73" s="15"/>
      <c r="L73" s="15"/>
      <c r="M73" s="15"/>
      <c r="N73" s="15"/>
    </row>
    <row r="74" spans="1:14">
      <c r="A74" s="25" t="s">
        <v>1377</v>
      </c>
      <c r="B74" s="10">
        <v>7915</v>
      </c>
      <c r="C74" s="12" t="s">
        <v>1434</v>
      </c>
      <c r="D74" s="8" t="s">
        <v>1435</v>
      </c>
      <c r="E74" s="15">
        <v>1</v>
      </c>
      <c r="F74" s="14">
        <f t="shared" si="0"/>
        <v>4.6715328467153282E-2</v>
      </c>
      <c r="G74" s="25">
        <f t="shared" si="1"/>
        <v>0</v>
      </c>
      <c r="H74" s="25">
        <v>0</v>
      </c>
      <c r="I74" s="25">
        <v>0</v>
      </c>
      <c r="J74" s="25"/>
      <c r="K74" s="15"/>
      <c r="L74" s="15"/>
      <c r="M74" s="15"/>
      <c r="N74" s="15"/>
    </row>
    <row r="75" spans="1:14">
      <c r="A75" s="25" t="s">
        <v>1377</v>
      </c>
      <c r="B75" s="10">
        <v>8006</v>
      </c>
      <c r="C75" s="12" t="s">
        <v>1436</v>
      </c>
      <c r="D75" s="8" t="s">
        <v>35</v>
      </c>
      <c r="E75" s="15">
        <v>21</v>
      </c>
      <c r="F75" s="14">
        <f t="shared" ref="F75:F138" si="2">$F$6/$E$172</f>
        <v>4.6715328467153282E-2</v>
      </c>
      <c r="G75" s="25">
        <f t="shared" ref="G75:G138" si="3">ROUND(E75*F75, 0)</f>
        <v>1</v>
      </c>
      <c r="H75" s="25">
        <v>1</v>
      </c>
      <c r="I75" s="25">
        <v>1</v>
      </c>
      <c r="J75" s="25"/>
      <c r="K75" s="15"/>
      <c r="L75" s="15"/>
      <c r="M75" s="15"/>
      <c r="N75" s="15"/>
    </row>
    <row r="76" spans="1:14">
      <c r="A76" s="25" t="s">
        <v>1377</v>
      </c>
      <c r="B76" s="10">
        <v>8006</v>
      </c>
      <c r="C76" s="12" t="s">
        <v>1436</v>
      </c>
      <c r="D76" s="8" t="s">
        <v>24</v>
      </c>
      <c r="E76" s="15">
        <v>29</v>
      </c>
      <c r="F76" s="14">
        <f t="shared" si="2"/>
        <v>4.6715328467153282E-2</v>
      </c>
      <c r="G76" s="25">
        <f t="shared" si="3"/>
        <v>1</v>
      </c>
      <c r="H76" s="25">
        <v>1</v>
      </c>
      <c r="I76" s="25">
        <v>1</v>
      </c>
      <c r="J76" s="25"/>
      <c r="K76" s="15"/>
      <c r="L76" s="15"/>
      <c r="M76" s="15"/>
      <c r="N76" s="15"/>
    </row>
    <row r="77" spans="1:14">
      <c r="A77" s="25" t="s">
        <v>1377</v>
      </c>
      <c r="B77" s="10">
        <v>8007</v>
      </c>
      <c r="C77" s="12" t="s">
        <v>1437</v>
      </c>
      <c r="D77" s="8" t="s">
        <v>1438</v>
      </c>
      <c r="E77" s="15">
        <v>5</v>
      </c>
      <c r="F77" s="14">
        <f t="shared" si="2"/>
        <v>4.6715328467153282E-2</v>
      </c>
      <c r="G77" s="25">
        <f t="shared" si="3"/>
        <v>0</v>
      </c>
      <c r="H77" s="25">
        <v>0</v>
      </c>
      <c r="I77" s="25">
        <v>0</v>
      </c>
      <c r="J77" s="25"/>
      <c r="K77" s="15"/>
      <c r="L77" s="15"/>
      <c r="M77" s="15"/>
      <c r="N77" s="15"/>
    </row>
    <row r="78" spans="1:14">
      <c r="A78" s="25" t="s">
        <v>1377</v>
      </c>
      <c r="B78" s="10">
        <v>8007</v>
      </c>
      <c r="C78" s="12" t="s">
        <v>1437</v>
      </c>
      <c r="D78" s="8" t="s">
        <v>1439</v>
      </c>
      <c r="E78" s="15">
        <v>5</v>
      </c>
      <c r="F78" s="14">
        <f t="shared" si="2"/>
        <v>4.6715328467153282E-2</v>
      </c>
      <c r="G78" s="25">
        <f t="shared" si="3"/>
        <v>0</v>
      </c>
      <c r="H78" s="25">
        <v>0</v>
      </c>
      <c r="I78" s="25">
        <v>0</v>
      </c>
      <c r="J78" s="25"/>
      <c r="K78" s="15"/>
      <c r="L78" s="15"/>
      <c r="M78" s="15"/>
      <c r="N78" s="15"/>
    </row>
    <row r="79" spans="1:14">
      <c r="A79" s="25" t="s">
        <v>1377</v>
      </c>
      <c r="B79" s="10">
        <v>8007</v>
      </c>
      <c r="C79" s="12" t="s">
        <v>1437</v>
      </c>
      <c r="D79" s="8" t="s">
        <v>1440</v>
      </c>
      <c r="E79" s="15">
        <v>1</v>
      </c>
      <c r="F79" s="14">
        <f t="shared" si="2"/>
        <v>4.6715328467153282E-2</v>
      </c>
      <c r="G79" s="25">
        <f t="shared" si="3"/>
        <v>0</v>
      </c>
      <c r="H79" s="25">
        <v>0</v>
      </c>
      <c r="I79" s="25">
        <v>0</v>
      </c>
      <c r="J79" s="25"/>
      <c r="K79" s="15"/>
      <c r="L79" s="15"/>
      <c r="M79" s="15"/>
      <c r="N79" s="15"/>
    </row>
    <row r="80" spans="1:14">
      <c r="A80" s="25" t="s">
        <v>1377</v>
      </c>
      <c r="B80" s="10">
        <v>8007</v>
      </c>
      <c r="C80" s="12" t="s">
        <v>1437</v>
      </c>
      <c r="D80" s="8" t="s">
        <v>1441</v>
      </c>
      <c r="E80" s="15">
        <v>2</v>
      </c>
      <c r="F80" s="14">
        <f t="shared" si="2"/>
        <v>4.6715328467153282E-2</v>
      </c>
      <c r="G80" s="25">
        <f t="shared" si="3"/>
        <v>0</v>
      </c>
      <c r="H80" s="25">
        <v>0</v>
      </c>
      <c r="I80" s="25">
        <v>0</v>
      </c>
      <c r="J80" s="25"/>
      <c r="K80" s="15"/>
      <c r="L80" s="15"/>
      <c r="M80" s="15"/>
      <c r="N80" s="15"/>
    </row>
    <row r="81" spans="1:14">
      <c r="A81" s="25" t="s">
        <v>1377</v>
      </c>
      <c r="B81" s="10">
        <v>8007</v>
      </c>
      <c r="C81" s="12" t="s">
        <v>1437</v>
      </c>
      <c r="D81" s="8" t="s">
        <v>1442</v>
      </c>
      <c r="E81" s="15">
        <v>3</v>
      </c>
      <c r="F81" s="14">
        <f t="shared" si="2"/>
        <v>4.6715328467153282E-2</v>
      </c>
      <c r="G81" s="25">
        <f t="shared" si="3"/>
        <v>0</v>
      </c>
      <c r="H81" s="25">
        <v>0</v>
      </c>
      <c r="I81" s="25">
        <v>0</v>
      </c>
      <c r="J81" s="25"/>
      <c r="K81" s="15"/>
      <c r="L81" s="15"/>
      <c r="M81" s="15"/>
      <c r="N81" s="15"/>
    </row>
    <row r="82" spans="1:14">
      <c r="A82" s="25" t="s">
        <v>1377</v>
      </c>
      <c r="B82" s="10">
        <v>8007</v>
      </c>
      <c r="C82" s="12" t="s">
        <v>1437</v>
      </c>
      <c r="D82" s="8" t="s">
        <v>1443</v>
      </c>
      <c r="E82" s="15">
        <v>4</v>
      </c>
      <c r="F82" s="14">
        <f t="shared" si="2"/>
        <v>4.6715328467153282E-2</v>
      </c>
      <c r="G82" s="25">
        <f t="shared" si="3"/>
        <v>0</v>
      </c>
      <c r="H82" s="25">
        <v>0</v>
      </c>
      <c r="I82" s="25">
        <v>0</v>
      </c>
      <c r="J82" s="25"/>
      <c r="K82" s="15"/>
      <c r="L82" s="15"/>
      <c r="M82" s="15"/>
      <c r="N82" s="15"/>
    </row>
    <row r="83" spans="1:14">
      <c r="A83" s="25" t="s">
        <v>1377</v>
      </c>
      <c r="B83" s="10">
        <v>8007</v>
      </c>
      <c r="C83" s="12" t="s">
        <v>1437</v>
      </c>
      <c r="D83" s="8" t="s">
        <v>1444</v>
      </c>
      <c r="E83" s="15">
        <v>2</v>
      </c>
      <c r="F83" s="14">
        <f t="shared" si="2"/>
        <v>4.6715328467153282E-2</v>
      </c>
      <c r="G83" s="25">
        <f t="shared" si="3"/>
        <v>0</v>
      </c>
      <c r="H83" s="25">
        <v>0</v>
      </c>
      <c r="I83" s="25">
        <v>0</v>
      </c>
      <c r="J83" s="25"/>
      <c r="K83" s="15"/>
      <c r="L83" s="15"/>
      <c r="M83" s="15"/>
      <c r="N83" s="15"/>
    </row>
    <row r="84" spans="1:14">
      <c r="A84" s="25" t="s">
        <v>1377</v>
      </c>
      <c r="B84" s="10">
        <v>8007</v>
      </c>
      <c r="C84" s="12" t="s">
        <v>1437</v>
      </c>
      <c r="D84" s="8" t="s">
        <v>1445</v>
      </c>
      <c r="E84" s="15">
        <v>2</v>
      </c>
      <c r="F84" s="14">
        <f t="shared" si="2"/>
        <v>4.6715328467153282E-2</v>
      </c>
      <c r="G84" s="25">
        <f t="shared" si="3"/>
        <v>0</v>
      </c>
      <c r="H84" s="25">
        <v>0</v>
      </c>
      <c r="I84" s="25">
        <v>0</v>
      </c>
      <c r="J84" s="25"/>
      <c r="K84" s="15"/>
      <c r="L84" s="15"/>
      <c r="M84" s="15"/>
      <c r="N84" s="15"/>
    </row>
    <row r="85" spans="1:14">
      <c r="A85" s="25" t="s">
        <v>1377</v>
      </c>
      <c r="B85" s="10">
        <v>8007</v>
      </c>
      <c r="C85" s="12" t="s">
        <v>1437</v>
      </c>
      <c r="D85" s="8" t="s">
        <v>1446</v>
      </c>
      <c r="E85" s="15">
        <v>2</v>
      </c>
      <c r="F85" s="14">
        <f t="shared" si="2"/>
        <v>4.6715328467153282E-2</v>
      </c>
      <c r="G85" s="25">
        <f t="shared" si="3"/>
        <v>0</v>
      </c>
      <c r="H85" s="25">
        <v>0</v>
      </c>
      <c r="I85" s="25">
        <v>0</v>
      </c>
      <c r="J85" s="25"/>
      <c r="K85" s="15"/>
      <c r="L85" s="15"/>
      <c r="M85" s="15"/>
      <c r="N85" s="15"/>
    </row>
    <row r="86" spans="1:14">
      <c r="A86" s="25" t="s">
        <v>1377</v>
      </c>
      <c r="B86" s="10">
        <v>8007</v>
      </c>
      <c r="C86" s="12" t="s">
        <v>1437</v>
      </c>
      <c r="D86" s="8" t="s">
        <v>1447</v>
      </c>
      <c r="E86" s="15">
        <v>2</v>
      </c>
      <c r="F86" s="14">
        <f t="shared" si="2"/>
        <v>4.6715328467153282E-2</v>
      </c>
      <c r="G86" s="25">
        <f t="shared" si="3"/>
        <v>0</v>
      </c>
      <c r="H86" s="25">
        <v>0</v>
      </c>
      <c r="I86" s="25">
        <v>0</v>
      </c>
      <c r="J86" s="25"/>
      <c r="K86" s="15"/>
      <c r="L86" s="15"/>
      <c r="M86" s="15"/>
      <c r="N86" s="15"/>
    </row>
    <row r="87" spans="1:14">
      <c r="A87" s="25" t="s">
        <v>1377</v>
      </c>
      <c r="B87" s="10">
        <v>8007</v>
      </c>
      <c r="C87" s="12" t="s">
        <v>1437</v>
      </c>
      <c r="D87" s="8" t="s">
        <v>1448</v>
      </c>
      <c r="E87" s="15">
        <v>7</v>
      </c>
      <c r="F87" s="14">
        <f t="shared" si="2"/>
        <v>4.6715328467153282E-2</v>
      </c>
      <c r="G87" s="25">
        <f t="shared" si="3"/>
        <v>0</v>
      </c>
      <c r="H87" s="25">
        <v>0</v>
      </c>
      <c r="I87" s="25">
        <v>0</v>
      </c>
      <c r="J87" s="25"/>
      <c r="K87" s="15"/>
      <c r="L87" s="15"/>
      <c r="M87" s="15"/>
      <c r="N87" s="15"/>
    </row>
    <row r="88" spans="1:14">
      <c r="A88" s="25" t="s">
        <v>1377</v>
      </c>
      <c r="B88" s="10">
        <v>8007</v>
      </c>
      <c r="C88" s="12" t="s">
        <v>1437</v>
      </c>
      <c r="D88" s="8" t="s">
        <v>1386</v>
      </c>
      <c r="E88" s="15">
        <v>6</v>
      </c>
      <c r="F88" s="14">
        <f t="shared" si="2"/>
        <v>4.6715328467153282E-2</v>
      </c>
      <c r="G88" s="25">
        <f t="shared" si="3"/>
        <v>0</v>
      </c>
      <c r="H88" s="25">
        <v>0</v>
      </c>
      <c r="I88" s="25">
        <v>0</v>
      </c>
      <c r="J88" s="25"/>
      <c r="K88" s="15"/>
      <c r="L88" s="15"/>
      <c r="M88" s="15"/>
      <c r="N88" s="15"/>
    </row>
    <row r="89" spans="1:14">
      <c r="A89" s="25" t="s">
        <v>1377</v>
      </c>
      <c r="B89" s="10">
        <v>8007</v>
      </c>
      <c r="C89" s="12" t="s">
        <v>1437</v>
      </c>
      <c r="D89" s="8" t="s">
        <v>1387</v>
      </c>
      <c r="E89" s="15">
        <v>4</v>
      </c>
      <c r="F89" s="14">
        <f t="shared" si="2"/>
        <v>4.6715328467153282E-2</v>
      </c>
      <c r="G89" s="25">
        <f t="shared" si="3"/>
        <v>0</v>
      </c>
      <c r="H89" s="25">
        <v>0</v>
      </c>
      <c r="I89" s="25">
        <v>0</v>
      </c>
      <c r="J89" s="25"/>
      <c r="K89" s="15"/>
      <c r="L89" s="15"/>
      <c r="M89" s="15"/>
      <c r="N89" s="15"/>
    </row>
    <row r="90" spans="1:14">
      <c r="A90" s="25" t="s">
        <v>1377</v>
      </c>
      <c r="B90" s="10">
        <v>8007</v>
      </c>
      <c r="C90" s="12" t="s">
        <v>1437</v>
      </c>
      <c r="D90" s="8" t="s">
        <v>1388</v>
      </c>
      <c r="E90" s="15">
        <v>3</v>
      </c>
      <c r="F90" s="14">
        <f t="shared" si="2"/>
        <v>4.6715328467153282E-2</v>
      </c>
      <c r="G90" s="25">
        <f t="shared" si="3"/>
        <v>0</v>
      </c>
      <c r="H90" s="25">
        <v>0</v>
      </c>
      <c r="I90" s="25">
        <v>0</v>
      </c>
      <c r="J90" s="25"/>
      <c r="K90" s="15"/>
      <c r="L90" s="15"/>
      <c r="M90" s="15"/>
      <c r="N90" s="15"/>
    </row>
    <row r="91" spans="1:14">
      <c r="A91" s="25" t="s">
        <v>1377</v>
      </c>
      <c r="B91" s="10">
        <v>8007</v>
      </c>
      <c r="C91" s="12" t="s">
        <v>1437</v>
      </c>
      <c r="D91" s="8" t="s">
        <v>1389</v>
      </c>
      <c r="E91" s="15">
        <v>4</v>
      </c>
      <c r="F91" s="14">
        <f t="shared" si="2"/>
        <v>4.6715328467153282E-2</v>
      </c>
      <c r="G91" s="25">
        <f t="shared" si="3"/>
        <v>0</v>
      </c>
      <c r="H91" s="25">
        <v>0</v>
      </c>
      <c r="I91" s="25">
        <v>0</v>
      </c>
      <c r="J91" s="25"/>
      <c r="K91" s="15"/>
      <c r="L91" s="15"/>
      <c r="M91" s="15"/>
      <c r="N91" s="15"/>
    </row>
    <row r="92" spans="1:14">
      <c r="A92" s="25" t="s">
        <v>1377</v>
      </c>
      <c r="B92" s="10">
        <v>8007</v>
      </c>
      <c r="C92" s="12" t="s">
        <v>1437</v>
      </c>
      <c r="D92" s="8" t="s">
        <v>1390</v>
      </c>
      <c r="E92" s="15">
        <v>3</v>
      </c>
      <c r="F92" s="14">
        <f t="shared" si="2"/>
        <v>4.6715328467153282E-2</v>
      </c>
      <c r="G92" s="25">
        <f t="shared" si="3"/>
        <v>0</v>
      </c>
      <c r="H92" s="25">
        <v>0</v>
      </c>
      <c r="I92" s="25">
        <v>0</v>
      </c>
      <c r="J92" s="25"/>
      <c r="K92" s="15"/>
      <c r="L92" s="15"/>
      <c r="M92" s="15"/>
      <c r="N92" s="15"/>
    </row>
    <row r="93" spans="1:14">
      <c r="A93" s="25" t="s">
        <v>1377</v>
      </c>
      <c r="B93" s="10">
        <v>8007</v>
      </c>
      <c r="C93" s="12" t="s">
        <v>1437</v>
      </c>
      <c r="D93" s="8" t="s">
        <v>1391</v>
      </c>
      <c r="E93" s="15">
        <v>4</v>
      </c>
      <c r="F93" s="14">
        <f t="shared" si="2"/>
        <v>4.6715328467153282E-2</v>
      </c>
      <c r="G93" s="25">
        <f t="shared" si="3"/>
        <v>0</v>
      </c>
      <c r="H93" s="25">
        <v>0</v>
      </c>
      <c r="I93" s="25">
        <v>0</v>
      </c>
      <c r="J93" s="25"/>
      <c r="K93" s="15"/>
      <c r="L93" s="15"/>
      <c r="M93" s="15"/>
      <c r="N93" s="15"/>
    </row>
    <row r="94" spans="1:14">
      <c r="A94" s="25" t="s">
        <v>1377</v>
      </c>
      <c r="B94" s="10">
        <v>8007</v>
      </c>
      <c r="C94" s="12" t="s">
        <v>1437</v>
      </c>
      <c r="D94" s="8" t="s">
        <v>1392</v>
      </c>
      <c r="E94" s="15">
        <v>4</v>
      </c>
      <c r="F94" s="14">
        <f t="shared" si="2"/>
        <v>4.6715328467153282E-2</v>
      </c>
      <c r="G94" s="25">
        <f t="shared" si="3"/>
        <v>0</v>
      </c>
      <c r="H94" s="25">
        <v>0</v>
      </c>
      <c r="I94" s="25">
        <v>0</v>
      </c>
      <c r="J94" s="25"/>
      <c r="K94" s="15"/>
      <c r="L94" s="15"/>
      <c r="M94" s="15"/>
      <c r="N94" s="15"/>
    </row>
    <row r="95" spans="1:14">
      <c r="A95" s="25" t="s">
        <v>1377</v>
      </c>
      <c r="B95" s="10">
        <v>8007</v>
      </c>
      <c r="C95" s="12" t="s">
        <v>1437</v>
      </c>
      <c r="D95" s="8" t="s">
        <v>1393</v>
      </c>
      <c r="E95" s="15">
        <v>3</v>
      </c>
      <c r="F95" s="14">
        <f t="shared" si="2"/>
        <v>4.6715328467153282E-2</v>
      </c>
      <c r="G95" s="25">
        <f t="shared" si="3"/>
        <v>0</v>
      </c>
      <c r="H95" s="25">
        <v>0</v>
      </c>
      <c r="I95" s="25">
        <v>0</v>
      </c>
      <c r="J95" s="25"/>
      <c r="K95" s="15"/>
      <c r="L95" s="15"/>
      <c r="M95" s="15"/>
      <c r="N95" s="15"/>
    </row>
    <row r="96" spans="1:14">
      <c r="A96" s="25" t="s">
        <v>1377</v>
      </c>
      <c r="B96" s="10">
        <v>8007</v>
      </c>
      <c r="C96" s="12" t="s">
        <v>1437</v>
      </c>
      <c r="D96" s="8" t="s">
        <v>1395</v>
      </c>
      <c r="E96" s="15">
        <v>3</v>
      </c>
      <c r="F96" s="14">
        <f t="shared" si="2"/>
        <v>4.6715328467153282E-2</v>
      </c>
      <c r="G96" s="25">
        <f t="shared" si="3"/>
        <v>0</v>
      </c>
      <c r="H96" s="25">
        <v>0</v>
      </c>
      <c r="I96" s="25">
        <v>0</v>
      </c>
      <c r="J96" s="25"/>
      <c r="K96" s="15"/>
      <c r="L96" s="15"/>
      <c r="M96" s="15"/>
      <c r="N96" s="15"/>
    </row>
    <row r="97" spans="1:14">
      <c r="A97" s="25" t="s">
        <v>1377</v>
      </c>
      <c r="B97" s="10">
        <v>8053</v>
      </c>
      <c r="C97" s="12" t="s">
        <v>1449</v>
      </c>
      <c r="D97" s="8" t="s">
        <v>1450</v>
      </c>
      <c r="E97" s="15">
        <v>2</v>
      </c>
      <c r="F97" s="14">
        <f t="shared" si="2"/>
        <v>4.6715328467153282E-2</v>
      </c>
      <c r="G97" s="25">
        <f t="shared" si="3"/>
        <v>0</v>
      </c>
      <c r="H97" s="25">
        <v>0</v>
      </c>
      <c r="I97" s="25">
        <v>0</v>
      </c>
      <c r="J97" s="25"/>
      <c r="K97" s="15"/>
      <c r="L97" s="15"/>
      <c r="M97" s="15"/>
      <c r="N97" s="15"/>
    </row>
    <row r="98" spans="1:14">
      <c r="A98" s="25" t="s">
        <v>1377</v>
      </c>
      <c r="B98" s="10">
        <v>8906</v>
      </c>
      <c r="C98" s="12" t="s">
        <v>1451</v>
      </c>
      <c r="D98" s="8" t="s">
        <v>1380</v>
      </c>
      <c r="E98" s="15">
        <v>2</v>
      </c>
      <c r="F98" s="14">
        <f t="shared" si="2"/>
        <v>4.6715328467153282E-2</v>
      </c>
      <c r="G98" s="25">
        <f t="shared" si="3"/>
        <v>0</v>
      </c>
      <c r="H98" s="25">
        <v>0</v>
      </c>
      <c r="I98" s="25">
        <v>0</v>
      </c>
      <c r="J98" s="25"/>
      <c r="K98" s="15"/>
      <c r="L98" s="15"/>
      <c r="M98" s="15"/>
      <c r="N98" s="15"/>
    </row>
    <row r="99" spans="1:14">
      <c r="A99" s="25" t="s">
        <v>1377</v>
      </c>
      <c r="B99" s="10">
        <v>8906</v>
      </c>
      <c r="C99" s="12" t="s">
        <v>1451</v>
      </c>
      <c r="D99" s="8" t="s">
        <v>1452</v>
      </c>
      <c r="E99" s="15">
        <v>23</v>
      </c>
      <c r="F99" s="14">
        <f t="shared" si="2"/>
        <v>4.6715328467153282E-2</v>
      </c>
      <c r="G99" s="25">
        <f t="shared" si="3"/>
        <v>1</v>
      </c>
      <c r="H99" s="25">
        <v>1</v>
      </c>
      <c r="I99" s="25">
        <v>1</v>
      </c>
      <c r="J99" s="25"/>
      <c r="K99" s="15"/>
      <c r="L99" s="15"/>
      <c r="M99" s="15"/>
      <c r="N99" s="15"/>
    </row>
    <row r="100" spans="1:14">
      <c r="A100" s="25" t="s">
        <v>1377</v>
      </c>
      <c r="B100" s="10">
        <v>8906</v>
      </c>
      <c r="C100" s="12" t="s">
        <v>1451</v>
      </c>
      <c r="D100" s="8" t="s">
        <v>1453</v>
      </c>
      <c r="E100" s="15">
        <v>23</v>
      </c>
      <c r="F100" s="14">
        <f t="shared" si="2"/>
        <v>4.6715328467153282E-2</v>
      </c>
      <c r="G100" s="25">
        <f t="shared" si="3"/>
        <v>1</v>
      </c>
      <c r="H100" s="25">
        <v>1</v>
      </c>
      <c r="I100" s="25">
        <v>1</v>
      </c>
      <c r="J100" s="25"/>
      <c r="K100" s="15"/>
      <c r="L100" s="15"/>
      <c r="M100" s="15"/>
      <c r="N100" s="15"/>
    </row>
    <row r="101" spans="1:14">
      <c r="A101" s="25" t="s">
        <v>1377</v>
      </c>
      <c r="B101" s="10">
        <v>8906</v>
      </c>
      <c r="C101" s="12" t="s">
        <v>1451</v>
      </c>
      <c r="D101" s="8" t="s">
        <v>1454</v>
      </c>
      <c r="E101" s="15">
        <v>29</v>
      </c>
      <c r="F101" s="14">
        <f t="shared" si="2"/>
        <v>4.6715328467153282E-2</v>
      </c>
      <c r="G101" s="25">
        <f t="shared" si="3"/>
        <v>1</v>
      </c>
      <c r="H101" s="25">
        <v>1</v>
      </c>
      <c r="I101" s="25">
        <v>1</v>
      </c>
      <c r="J101" s="25"/>
      <c r="K101" s="15"/>
      <c r="L101" s="15"/>
      <c r="M101" s="15"/>
      <c r="N101" s="15"/>
    </row>
    <row r="102" spans="1:14">
      <c r="A102" s="25" t="s">
        <v>1377</v>
      </c>
      <c r="B102" s="10">
        <v>8906</v>
      </c>
      <c r="C102" s="12" t="s">
        <v>1451</v>
      </c>
      <c r="D102" s="8" t="s">
        <v>1455</v>
      </c>
      <c r="E102" s="15">
        <v>31</v>
      </c>
      <c r="F102" s="14">
        <f t="shared" si="2"/>
        <v>4.6715328467153282E-2</v>
      </c>
      <c r="G102" s="25">
        <f t="shared" si="3"/>
        <v>1</v>
      </c>
      <c r="H102" s="25">
        <v>1</v>
      </c>
      <c r="I102" s="25">
        <v>1</v>
      </c>
      <c r="J102" s="25"/>
      <c r="K102" s="15"/>
      <c r="L102" s="15"/>
      <c r="M102" s="15"/>
      <c r="N102" s="15"/>
    </row>
    <row r="103" spans="1:14">
      <c r="A103" s="25" t="s">
        <v>1377</v>
      </c>
      <c r="B103" s="10">
        <v>10190</v>
      </c>
      <c r="C103" s="12" t="s">
        <v>1456</v>
      </c>
      <c r="D103" s="8" t="s">
        <v>35</v>
      </c>
      <c r="E103" s="15">
        <v>9</v>
      </c>
      <c r="F103" s="14">
        <f t="shared" si="2"/>
        <v>4.6715328467153282E-2</v>
      </c>
      <c r="G103" s="25">
        <f t="shared" si="3"/>
        <v>0</v>
      </c>
      <c r="H103" s="25">
        <v>0</v>
      </c>
      <c r="I103" s="25">
        <v>0</v>
      </c>
      <c r="J103" s="25"/>
      <c r="K103" s="15"/>
      <c r="L103" s="15"/>
      <c r="M103" s="15"/>
      <c r="N103" s="15"/>
    </row>
    <row r="104" spans="1:14">
      <c r="A104" s="25" t="s">
        <v>1377</v>
      </c>
      <c r="B104" s="10">
        <v>10464</v>
      </c>
      <c r="C104" s="12" t="s">
        <v>1457</v>
      </c>
      <c r="D104" s="8" t="s">
        <v>1458</v>
      </c>
      <c r="E104" s="15">
        <v>50</v>
      </c>
      <c r="F104" s="14">
        <f t="shared" si="2"/>
        <v>4.6715328467153282E-2</v>
      </c>
      <c r="G104" s="25">
        <f t="shared" si="3"/>
        <v>2</v>
      </c>
      <c r="H104" s="25">
        <v>2</v>
      </c>
      <c r="I104" s="25">
        <v>2</v>
      </c>
      <c r="J104" s="25"/>
      <c r="K104" s="15"/>
      <c r="L104" s="15"/>
      <c r="M104" s="15"/>
      <c r="N104" s="15"/>
    </row>
    <row r="105" spans="1:14">
      <c r="A105" s="25" t="s">
        <v>1377</v>
      </c>
      <c r="B105" s="10">
        <v>10464</v>
      </c>
      <c r="C105" s="12" t="s">
        <v>1457</v>
      </c>
      <c r="D105" s="8" t="s">
        <v>1459</v>
      </c>
      <c r="E105" s="15">
        <v>51</v>
      </c>
      <c r="F105" s="14">
        <f t="shared" si="2"/>
        <v>4.6715328467153282E-2</v>
      </c>
      <c r="G105" s="25">
        <f t="shared" si="3"/>
        <v>2</v>
      </c>
      <c r="H105" s="25">
        <v>2</v>
      </c>
      <c r="I105" s="25">
        <v>2</v>
      </c>
      <c r="J105" s="25"/>
      <c r="K105" s="15"/>
      <c r="L105" s="15"/>
      <c r="M105" s="15"/>
      <c r="N105" s="15"/>
    </row>
    <row r="106" spans="1:14">
      <c r="A106" s="25" t="s">
        <v>1377</v>
      </c>
      <c r="B106" s="10">
        <v>10464</v>
      </c>
      <c r="C106" s="12" t="s">
        <v>1457</v>
      </c>
      <c r="D106" s="8" t="s">
        <v>1460</v>
      </c>
      <c r="E106" s="15">
        <v>52</v>
      </c>
      <c r="F106" s="14">
        <f t="shared" si="2"/>
        <v>4.6715328467153282E-2</v>
      </c>
      <c r="G106" s="25">
        <f t="shared" si="3"/>
        <v>2</v>
      </c>
      <c r="H106" s="25">
        <v>2</v>
      </c>
      <c r="I106" s="25">
        <v>2</v>
      </c>
      <c r="J106" s="25"/>
      <c r="K106" s="15"/>
      <c r="L106" s="15"/>
      <c r="M106" s="15"/>
      <c r="N106" s="15"/>
    </row>
    <row r="107" spans="1:14">
      <c r="A107" s="25" t="s">
        <v>1377</v>
      </c>
      <c r="B107" s="10">
        <v>10617</v>
      </c>
      <c r="C107" s="12" t="s">
        <v>1461</v>
      </c>
      <c r="D107" s="8" t="s">
        <v>35</v>
      </c>
      <c r="E107" s="15">
        <v>0</v>
      </c>
      <c r="F107" s="14">
        <f t="shared" si="2"/>
        <v>4.6715328467153282E-2</v>
      </c>
      <c r="G107" s="25">
        <f t="shared" si="3"/>
        <v>0</v>
      </c>
      <c r="H107" s="25">
        <v>0</v>
      </c>
      <c r="I107" s="25">
        <v>0</v>
      </c>
      <c r="J107" s="25"/>
      <c r="K107" s="15"/>
      <c r="L107" s="15"/>
      <c r="M107" s="15"/>
      <c r="N107" s="15"/>
    </row>
    <row r="108" spans="1:14">
      <c r="A108" s="25" t="s">
        <v>1377</v>
      </c>
      <c r="B108" s="10">
        <v>10619</v>
      </c>
      <c r="C108" s="12" t="s">
        <v>1462</v>
      </c>
      <c r="D108" s="8" t="s">
        <v>1463</v>
      </c>
      <c r="E108" s="15">
        <v>1</v>
      </c>
      <c r="F108" s="14">
        <f t="shared" si="2"/>
        <v>4.6715328467153282E-2</v>
      </c>
      <c r="G108" s="25">
        <f t="shared" si="3"/>
        <v>0</v>
      </c>
      <c r="H108" s="25">
        <v>0</v>
      </c>
      <c r="I108" s="25">
        <v>0</v>
      </c>
      <c r="J108" s="25"/>
      <c r="K108" s="15"/>
      <c r="L108" s="15"/>
      <c r="M108" s="15"/>
      <c r="N108" s="15"/>
    </row>
    <row r="109" spans="1:14">
      <c r="A109" s="25" t="s">
        <v>1377</v>
      </c>
      <c r="B109" s="10">
        <v>10620</v>
      </c>
      <c r="C109" s="12" t="s">
        <v>1464</v>
      </c>
      <c r="D109" s="8" t="s">
        <v>35</v>
      </c>
      <c r="E109" s="15">
        <v>4</v>
      </c>
      <c r="F109" s="14">
        <f t="shared" si="2"/>
        <v>4.6715328467153282E-2</v>
      </c>
      <c r="G109" s="25">
        <f t="shared" si="3"/>
        <v>0</v>
      </c>
      <c r="H109" s="25">
        <v>0</v>
      </c>
      <c r="I109" s="25">
        <v>0</v>
      </c>
      <c r="J109" s="25"/>
      <c r="K109" s="15"/>
      <c r="L109" s="15"/>
      <c r="M109" s="15"/>
      <c r="N109" s="15"/>
    </row>
    <row r="110" spans="1:14">
      <c r="A110" s="25" t="s">
        <v>1377</v>
      </c>
      <c r="B110" s="10">
        <v>10621</v>
      </c>
      <c r="C110" s="12" t="s">
        <v>1465</v>
      </c>
      <c r="D110" s="8" t="s">
        <v>35</v>
      </c>
      <c r="E110" s="15">
        <v>3</v>
      </c>
      <c r="F110" s="14">
        <f t="shared" si="2"/>
        <v>4.6715328467153282E-2</v>
      </c>
      <c r="G110" s="25">
        <f t="shared" si="3"/>
        <v>0</v>
      </c>
      <c r="H110" s="25">
        <v>0</v>
      </c>
      <c r="I110" s="25">
        <v>0</v>
      </c>
      <c r="J110" s="25"/>
      <c r="K110" s="15"/>
      <c r="L110" s="15"/>
      <c r="M110" s="15"/>
      <c r="N110" s="15"/>
    </row>
    <row r="111" spans="1:14">
      <c r="A111" s="25" t="s">
        <v>1377</v>
      </c>
      <c r="B111" s="10">
        <v>10725</v>
      </c>
      <c r="C111" s="12" t="s">
        <v>1466</v>
      </c>
      <c r="D111" s="8" t="s">
        <v>1467</v>
      </c>
      <c r="E111" s="15">
        <v>6</v>
      </c>
      <c r="F111" s="14">
        <f t="shared" si="2"/>
        <v>4.6715328467153282E-2</v>
      </c>
      <c r="G111" s="25">
        <f t="shared" si="3"/>
        <v>0</v>
      </c>
      <c r="H111" s="25">
        <v>0</v>
      </c>
      <c r="I111" s="25">
        <v>0</v>
      </c>
      <c r="J111" s="25"/>
      <c r="K111" s="15"/>
      <c r="L111" s="15"/>
      <c r="M111" s="15"/>
      <c r="N111" s="15"/>
    </row>
    <row r="112" spans="1:14">
      <c r="A112" s="25" t="s">
        <v>1377</v>
      </c>
      <c r="B112" s="10">
        <v>10725</v>
      </c>
      <c r="C112" s="12" t="s">
        <v>1466</v>
      </c>
      <c r="D112" s="8" t="s">
        <v>1468</v>
      </c>
      <c r="E112" s="15">
        <v>5</v>
      </c>
      <c r="F112" s="14">
        <f t="shared" si="2"/>
        <v>4.6715328467153282E-2</v>
      </c>
      <c r="G112" s="25">
        <f t="shared" si="3"/>
        <v>0</v>
      </c>
      <c r="H112" s="25">
        <v>0</v>
      </c>
      <c r="I112" s="25">
        <v>0</v>
      </c>
      <c r="J112" s="25"/>
      <c r="K112" s="15"/>
      <c r="L112" s="15"/>
      <c r="M112" s="15"/>
      <c r="N112" s="15"/>
    </row>
    <row r="113" spans="1:14">
      <c r="A113" s="25" t="s">
        <v>1377</v>
      </c>
      <c r="B113" s="10">
        <v>10725</v>
      </c>
      <c r="C113" s="12" t="s">
        <v>1466</v>
      </c>
      <c r="D113" s="8" t="s">
        <v>1469</v>
      </c>
      <c r="E113" s="15">
        <v>4</v>
      </c>
      <c r="F113" s="14">
        <f t="shared" si="2"/>
        <v>4.6715328467153282E-2</v>
      </c>
      <c r="G113" s="25">
        <f t="shared" si="3"/>
        <v>0</v>
      </c>
      <c r="H113" s="25">
        <v>0</v>
      </c>
      <c r="I113" s="25">
        <v>0</v>
      </c>
      <c r="J113" s="25"/>
      <c r="K113" s="15"/>
      <c r="L113" s="15"/>
      <c r="M113" s="15"/>
      <c r="N113" s="15"/>
    </row>
    <row r="114" spans="1:14">
      <c r="A114" s="25" t="s">
        <v>1377</v>
      </c>
      <c r="B114" s="10">
        <v>50292</v>
      </c>
      <c r="C114" s="12" t="s">
        <v>1470</v>
      </c>
      <c r="D114" s="8" t="s">
        <v>417</v>
      </c>
      <c r="E114" s="15">
        <v>25</v>
      </c>
      <c r="F114" s="14">
        <f t="shared" si="2"/>
        <v>4.6715328467153282E-2</v>
      </c>
      <c r="G114" s="25">
        <f t="shared" si="3"/>
        <v>1</v>
      </c>
      <c r="H114" s="25">
        <v>1</v>
      </c>
      <c r="I114" s="25">
        <v>1</v>
      </c>
      <c r="J114" s="25"/>
      <c r="K114" s="15"/>
      <c r="L114" s="15"/>
      <c r="M114" s="15"/>
      <c r="N114" s="15"/>
    </row>
    <row r="115" spans="1:14">
      <c r="A115" s="25" t="s">
        <v>1377</v>
      </c>
      <c r="B115" s="10">
        <v>50292</v>
      </c>
      <c r="C115" s="12" t="s">
        <v>1470</v>
      </c>
      <c r="D115" s="8" t="s">
        <v>557</v>
      </c>
      <c r="E115" s="15">
        <v>1</v>
      </c>
      <c r="F115" s="14">
        <f t="shared" si="2"/>
        <v>4.6715328467153282E-2</v>
      </c>
      <c r="G115" s="25">
        <f t="shared" si="3"/>
        <v>0</v>
      </c>
      <c r="H115" s="25">
        <v>0</v>
      </c>
      <c r="I115" s="25">
        <v>0</v>
      </c>
      <c r="J115" s="25"/>
      <c r="K115" s="15"/>
      <c r="L115" s="15"/>
      <c r="M115" s="15"/>
      <c r="N115" s="15"/>
    </row>
    <row r="116" spans="1:14">
      <c r="A116" s="25" t="s">
        <v>1377</v>
      </c>
      <c r="B116" s="10">
        <v>50292</v>
      </c>
      <c r="C116" s="12" t="s">
        <v>1470</v>
      </c>
      <c r="D116" s="8" t="s">
        <v>558</v>
      </c>
      <c r="E116" s="15">
        <v>4</v>
      </c>
      <c r="F116" s="14">
        <f t="shared" si="2"/>
        <v>4.6715328467153282E-2</v>
      </c>
      <c r="G116" s="25">
        <f t="shared" si="3"/>
        <v>0</v>
      </c>
      <c r="H116" s="25">
        <v>0</v>
      </c>
      <c r="I116" s="25">
        <v>0</v>
      </c>
      <c r="J116" s="25"/>
      <c r="K116" s="15"/>
      <c r="L116" s="15"/>
      <c r="M116" s="15"/>
      <c r="N116" s="15"/>
    </row>
    <row r="117" spans="1:14">
      <c r="A117" s="25" t="s">
        <v>1377</v>
      </c>
      <c r="B117" s="10">
        <v>50449</v>
      </c>
      <c r="C117" s="12" t="s">
        <v>1471</v>
      </c>
      <c r="D117" s="8" t="s">
        <v>35</v>
      </c>
      <c r="E117" s="15">
        <v>12</v>
      </c>
      <c r="F117" s="14">
        <f t="shared" si="2"/>
        <v>4.6715328467153282E-2</v>
      </c>
      <c r="G117" s="25">
        <f t="shared" si="3"/>
        <v>1</v>
      </c>
      <c r="H117" s="25">
        <v>1</v>
      </c>
      <c r="I117" s="25">
        <v>1</v>
      </c>
      <c r="J117" s="25"/>
      <c r="K117" s="15"/>
      <c r="L117" s="15"/>
      <c r="M117" s="15"/>
      <c r="N117" s="15"/>
    </row>
    <row r="118" spans="1:14">
      <c r="A118" s="25" t="s">
        <v>1377</v>
      </c>
      <c r="B118" s="10">
        <v>50450</v>
      </c>
      <c r="C118" s="12" t="s">
        <v>1472</v>
      </c>
      <c r="D118" s="8" t="s">
        <v>35</v>
      </c>
      <c r="E118" s="15">
        <v>9</v>
      </c>
      <c r="F118" s="14">
        <f t="shared" si="2"/>
        <v>4.6715328467153282E-2</v>
      </c>
      <c r="G118" s="25">
        <f t="shared" si="3"/>
        <v>0</v>
      </c>
      <c r="H118" s="25">
        <v>0</v>
      </c>
      <c r="I118" s="25">
        <v>0</v>
      </c>
      <c r="J118" s="25"/>
      <c r="K118" s="15"/>
      <c r="L118" s="15"/>
      <c r="M118" s="15"/>
      <c r="N118" s="15"/>
    </row>
    <row r="119" spans="1:14">
      <c r="A119" s="25" t="s">
        <v>1377</v>
      </c>
      <c r="B119" s="10">
        <v>50451</v>
      </c>
      <c r="C119" s="12" t="s">
        <v>1473</v>
      </c>
      <c r="D119" s="8" t="s">
        <v>35</v>
      </c>
      <c r="E119" s="15">
        <v>12</v>
      </c>
      <c r="F119" s="14">
        <f t="shared" si="2"/>
        <v>4.6715328467153282E-2</v>
      </c>
      <c r="G119" s="25">
        <f t="shared" si="3"/>
        <v>1</v>
      </c>
      <c r="H119" s="25">
        <v>1</v>
      </c>
      <c r="I119" s="25">
        <v>1</v>
      </c>
      <c r="J119" s="25"/>
      <c r="K119" s="15"/>
      <c r="L119" s="15"/>
      <c r="M119" s="15"/>
      <c r="N119" s="15"/>
    </row>
    <row r="120" spans="1:14">
      <c r="A120" s="25" t="s">
        <v>1377</v>
      </c>
      <c r="B120" s="10">
        <v>50458</v>
      </c>
      <c r="C120" s="12" t="s">
        <v>1474</v>
      </c>
      <c r="D120" s="8" t="s">
        <v>35</v>
      </c>
      <c r="E120" s="15">
        <v>22</v>
      </c>
      <c r="F120" s="14">
        <f t="shared" si="2"/>
        <v>4.6715328467153282E-2</v>
      </c>
      <c r="G120" s="25">
        <f t="shared" si="3"/>
        <v>1</v>
      </c>
      <c r="H120" s="25">
        <v>1</v>
      </c>
      <c r="I120" s="25">
        <v>1</v>
      </c>
      <c r="J120" s="25"/>
      <c r="K120" s="15"/>
      <c r="L120" s="15"/>
      <c r="M120" s="15"/>
      <c r="N120" s="15"/>
    </row>
    <row r="121" spans="1:14">
      <c r="A121" s="25" t="s">
        <v>1377</v>
      </c>
      <c r="B121" s="10">
        <v>50744</v>
      </c>
      <c r="C121" s="12" t="s">
        <v>1475</v>
      </c>
      <c r="D121" s="8" t="s">
        <v>1463</v>
      </c>
      <c r="E121" s="15">
        <v>5</v>
      </c>
      <c r="F121" s="14">
        <f t="shared" si="2"/>
        <v>4.6715328467153282E-2</v>
      </c>
      <c r="G121" s="25">
        <f t="shared" si="3"/>
        <v>0</v>
      </c>
      <c r="H121" s="25">
        <v>0</v>
      </c>
      <c r="I121" s="25">
        <v>0</v>
      </c>
      <c r="J121" s="25"/>
      <c r="K121" s="15"/>
      <c r="L121" s="15"/>
      <c r="M121" s="15"/>
      <c r="N121" s="15"/>
    </row>
    <row r="122" spans="1:14">
      <c r="A122" s="25" t="s">
        <v>1377</v>
      </c>
      <c r="B122" s="10">
        <v>50978</v>
      </c>
      <c r="C122" s="12" t="s">
        <v>1476</v>
      </c>
      <c r="D122" s="8" t="s">
        <v>1477</v>
      </c>
      <c r="E122" s="15">
        <v>4</v>
      </c>
      <c r="F122" s="14">
        <f t="shared" si="2"/>
        <v>4.6715328467153282E-2</v>
      </c>
      <c r="G122" s="25">
        <f t="shared" si="3"/>
        <v>0</v>
      </c>
      <c r="H122" s="25">
        <v>0</v>
      </c>
      <c r="I122" s="25">
        <v>0</v>
      </c>
      <c r="J122" s="25"/>
      <c r="K122" s="15"/>
      <c r="L122" s="15"/>
      <c r="M122" s="15"/>
      <c r="N122" s="15"/>
    </row>
    <row r="123" spans="1:14">
      <c r="A123" s="25" t="s">
        <v>1377</v>
      </c>
      <c r="B123" s="10">
        <v>50978</v>
      </c>
      <c r="C123" s="12" t="s">
        <v>1476</v>
      </c>
      <c r="D123" s="8" t="s">
        <v>1478</v>
      </c>
      <c r="E123" s="15">
        <v>4</v>
      </c>
      <c r="F123" s="14">
        <f t="shared" si="2"/>
        <v>4.6715328467153282E-2</v>
      </c>
      <c r="G123" s="25">
        <f t="shared" si="3"/>
        <v>0</v>
      </c>
      <c r="H123" s="25">
        <v>0</v>
      </c>
      <c r="I123" s="25">
        <v>0</v>
      </c>
      <c r="J123" s="25"/>
      <c r="K123" s="15"/>
      <c r="L123" s="15"/>
      <c r="M123" s="15"/>
      <c r="N123" s="15"/>
    </row>
    <row r="124" spans="1:14">
      <c r="A124" s="25" t="s">
        <v>1377</v>
      </c>
      <c r="B124" s="10">
        <v>52056</v>
      </c>
      <c r="C124" s="12" t="s">
        <v>1479</v>
      </c>
      <c r="D124" s="8" t="s">
        <v>1480</v>
      </c>
      <c r="E124" s="15">
        <v>71</v>
      </c>
      <c r="F124" s="14">
        <f t="shared" si="2"/>
        <v>4.6715328467153282E-2</v>
      </c>
      <c r="G124" s="25">
        <f t="shared" si="3"/>
        <v>3</v>
      </c>
      <c r="H124" s="25">
        <v>3</v>
      </c>
      <c r="I124" s="25">
        <v>3</v>
      </c>
      <c r="J124" s="25"/>
      <c r="K124" s="15"/>
      <c r="L124" s="15"/>
      <c r="M124" s="15"/>
      <c r="N124" s="15"/>
    </row>
    <row r="125" spans="1:14">
      <c r="A125" s="25" t="s">
        <v>1377</v>
      </c>
      <c r="B125" s="10">
        <v>54034</v>
      </c>
      <c r="C125" s="12" t="s">
        <v>1481</v>
      </c>
      <c r="D125" s="8" t="s">
        <v>1482</v>
      </c>
      <c r="E125" s="15">
        <v>1</v>
      </c>
      <c r="F125" s="14">
        <f t="shared" si="2"/>
        <v>4.6715328467153282E-2</v>
      </c>
      <c r="G125" s="25">
        <f t="shared" si="3"/>
        <v>0</v>
      </c>
      <c r="H125" s="25">
        <v>0</v>
      </c>
      <c r="I125" s="25">
        <v>0</v>
      </c>
      <c r="J125" s="25"/>
      <c r="K125" s="15"/>
      <c r="L125" s="15"/>
      <c r="M125" s="15"/>
      <c r="N125" s="15"/>
    </row>
    <row r="126" spans="1:14">
      <c r="A126" s="25" t="s">
        <v>1377</v>
      </c>
      <c r="B126" s="10">
        <v>54041</v>
      </c>
      <c r="C126" s="12" t="s">
        <v>1483</v>
      </c>
      <c r="D126" s="8" t="s">
        <v>1484</v>
      </c>
      <c r="E126" s="15">
        <v>14</v>
      </c>
      <c r="F126" s="14">
        <f t="shared" si="2"/>
        <v>4.6715328467153282E-2</v>
      </c>
      <c r="G126" s="25">
        <f t="shared" si="3"/>
        <v>1</v>
      </c>
      <c r="H126" s="25">
        <v>1</v>
      </c>
      <c r="I126" s="25">
        <v>1</v>
      </c>
      <c r="J126" s="25"/>
      <c r="K126" s="15"/>
      <c r="L126" s="15"/>
      <c r="M126" s="15"/>
      <c r="N126" s="15"/>
    </row>
    <row r="127" spans="1:14">
      <c r="A127" s="25" t="s">
        <v>1377</v>
      </c>
      <c r="B127" s="10">
        <v>54041</v>
      </c>
      <c r="C127" s="12" t="s">
        <v>1483</v>
      </c>
      <c r="D127" s="8" t="s">
        <v>1485</v>
      </c>
      <c r="E127" s="15">
        <v>15</v>
      </c>
      <c r="F127" s="14">
        <f t="shared" si="2"/>
        <v>4.6715328467153282E-2</v>
      </c>
      <c r="G127" s="25">
        <f t="shared" si="3"/>
        <v>1</v>
      </c>
      <c r="H127" s="25">
        <v>1</v>
      </c>
      <c r="I127" s="25">
        <v>1</v>
      </c>
      <c r="J127" s="25"/>
      <c r="K127" s="15"/>
      <c r="L127" s="15"/>
      <c r="M127" s="15"/>
      <c r="N127" s="15"/>
    </row>
    <row r="128" spans="1:14">
      <c r="A128" s="25" t="s">
        <v>1377</v>
      </c>
      <c r="B128" s="10">
        <v>54041</v>
      </c>
      <c r="C128" s="12" t="s">
        <v>1483</v>
      </c>
      <c r="D128" s="8" t="s">
        <v>1486</v>
      </c>
      <c r="E128" s="15">
        <v>12</v>
      </c>
      <c r="F128" s="14">
        <f t="shared" si="2"/>
        <v>4.6715328467153282E-2</v>
      </c>
      <c r="G128" s="25">
        <f t="shared" si="3"/>
        <v>1</v>
      </c>
      <c r="H128" s="25">
        <v>1</v>
      </c>
      <c r="I128" s="25">
        <v>1</v>
      </c>
      <c r="J128" s="25"/>
      <c r="K128" s="15"/>
      <c r="L128" s="15"/>
      <c r="M128" s="15"/>
      <c r="N128" s="15"/>
    </row>
    <row r="129" spans="1:14">
      <c r="A129" s="25" t="s">
        <v>1377</v>
      </c>
      <c r="B129" s="10">
        <v>54076</v>
      </c>
      <c r="C129" s="12" t="s">
        <v>1487</v>
      </c>
      <c r="D129" s="8" t="s">
        <v>35</v>
      </c>
      <c r="E129" s="15">
        <v>7</v>
      </c>
      <c r="F129" s="14">
        <f t="shared" si="2"/>
        <v>4.6715328467153282E-2</v>
      </c>
      <c r="G129" s="25">
        <f t="shared" si="3"/>
        <v>0</v>
      </c>
      <c r="H129" s="25">
        <v>0</v>
      </c>
      <c r="I129" s="25">
        <v>0</v>
      </c>
      <c r="J129" s="25"/>
      <c r="K129" s="15"/>
      <c r="L129" s="15"/>
      <c r="M129" s="15"/>
      <c r="N129" s="15"/>
    </row>
    <row r="130" spans="1:14">
      <c r="A130" s="25" t="s">
        <v>1377</v>
      </c>
      <c r="B130" s="10">
        <v>54114</v>
      </c>
      <c r="C130" s="12" t="s">
        <v>1488</v>
      </c>
      <c r="D130" s="8" t="s">
        <v>556</v>
      </c>
      <c r="E130" s="15">
        <v>13</v>
      </c>
      <c r="F130" s="14">
        <f t="shared" si="2"/>
        <v>4.6715328467153282E-2</v>
      </c>
      <c r="G130" s="25">
        <f t="shared" si="3"/>
        <v>1</v>
      </c>
      <c r="H130" s="25">
        <v>1</v>
      </c>
      <c r="I130" s="25">
        <v>1</v>
      </c>
      <c r="J130" s="25"/>
      <c r="K130" s="15"/>
      <c r="L130" s="15"/>
      <c r="M130" s="15"/>
      <c r="N130" s="15"/>
    </row>
    <row r="131" spans="1:14">
      <c r="A131" s="25" t="s">
        <v>1377</v>
      </c>
      <c r="B131" s="10">
        <v>54114</v>
      </c>
      <c r="C131" s="12" t="s">
        <v>1488</v>
      </c>
      <c r="D131" s="8" t="s">
        <v>417</v>
      </c>
      <c r="E131" s="15">
        <v>10</v>
      </c>
      <c r="F131" s="14">
        <f t="shared" si="2"/>
        <v>4.6715328467153282E-2</v>
      </c>
      <c r="G131" s="25">
        <f t="shared" si="3"/>
        <v>0</v>
      </c>
      <c r="H131" s="25">
        <v>0</v>
      </c>
      <c r="I131" s="25">
        <v>0</v>
      </c>
      <c r="J131" s="25"/>
      <c r="K131" s="15"/>
      <c r="L131" s="15"/>
      <c r="M131" s="15"/>
      <c r="N131" s="15"/>
    </row>
    <row r="132" spans="1:14">
      <c r="A132" s="25" t="s">
        <v>1377</v>
      </c>
      <c r="B132" s="10">
        <v>54131</v>
      </c>
      <c r="C132" s="12" t="s">
        <v>1489</v>
      </c>
      <c r="D132" s="8" t="s">
        <v>1490</v>
      </c>
      <c r="E132" s="15">
        <v>3</v>
      </c>
      <c r="F132" s="14">
        <f t="shared" si="2"/>
        <v>4.6715328467153282E-2</v>
      </c>
      <c r="G132" s="25">
        <f t="shared" si="3"/>
        <v>0</v>
      </c>
      <c r="H132" s="25">
        <v>0</v>
      </c>
      <c r="I132" s="25">
        <v>0</v>
      </c>
      <c r="J132" s="25"/>
      <c r="K132" s="15"/>
      <c r="L132" s="15"/>
      <c r="M132" s="15"/>
      <c r="N132" s="15"/>
    </row>
    <row r="133" spans="1:14">
      <c r="A133" s="25" t="s">
        <v>1377</v>
      </c>
      <c r="B133" s="10">
        <v>54149</v>
      </c>
      <c r="C133" s="12" t="s">
        <v>1491</v>
      </c>
      <c r="D133" s="8" t="s">
        <v>35</v>
      </c>
      <c r="E133" s="15">
        <v>43</v>
      </c>
      <c r="F133" s="14">
        <f t="shared" si="2"/>
        <v>4.6715328467153282E-2</v>
      </c>
      <c r="G133" s="25">
        <f t="shared" si="3"/>
        <v>2</v>
      </c>
      <c r="H133" s="25">
        <v>2</v>
      </c>
      <c r="I133" s="25">
        <v>2</v>
      </c>
      <c r="J133" s="25"/>
      <c r="K133" s="15"/>
      <c r="L133" s="15"/>
      <c r="M133" s="15"/>
      <c r="N133" s="15"/>
    </row>
    <row r="134" spans="1:14">
      <c r="A134" s="25" t="s">
        <v>1377</v>
      </c>
      <c r="B134" s="10">
        <v>54547</v>
      </c>
      <c r="C134" s="12" t="s">
        <v>42</v>
      </c>
      <c r="D134" s="8" t="s">
        <v>35</v>
      </c>
      <c r="E134" s="15">
        <v>23</v>
      </c>
      <c r="F134" s="14">
        <f t="shared" si="2"/>
        <v>4.6715328467153282E-2</v>
      </c>
      <c r="G134" s="25">
        <f t="shared" si="3"/>
        <v>1</v>
      </c>
      <c r="H134" s="25">
        <v>1</v>
      </c>
      <c r="I134" s="25">
        <v>1</v>
      </c>
      <c r="J134" s="25"/>
      <c r="K134" s="15"/>
      <c r="L134" s="15"/>
      <c r="M134" s="15"/>
      <c r="N134" s="15"/>
    </row>
    <row r="135" spans="1:14">
      <c r="A135" s="25" t="s">
        <v>1377</v>
      </c>
      <c r="B135" s="10">
        <v>54547</v>
      </c>
      <c r="C135" s="12" t="s">
        <v>42</v>
      </c>
      <c r="D135" s="8" t="s">
        <v>24</v>
      </c>
      <c r="E135" s="15">
        <v>24</v>
      </c>
      <c r="F135" s="14">
        <f t="shared" si="2"/>
        <v>4.6715328467153282E-2</v>
      </c>
      <c r="G135" s="25">
        <f t="shared" si="3"/>
        <v>1</v>
      </c>
      <c r="H135" s="25">
        <v>1</v>
      </c>
      <c r="I135" s="25">
        <v>1</v>
      </c>
      <c r="J135" s="25"/>
      <c r="K135" s="15"/>
      <c r="L135" s="15"/>
      <c r="M135" s="15"/>
      <c r="N135" s="15"/>
    </row>
    <row r="136" spans="1:14">
      <c r="A136" s="25" t="s">
        <v>1377</v>
      </c>
      <c r="B136" s="10">
        <v>54547</v>
      </c>
      <c r="C136" s="12" t="s">
        <v>42</v>
      </c>
      <c r="D136" s="8" t="s">
        <v>105</v>
      </c>
      <c r="E136" s="15">
        <v>22</v>
      </c>
      <c r="F136" s="14">
        <f t="shared" si="2"/>
        <v>4.6715328467153282E-2</v>
      </c>
      <c r="G136" s="25">
        <f t="shared" si="3"/>
        <v>1</v>
      </c>
      <c r="H136" s="25">
        <v>1</v>
      </c>
      <c r="I136" s="25">
        <v>1</v>
      </c>
      <c r="J136" s="25"/>
      <c r="K136" s="15"/>
      <c r="L136" s="15"/>
      <c r="M136" s="15"/>
      <c r="N136" s="15"/>
    </row>
    <row r="137" spans="1:14">
      <c r="A137" s="25" t="s">
        <v>1377</v>
      </c>
      <c r="B137" s="10">
        <v>54547</v>
      </c>
      <c r="C137" s="12" t="s">
        <v>42</v>
      </c>
      <c r="D137" s="8" t="s">
        <v>20</v>
      </c>
      <c r="E137" s="15">
        <v>21</v>
      </c>
      <c r="F137" s="14">
        <f t="shared" si="2"/>
        <v>4.6715328467153282E-2</v>
      </c>
      <c r="G137" s="25">
        <f t="shared" si="3"/>
        <v>1</v>
      </c>
      <c r="H137" s="25">
        <v>1</v>
      </c>
      <c r="I137" s="25">
        <v>1</v>
      </c>
      <c r="J137" s="25"/>
      <c r="K137" s="15"/>
      <c r="L137" s="15"/>
      <c r="M137" s="15"/>
      <c r="N137" s="15"/>
    </row>
    <row r="138" spans="1:14">
      <c r="A138" s="25" t="s">
        <v>1377</v>
      </c>
      <c r="B138" s="10">
        <v>54574</v>
      </c>
      <c r="C138" s="12" t="s">
        <v>1492</v>
      </c>
      <c r="D138" s="8" t="s">
        <v>1463</v>
      </c>
      <c r="E138" s="15">
        <v>1</v>
      </c>
      <c r="F138" s="14">
        <f t="shared" si="2"/>
        <v>4.6715328467153282E-2</v>
      </c>
      <c r="G138" s="25">
        <f t="shared" si="3"/>
        <v>0</v>
      </c>
      <c r="H138" s="25">
        <v>0</v>
      </c>
      <c r="I138" s="25">
        <v>0</v>
      </c>
      <c r="J138" s="25"/>
      <c r="K138" s="15"/>
      <c r="L138" s="15"/>
      <c r="M138" s="15"/>
      <c r="N138" s="15"/>
    </row>
    <row r="139" spans="1:14">
      <c r="A139" s="25" t="s">
        <v>1377</v>
      </c>
      <c r="B139" s="10">
        <v>54574</v>
      </c>
      <c r="C139" s="12" t="s">
        <v>1492</v>
      </c>
      <c r="D139" s="8" t="s">
        <v>1493</v>
      </c>
      <c r="E139" s="15">
        <v>0</v>
      </c>
      <c r="F139" s="14">
        <f t="shared" ref="F139:F170" si="4">$F$6/$E$172</f>
        <v>4.6715328467153282E-2</v>
      </c>
      <c r="G139" s="25">
        <f t="shared" ref="G139:G170" si="5">ROUND(E139*F139, 0)</f>
        <v>0</v>
      </c>
      <c r="H139" s="25">
        <v>0</v>
      </c>
      <c r="I139" s="25">
        <v>0</v>
      </c>
      <c r="J139" s="25"/>
      <c r="K139" s="15"/>
      <c r="L139" s="15"/>
      <c r="M139" s="15"/>
      <c r="N139" s="15"/>
    </row>
    <row r="140" spans="1:14">
      <c r="A140" s="25" t="s">
        <v>1377</v>
      </c>
      <c r="B140" s="10">
        <v>54592</v>
      </c>
      <c r="C140" s="12" t="s">
        <v>1494</v>
      </c>
      <c r="D140" s="8" t="s">
        <v>919</v>
      </c>
      <c r="E140" s="15">
        <v>0</v>
      </c>
      <c r="F140" s="14">
        <f t="shared" si="4"/>
        <v>4.6715328467153282E-2</v>
      </c>
      <c r="G140" s="25">
        <f t="shared" si="5"/>
        <v>0</v>
      </c>
      <c r="H140" s="25">
        <v>0</v>
      </c>
      <c r="I140" s="25">
        <v>0</v>
      </c>
      <c r="J140" s="25"/>
      <c r="K140" s="15"/>
      <c r="L140" s="15"/>
      <c r="M140" s="15"/>
      <c r="N140" s="15"/>
    </row>
    <row r="141" spans="1:14">
      <c r="A141" s="25" t="s">
        <v>1377</v>
      </c>
      <c r="B141" s="10">
        <v>54593</v>
      </c>
      <c r="C141" s="12" t="s">
        <v>1495</v>
      </c>
      <c r="D141" s="8" t="s">
        <v>35</v>
      </c>
      <c r="E141" s="15">
        <v>4</v>
      </c>
      <c r="F141" s="14">
        <f t="shared" si="4"/>
        <v>4.6715328467153282E-2</v>
      </c>
      <c r="G141" s="25">
        <f t="shared" si="5"/>
        <v>0</v>
      </c>
      <c r="H141" s="25">
        <v>0</v>
      </c>
      <c r="I141" s="25">
        <v>0</v>
      </c>
      <c r="J141" s="25"/>
      <c r="K141" s="15"/>
      <c r="L141" s="15"/>
      <c r="M141" s="15"/>
      <c r="N141" s="15"/>
    </row>
    <row r="142" spans="1:14">
      <c r="A142" s="25" t="s">
        <v>1377</v>
      </c>
      <c r="B142" s="10">
        <v>54914</v>
      </c>
      <c r="C142" s="12" t="s">
        <v>1496</v>
      </c>
      <c r="D142" s="8" t="s">
        <v>35</v>
      </c>
      <c r="E142" s="15">
        <v>11</v>
      </c>
      <c r="F142" s="14">
        <f t="shared" si="4"/>
        <v>4.6715328467153282E-2</v>
      </c>
      <c r="G142" s="25">
        <f t="shared" si="5"/>
        <v>1</v>
      </c>
      <c r="H142" s="25">
        <v>1</v>
      </c>
      <c r="I142" s="25">
        <v>1</v>
      </c>
      <c r="J142" s="25"/>
      <c r="K142" s="15"/>
      <c r="L142" s="15"/>
      <c r="M142" s="15"/>
      <c r="N142" s="15"/>
    </row>
    <row r="143" spans="1:14">
      <c r="A143" s="25" t="s">
        <v>1377</v>
      </c>
      <c r="B143" s="10">
        <v>54914</v>
      </c>
      <c r="C143" s="12" t="s">
        <v>1496</v>
      </c>
      <c r="D143" s="8" t="s">
        <v>24</v>
      </c>
      <c r="E143" s="15">
        <v>10</v>
      </c>
      <c r="F143" s="14">
        <f t="shared" si="4"/>
        <v>4.6715328467153282E-2</v>
      </c>
      <c r="G143" s="25">
        <f t="shared" si="5"/>
        <v>0</v>
      </c>
      <c r="H143" s="25">
        <v>0</v>
      </c>
      <c r="I143" s="25">
        <v>0</v>
      </c>
      <c r="J143" s="25"/>
      <c r="K143" s="15"/>
      <c r="L143" s="15"/>
      <c r="M143" s="15"/>
      <c r="N143" s="15"/>
    </row>
    <row r="144" spans="1:14">
      <c r="A144" s="25" t="s">
        <v>1377</v>
      </c>
      <c r="B144" s="10">
        <v>55375</v>
      </c>
      <c r="C144" s="12" t="s">
        <v>1497</v>
      </c>
      <c r="D144" s="8" t="s">
        <v>47</v>
      </c>
      <c r="E144" s="15">
        <v>13</v>
      </c>
      <c r="F144" s="14">
        <f t="shared" si="4"/>
        <v>4.6715328467153282E-2</v>
      </c>
      <c r="G144" s="25">
        <f t="shared" si="5"/>
        <v>1</v>
      </c>
      <c r="H144" s="25">
        <v>1</v>
      </c>
      <c r="I144" s="25">
        <v>1</v>
      </c>
      <c r="J144" s="25"/>
      <c r="K144" s="15"/>
      <c r="L144" s="15"/>
      <c r="M144" s="15"/>
      <c r="N144" s="15"/>
    </row>
    <row r="145" spans="1:14">
      <c r="A145" s="25" t="s">
        <v>1377</v>
      </c>
      <c r="B145" s="10">
        <v>55375</v>
      </c>
      <c r="C145" s="12" t="s">
        <v>1497</v>
      </c>
      <c r="D145" s="8" t="s">
        <v>181</v>
      </c>
      <c r="E145" s="15">
        <v>13</v>
      </c>
      <c r="F145" s="14">
        <f t="shared" si="4"/>
        <v>4.6715328467153282E-2</v>
      </c>
      <c r="G145" s="25">
        <f t="shared" si="5"/>
        <v>1</v>
      </c>
      <c r="H145" s="25">
        <v>1</v>
      </c>
      <c r="I145" s="25">
        <v>1</v>
      </c>
      <c r="J145" s="25"/>
      <c r="K145" s="15"/>
      <c r="L145" s="15"/>
      <c r="M145" s="15"/>
      <c r="N145" s="15"/>
    </row>
    <row r="146" spans="1:14">
      <c r="A146" s="25" t="s">
        <v>1377</v>
      </c>
      <c r="B146" s="10">
        <v>55375</v>
      </c>
      <c r="C146" s="12" t="s">
        <v>1497</v>
      </c>
      <c r="D146" s="8" t="s">
        <v>183</v>
      </c>
      <c r="E146" s="15">
        <v>17</v>
      </c>
      <c r="F146" s="14">
        <f t="shared" si="4"/>
        <v>4.6715328467153282E-2</v>
      </c>
      <c r="G146" s="25">
        <f t="shared" si="5"/>
        <v>1</v>
      </c>
      <c r="H146" s="25">
        <v>1</v>
      </c>
      <c r="I146" s="25">
        <v>1</v>
      </c>
      <c r="J146" s="25"/>
      <c r="K146" s="15"/>
      <c r="L146" s="15"/>
      <c r="M146" s="15"/>
      <c r="N146" s="15"/>
    </row>
    <row r="147" spans="1:14">
      <c r="A147" s="25" t="s">
        <v>1377</v>
      </c>
      <c r="B147" s="10">
        <v>55375</v>
      </c>
      <c r="C147" s="12" t="s">
        <v>1497</v>
      </c>
      <c r="D147" s="8" t="s">
        <v>185</v>
      </c>
      <c r="E147" s="15">
        <v>18</v>
      </c>
      <c r="F147" s="14">
        <f t="shared" si="4"/>
        <v>4.6715328467153282E-2</v>
      </c>
      <c r="G147" s="25">
        <f t="shared" si="5"/>
        <v>1</v>
      </c>
      <c r="H147" s="25">
        <v>1</v>
      </c>
      <c r="I147" s="25">
        <v>1</v>
      </c>
      <c r="J147" s="25"/>
      <c r="K147" s="15"/>
      <c r="L147" s="15"/>
      <c r="M147" s="15"/>
      <c r="N147" s="15"/>
    </row>
    <row r="148" spans="1:14">
      <c r="A148" s="25" t="s">
        <v>1377</v>
      </c>
      <c r="B148" s="10">
        <v>55405</v>
      </c>
      <c r="C148" s="12" t="s">
        <v>1498</v>
      </c>
      <c r="D148" s="8" t="s">
        <v>35</v>
      </c>
      <c r="E148" s="15">
        <v>10</v>
      </c>
      <c r="F148" s="14">
        <f t="shared" si="4"/>
        <v>4.6715328467153282E-2</v>
      </c>
      <c r="G148" s="25">
        <f t="shared" si="5"/>
        <v>0</v>
      </c>
      <c r="H148" s="25">
        <v>0</v>
      </c>
      <c r="I148" s="25">
        <v>0</v>
      </c>
      <c r="J148" s="25"/>
      <c r="K148" s="15"/>
      <c r="L148" s="15"/>
      <c r="M148" s="15"/>
      <c r="N148" s="15"/>
    </row>
    <row r="149" spans="1:14">
      <c r="A149" s="25" t="s">
        <v>1377</v>
      </c>
      <c r="B149" s="10">
        <v>55405</v>
      </c>
      <c r="C149" s="12" t="s">
        <v>1498</v>
      </c>
      <c r="D149" s="8" t="s">
        <v>24</v>
      </c>
      <c r="E149" s="15">
        <v>10</v>
      </c>
      <c r="F149" s="14">
        <f t="shared" si="4"/>
        <v>4.6715328467153282E-2</v>
      </c>
      <c r="G149" s="25">
        <f t="shared" si="5"/>
        <v>0</v>
      </c>
      <c r="H149" s="25">
        <v>0</v>
      </c>
      <c r="I149" s="25">
        <v>0</v>
      </c>
      <c r="J149" s="25"/>
      <c r="K149" s="15"/>
      <c r="L149" s="15"/>
      <c r="M149" s="15"/>
      <c r="N149" s="15"/>
    </row>
    <row r="150" spans="1:14">
      <c r="A150" s="25" t="s">
        <v>1377</v>
      </c>
      <c r="B150" s="10">
        <v>55405</v>
      </c>
      <c r="C150" s="12" t="s">
        <v>1498</v>
      </c>
      <c r="D150" s="8" t="s">
        <v>105</v>
      </c>
      <c r="E150" s="15">
        <v>16</v>
      </c>
      <c r="F150" s="14">
        <f t="shared" si="4"/>
        <v>4.6715328467153282E-2</v>
      </c>
      <c r="G150" s="25">
        <f t="shared" si="5"/>
        <v>1</v>
      </c>
      <c r="H150" s="25">
        <v>1</v>
      </c>
      <c r="I150" s="25">
        <v>1</v>
      </c>
      <c r="J150" s="25"/>
      <c r="K150" s="15"/>
      <c r="L150" s="15"/>
      <c r="M150" s="15"/>
      <c r="N150" s="15"/>
    </row>
    <row r="151" spans="1:14">
      <c r="A151" s="25" t="s">
        <v>1377</v>
      </c>
      <c r="B151" s="10">
        <v>55699</v>
      </c>
      <c r="C151" s="12" t="s">
        <v>1499</v>
      </c>
      <c r="D151" s="8" t="s">
        <v>35</v>
      </c>
      <c r="E151" s="15">
        <v>2</v>
      </c>
      <c r="F151" s="14">
        <f t="shared" si="4"/>
        <v>4.6715328467153282E-2</v>
      </c>
      <c r="G151" s="25">
        <f t="shared" si="5"/>
        <v>0</v>
      </c>
      <c r="H151" s="25">
        <v>0</v>
      </c>
      <c r="I151" s="25">
        <v>0</v>
      </c>
      <c r="J151" s="25"/>
      <c r="K151" s="15"/>
      <c r="L151" s="15"/>
      <c r="M151" s="15"/>
      <c r="N151" s="15"/>
    </row>
    <row r="152" spans="1:14">
      <c r="A152" s="25" t="s">
        <v>1377</v>
      </c>
      <c r="B152" s="10">
        <v>55699</v>
      </c>
      <c r="C152" s="12" t="s">
        <v>1499</v>
      </c>
      <c r="D152" s="8" t="s">
        <v>24</v>
      </c>
      <c r="E152" s="15">
        <v>1</v>
      </c>
      <c r="F152" s="14">
        <f t="shared" si="4"/>
        <v>4.6715328467153282E-2</v>
      </c>
      <c r="G152" s="25">
        <f t="shared" si="5"/>
        <v>0</v>
      </c>
      <c r="H152" s="25">
        <v>0</v>
      </c>
      <c r="I152" s="25">
        <v>0</v>
      </c>
      <c r="J152" s="25"/>
      <c r="K152" s="15"/>
      <c r="L152" s="15"/>
      <c r="M152" s="15"/>
      <c r="N152" s="15"/>
    </row>
    <row r="153" spans="1:14">
      <c r="A153" s="25" t="s">
        <v>1377</v>
      </c>
      <c r="B153" s="10">
        <v>55786</v>
      </c>
      <c r="C153" s="12" t="s">
        <v>1500</v>
      </c>
      <c r="D153" s="8" t="s">
        <v>516</v>
      </c>
      <c r="E153" s="15">
        <v>1</v>
      </c>
      <c r="F153" s="14">
        <f t="shared" si="4"/>
        <v>4.6715328467153282E-2</v>
      </c>
      <c r="G153" s="25">
        <f t="shared" si="5"/>
        <v>0</v>
      </c>
      <c r="H153" s="25">
        <v>0</v>
      </c>
      <c r="I153" s="25">
        <v>0</v>
      </c>
      <c r="J153" s="25"/>
      <c r="K153" s="15"/>
      <c r="L153" s="15"/>
      <c r="M153" s="15"/>
      <c r="N153" s="15"/>
    </row>
    <row r="154" spans="1:14">
      <c r="A154" s="25" t="s">
        <v>1377</v>
      </c>
      <c r="B154" s="10">
        <v>55786</v>
      </c>
      <c r="C154" s="12" t="s">
        <v>1500</v>
      </c>
      <c r="D154" s="8" t="s">
        <v>517</v>
      </c>
      <c r="E154" s="15">
        <v>1</v>
      </c>
      <c r="F154" s="14">
        <f t="shared" si="4"/>
        <v>4.6715328467153282E-2</v>
      </c>
      <c r="G154" s="25">
        <f t="shared" si="5"/>
        <v>0</v>
      </c>
      <c r="H154" s="25">
        <v>0</v>
      </c>
      <c r="I154" s="25">
        <v>0</v>
      </c>
      <c r="J154" s="25"/>
      <c r="K154" s="15"/>
      <c r="L154" s="15"/>
      <c r="M154" s="15"/>
      <c r="N154" s="15"/>
    </row>
    <row r="155" spans="1:14">
      <c r="A155" s="25" t="s">
        <v>1377</v>
      </c>
      <c r="B155" s="10">
        <v>55787</v>
      </c>
      <c r="C155" s="12" t="s">
        <v>1501</v>
      </c>
      <c r="D155" s="8" t="s">
        <v>516</v>
      </c>
      <c r="E155" s="15">
        <v>2</v>
      </c>
      <c r="F155" s="14">
        <f t="shared" si="4"/>
        <v>4.6715328467153282E-2</v>
      </c>
      <c r="G155" s="25">
        <f t="shared" si="5"/>
        <v>0</v>
      </c>
      <c r="H155" s="25">
        <v>0</v>
      </c>
      <c r="I155" s="25">
        <v>0</v>
      </c>
      <c r="J155" s="25"/>
      <c r="K155" s="15"/>
      <c r="L155" s="15"/>
      <c r="M155" s="15"/>
      <c r="N155" s="15"/>
    </row>
    <row r="156" spans="1:14">
      <c r="A156" s="25" t="s">
        <v>1377</v>
      </c>
      <c r="B156" s="10">
        <v>55787</v>
      </c>
      <c r="C156" s="12" t="s">
        <v>1501</v>
      </c>
      <c r="D156" s="8" t="s">
        <v>517</v>
      </c>
      <c r="E156" s="15">
        <v>1</v>
      </c>
      <c r="F156" s="14">
        <f t="shared" si="4"/>
        <v>4.6715328467153282E-2</v>
      </c>
      <c r="G156" s="25">
        <f t="shared" si="5"/>
        <v>0</v>
      </c>
      <c r="H156" s="25">
        <v>0</v>
      </c>
      <c r="I156" s="25">
        <v>0</v>
      </c>
      <c r="J156" s="25"/>
      <c r="K156" s="15"/>
      <c r="L156" s="15"/>
      <c r="M156" s="15"/>
      <c r="N156" s="15"/>
    </row>
    <row r="157" spans="1:14">
      <c r="A157" s="25" t="s">
        <v>1377</v>
      </c>
      <c r="B157" s="10">
        <v>55969</v>
      </c>
      <c r="C157" s="12" t="s">
        <v>1502</v>
      </c>
      <c r="D157" s="8" t="s">
        <v>1503</v>
      </c>
      <c r="E157" s="15">
        <v>4</v>
      </c>
      <c r="F157" s="14">
        <f t="shared" si="4"/>
        <v>4.6715328467153282E-2</v>
      </c>
      <c r="G157" s="25">
        <f t="shared" si="5"/>
        <v>0</v>
      </c>
      <c r="H157" s="25">
        <v>0</v>
      </c>
      <c r="I157" s="25">
        <v>0</v>
      </c>
      <c r="J157" s="25"/>
      <c r="K157" s="15"/>
      <c r="L157" s="15"/>
      <c r="M157" s="15"/>
      <c r="N157" s="15"/>
    </row>
    <row r="158" spans="1:14">
      <c r="A158" s="25" t="s">
        <v>1377</v>
      </c>
      <c r="B158" s="10">
        <v>56032</v>
      </c>
      <c r="C158" s="12" t="s">
        <v>1504</v>
      </c>
      <c r="D158" s="8" t="s">
        <v>540</v>
      </c>
      <c r="E158" s="15">
        <v>2</v>
      </c>
      <c r="F158" s="14">
        <f t="shared" si="4"/>
        <v>4.6715328467153282E-2</v>
      </c>
      <c r="G158" s="25">
        <f t="shared" si="5"/>
        <v>0</v>
      </c>
      <c r="H158" s="25">
        <v>0</v>
      </c>
      <c r="I158" s="25">
        <v>0</v>
      </c>
      <c r="J158" s="25"/>
      <c r="K158" s="15"/>
      <c r="L158" s="15"/>
      <c r="M158" s="15"/>
      <c r="N158" s="15"/>
    </row>
    <row r="159" spans="1:14">
      <c r="A159" s="25" t="s">
        <v>1377</v>
      </c>
      <c r="B159" s="10">
        <v>56188</v>
      </c>
      <c r="C159" s="12" t="s">
        <v>1505</v>
      </c>
      <c r="D159" s="8" t="s">
        <v>1463</v>
      </c>
      <c r="E159" s="15">
        <v>2</v>
      </c>
      <c r="F159" s="14">
        <f t="shared" si="4"/>
        <v>4.6715328467153282E-2</v>
      </c>
      <c r="G159" s="25">
        <f t="shared" si="5"/>
        <v>0</v>
      </c>
      <c r="H159" s="25">
        <v>0</v>
      </c>
      <c r="I159" s="25">
        <v>0</v>
      </c>
      <c r="J159" s="25"/>
      <c r="K159" s="15"/>
      <c r="L159" s="15"/>
      <c r="M159" s="15"/>
      <c r="N159" s="15"/>
    </row>
    <row r="160" spans="1:14">
      <c r="A160" s="25" t="s">
        <v>1377</v>
      </c>
      <c r="B160" s="10">
        <v>56196</v>
      </c>
      <c r="C160" s="12" t="s">
        <v>1506</v>
      </c>
      <c r="D160" s="8" t="s">
        <v>1507</v>
      </c>
      <c r="E160" s="15">
        <v>14</v>
      </c>
      <c r="F160" s="14">
        <f t="shared" si="4"/>
        <v>4.6715328467153282E-2</v>
      </c>
      <c r="G160" s="25">
        <f t="shared" si="5"/>
        <v>1</v>
      </c>
      <c r="H160" s="25">
        <v>1</v>
      </c>
      <c r="I160" s="25">
        <v>1</v>
      </c>
      <c r="J160" s="25"/>
      <c r="K160" s="15"/>
      <c r="L160" s="15"/>
      <c r="M160" s="15"/>
      <c r="N160" s="15"/>
    </row>
    <row r="161" spans="1:14">
      <c r="A161" s="25" t="s">
        <v>1377</v>
      </c>
      <c r="B161" s="10">
        <v>56196</v>
      </c>
      <c r="C161" s="12" t="s">
        <v>1506</v>
      </c>
      <c r="D161" s="8" t="s">
        <v>1508</v>
      </c>
      <c r="E161" s="15">
        <v>15</v>
      </c>
      <c r="F161" s="14">
        <f t="shared" si="4"/>
        <v>4.6715328467153282E-2</v>
      </c>
      <c r="G161" s="25">
        <f t="shared" si="5"/>
        <v>1</v>
      </c>
      <c r="H161" s="25">
        <v>1</v>
      </c>
      <c r="I161" s="25">
        <v>1</v>
      </c>
      <c r="J161" s="25"/>
      <c r="K161" s="15"/>
      <c r="L161" s="15"/>
      <c r="M161" s="15"/>
      <c r="N161" s="15"/>
    </row>
    <row r="162" spans="1:14">
      <c r="A162" s="25" t="s">
        <v>1377</v>
      </c>
      <c r="B162" s="10">
        <v>56234</v>
      </c>
      <c r="C162" s="12" t="s">
        <v>1509</v>
      </c>
      <c r="D162" s="8" t="s">
        <v>540</v>
      </c>
      <c r="E162" s="15">
        <v>20</v>
      </c>
      <c r="F162" s="14">
        <f t="shared" si="4"/>
        <v>4.6715328467153282E-2</v>
      </c>
      <c r="G162" s="25">
        <f t="shared" si="5"/>
        <v>1</v>
      </c>
      <c r="H162" s="25">
        <v>1</v>
      </c>
      <c r="I162" s="25">
        <v>1</v>
      </c>
      <c r="J162" s="25"/>
      <c r="K162" s="15"/>
      <c r="L162" s="15"/>
      <c r="M162" s="15"/>
      <c r="N162" s="15"/>
    </row>
    <row r="163" spans="1:14">
      <c r="A163" s="25" t="s">
        <v>1377</v>
      </c>
      <c r="B163" s="10">
        <v>56259</v>
      </c>
      <c r="C163" s="12" t="s">
        <v>1510</v>
      </c>
      <c r="D163" s="8" t="s">
        <v>51</v>
      </c>
      <c r="E163" s="15">
        <v>19</v>
      </c>
      <c r="F163" s="14">
        <f t="shared" si="4"/>
        <v>4.6715328467153282E-2</v>
      </c>
      <c r="G163" s="25">
        <f t="shared" si="5"/>
        <v>1</v>
      </c>
      <c r="H163" s="25">
        <v>1</v>
      </c>
      <c r="I163" s="25">
        <v>1</v>
      </c>
      <c r="J163" s="25"/>
      <c r="K163" s="15"/>
      <c r="L163" s="15"/>
      <c r="M163" s="15"/>
      <c r="N163" s="15"/>
    </row>
    <row r="164" spans="1:14">
      <c r="A164" s="25" t="s">
        <v>1377</v>
      </c>
      <c r="B164" s="10">
        <v>56259</v>
      </c>
      <c r="C164" s="12" t="s">
        <v>1510</v>
      </c>
      <c r="D164" s="8" t="s">
        <v>94</v>
      </c>
      <c r="E164" s="15">
        <v>18</v>
      </c>
      <c r="F164" s="14">
        <f t="shared" si="4"/>
        <v>4.6715328467153282E-2</v>
      </c>
      <c r="G164" s="25">
        <f t="shared" si="5"/>
        <v>1</v>
      </c>
      <c r="H164" s="25">
        <v>1</v>
      </c>
      <c r="I164" s="25">
        <v>1</v>
      </c>
      <c r="J164" s="25"/>
      <c r="K164" s="15"/>
      <c r="L164" s="15"/>
      <c r="M164" s="15"/>
      <c r="N164" s="15"/>
    </row>
    <row r="165" spans="1:14">
      <c r="A165" s="25" t="s">
        <v>1377</v>
      </c>
      <c r="B165" s="10">
        <v>56940</v>
      </c>
      <c r="C165" s="12" t="s">
        <v>1511</v>
      </c>
      <c r="D165" s="8" t="s">
        <v>35</v>
      </c>
      <c r="E165" s="15">
        <v>18</v>
      </c>
      <c r="F165" s="14">
        <f t="shared" si="4"/>
        <v>4.6715328467153282E-2</v>
      </c>
      <c r="G165" s="25">
        <f t="shared" si="5"/>
        <v>1</v>
      </c>
      <c r="H165" s="25">
        <v>1</v>
      </c>
      <c r="I165" s="25">
        <v>1</v>
      </c>
      <c r="J165" s="25"/>
      <c r="K165" s="15"/>
      <c r="L165" s="15"/>
      <c r="M165" s="15"/>
      <c r="N165" s="15"/>
    </row>
    <row r="166" spans="1:14">
      <c r="A166" s="25" t="s">
        <v>1377</v>
      </c>
      <c r="B166" s="10">
        <v>56940</v>
      </c>
      <c r="C166" s="12" t="s">
        <v>1511</v>
      </c>
      <c r="D166" s="8" t="s">
        <v>24</v>
      </c>
      <c r="E166" s="15">
        <v>16</v>
      </c>
      <c r="F166" s="14">
        <f t="shared" si="4"/>
        <v>4.6715328467153282E-2</v>
      </c>
      <c r="G166" s="25">
        <f t="shared" si="5"/>
        <v>1</v>
      </c>
      <c r="H166" s="25">
        <v>1</v>
      </c>
      <c r="I166" s="25">
        <v>1</v>
      </c>
      <c r="J166" s="25"/>
      <c r="K166" s="15"/>
      <c r="L166" s="15"/>
      <c r="M166" s="15"/>
      <c r="N166" s="15"/>
    </row>
    <row r="167" spans="1:14" s="15" customFormat="1">
      <c r="A167" s="25" t="s">
        <v>1377</v>
      </c>
      <c r="B167" s="10">
        <v>57185</v>
      </c>
      <c r="C167" s="12" t="s">
        <v>1512</v>
      </c>
      <c r="D167" s="8" t="s">
        <v>1370</v>
      </c>
      <c r="E167" s="15">
        <v>9</v>
      </c>
      <c r="F167" s="14">
        <f t="shared" si="4"/>
        <v>4.6715328467153282E-2</v>
      </c>
      <c r="G167" s="25">
        <f t="shared" si="5"/>
        <v>0</v>
      </c>
      <c r="H167" s="25">
        <v>0</v>
      </c>
      <c r="I167" s="25">
        <v>0</v>
      </c>
      <c r="J167" s="25"/>
    </row>
    <row r="168" spans="1:14" s="15" customFormat="1">
      <c r="A168" s="25" t="s">
        <v>1377</v>
      </c>
      <c r="B168" s="10">
        <v>57185</v>
      </c>
      <c r="C168" s="12" t="s">
        <v>1512</v>
      </c>
      <c r="D168" s="8" t="s">
        <v>1371</v>
      </c>
      <c r="E168" s="15">
        <v>11</v>
      </c>
      <c r="F168" s="14">
        <f t="shared" si="4"/>
        <v>4.6715328467153282E-2</v>
      </c>
      <c r="G168" s="25">
        <f t="shared" si="5"/>
        <v>1</v>
      </c>
      <c r="H168" s="25">
        <v>1</v>
      </c>
      <c r="I168" s="25">
        <v>1</v>
      </c>
      <c r="J168" s="25"/>
    </row>
    <row r="169" spans="1:14" s="15" customFormat="1">
      <c r="A169" s="25" t="s">
        <v>1377</v>
      </c>
      <c r="B169" s="10">
        <v>57185</v>
      </c>
      <c r="C169" s="12" t="s">
        <v>1512</v>
      </c>
      <c r="D169" s="8" t="s">
        <v>1513</v>
      </c>
      <c r="E169" s="15">
        <v>9</v>
      </c>
      <c r="F169" s="14">
        <f t="shared" si="4"/>
        <v>4.6715328467153282E-2</v>
      </c>
      <c r="G169" s="25">
        <f t="shared" si="5"/>
        <v>0</v>
      </c>
      <c r="H169" s="25">
        <v>0</v>
      </c>
      <c r="I169" s="25">
        <v>0</v>
      </c>
      <c r="J169" s="25"/>
    </row>
    <row r="170" spans="1:14">
      <c r="A170" s="25" t="s">
        <v>1377</v>
      </c>
      <c r="B170" s="10"/>
      <c r="C170" s="12" t="s">
        <v>1514</v>
      </c>
      <c r="D170" s="8"/>
      <c r="E170" s="15">
        <v>362</v>
      </c>
      <c r="F170" s="14">
        <f t="shared" si="4"/>
        <v>4.6715328467153282E-2</v>
      </c>
      <c r="G170" s="25">
        <f t="shared" si="5"/>
        <v>17</v>
      </c>
      <c r="H170" s="25">
        <v>18</v>
      </c>
      <c r="I170" s="25">
        <v>18</v>
      </c>
      <c r="J170" s="25"/>
      <c r="K170" s="15"/>
      <c r="L170" s="15"/>
      <c r="M170" s="15"/>
      <c r="N170" s="15"/>
    </row>
    <row r="171" spans="1:14">
      <c r="A171" s="25" t="s">
        <v>1</v>
      </c>
      <c r="B171" s="25" t="s">
        <v>1</v>
      </c>
      <c r="C171" s="25" t="s">
        <v>1</v>
      </c>
      <c r="D171" s="25" t="s">
        <v>1</v>
      </c>
      <c r="E171" s="15"/>
      <c r="F171" s="25" t="s">
        <v>1</v>
      </c>
      <c r="G171" s="25"/>
      <c r="H171" s="25" t="s">
        <v>1</v>
      </c>
      <c r="I171" s="25" t="s">
        <v>1</v>
      </c>
      <c r="J171" s="25" t="s">
        <v>1</v>
      </c>
      <c r="K171" s="25" t="s">
        <v>1</v>
      </c>
      <c r="L171" s="15"/>
      <c r="M171" s="15"/>
      <c r="N171" s="15"/>
    </row>
    <row r="172" spans="1:14">
      <c r="A172" s="25" t="s">
        <v>1</v>
      </c>
      <c r="B172" s="23" t="s">
        <v>122</v>
      </c>
      <c r="C172" s="25" t="s">
        <v>1</v>
      </c>
      <c r="D172" s="25" t="s">
        <v>1</v>
      </c>
      <c r="E172" s="24">
        <v>3425</v>
      </c>
      <c r="F172" s="25" t="s">
        <v>1</v>
      </c>
      <c r="G172" s="25">
        <f>SUM(G10:G170)</f>
        <v>154</v>
      </c>
      <c r="H172" s="25">
        <f>SUM(H10:H170)</f>
        <v>160</v>
      </c>
      <c r="I172" s="25">
        <f>SUM(I10:I170)</f>
        <v>160</v>
      </c>
      <c r="J172" s="15"/>
      <c r="K172" s="25" t="s">
        <v>1</v>
      </c>
      <c r="L172" s="15"/>
      <c r="M172" s="15"/>
      <c r="N172" s="15"/>
    </row>
    <row r="173" spans="1:14">
      <c r="A173" s="15" t="s">
        <v>1</v>
      </c>
      <c r="B173" s="15"/>
      <c r="C173" s="15"/>
      <c r="D173" s="15"/>
      <c r="E173" s="24" t="s">
        <v>1</v>
      </c>
      <c r="F173" s="15"/>
      <c r="G173" s="15"/>
      <c r="H173" s="15"/>
      <c r="I173" s="15"/>
      <c r="J173" s="15"/>
      <c r="K173" s="15"/>
      <c r="L173" s="15"/>
      <c r="M173" s="15"/>
      <c r="N173" s="15"/>
    </row>
    <row r="174" spans="1:14" s="22" customFormat="1" ht="30" customHeight="1">
      <c r="A174" s="37" t="s">
        <v>592</v>
      </c>
      <c r="B174" s="36" t="s">
        <v>1</v>
      </c>
      <c r="C174" s="36" t="s">
        <v>1</v>
      </c>
      <c r="D174" s="36" t="s">
        <v>1</v>
      </c>
      <c r="E174" s="36" t="s">
        <v>1</v>
      </c>
      <c r="F174" s="36" t="s">
        <v>1</v>
      </c>
      <c r="G174" s="36" t="s">
        <v>1</v>
      </c>
      <c r="H174" s="36" t="s">
        <v>1</v>
      </c>
      <c r="I174" s="36" t="s">
        <v>1</v>
      </c>
      <c r="J174" s="36" t="s">
        <v>1</v>
      </c>
      <c r="K174" s="22" t="s">
        <v>1</v>
      </c>
    </row>
    <row r="175" spans="1:14" s="22" customFormat="1">
      <c r="A175" s="36" t="s">
        <v>1</v>
      </c>
      <c r="B175" s="36" t="s">
        <v>1</v>
      </c>
      <c r="C175" s="36" t="s">
        <v>1</v>
      </c>
      <c r="D175" s="36" t="s">
        <v>1</v>
      </c>
      <c r="E175" s="36" t="s">
        <v>1</v>
      </c>
      <c r="F175" s="36" t="s">
        <v>1</v>
      </c>
      <c r="G175" s="36" t="s">
        <v>1</v>
      </c>
      <c r="H175" s="36" t="s">
        <v>1</v>
      </c>
      <c r="I175" s="36" t="s">
        <v>1</v>
      </c>
      <c r="J175" s="36" t="s">
        <v>1</v>
      </c>
      <c r="K175" s="22" t="s">
        <v>1</v>
      </c>
    </row>
    <row r="176" spans="1:14" s="22" customFormat="1">
      <c r="A176" s="36" t="s">
        <v>1</v>
      </c>
      <c r="B176" s="36" t="s">
        <v>1</v>
      </c>
      <c r="C176" s="36" t="s">
        <v>1</v>
      </c>
      <c r="D176" s="36" t="s">
        <v>1</v>
      </c>
      <c r="E176" s="36" t="s">
        <v>1</v>
      </c>
      <c r="F176" s="36" t="s">
        <v>1</v>
      </c>
      <c r="G176" s="36" t="s">
        <v>1</v>
      </c>
      <c r="H176" s="36" t="s">
        <v>1</v>
      </c>
      <c r="I176" s="36" t="s">
        <v>1</v>
      </c>
      <c r="J176" s="36" t="s">
        <v>1</v>
      </c>
    </row>
    <row r="177" spans="1:14" s="22" customFormat="1">
      <c r="A177" s="15" t="s">
        <v>1</v>
      </c>
      <c r="B177" s="15"/>
      <c r="C177" s="15"/>
      <c r="D177" s="15"/>
      <c r="E177" s="15"/>
      <c r="F177" s="15"/>
      <c r="G177" s="15"/>
      <c r="H177" s="15"/>
      <c r="I177" s="15"/>
      <c r="J177" s="15"/>
    </row>
    <row r="178" spans="1:14" s="22" customFormat="1" ht="46.5" customHeight="1">
      <c r="A178" s="37" t="s">
        <v>593</v>
      </c>
      <c r="B178" s="36" t="s">
        <v>1</v>
      </c>
      <c r="C178" s="36" t="s">
        <v>1</v>
      </c>
      <c r="D178" s="36" t="s">
        <v>1</v>
      </c>
      <c r="E178" s="36" t="s">
        <v>1</v>
      </c>
      <c r="F178" s="36" t="s">
        <v>1</v>
      </c>
      <c r="G178" s="36" t="s">
        <v>1</v>
      </c>
      <c r="H178" s="36" t="s">
        <v>1</v>
      </c>
      <c r="I178" s="36" t="s">
        <v>1</v>
      </c>
      <c r="J178" s="36" t="s">
        <v>1</v>
      </c>
      <c r="K178" s="22" t="s">
        <v>1</v>
      </c>
    </row>
    <row r="179" spans="1:14" s="22" customFormat="1">
      <c r="A179" s="36" t="s">
        <v>1</v>
      </c>
      <c r="B179" s="36" t="s">
        <v>1</v>
      </c>
      <c r="C179" s="36" t="s">
        <v>1</v>
      </c>
      <c r="D179" s="36" t="s">
        <v>1</v>
      </c>
      <c r="E179" s="36" t="s">
        <v>1</v>
      </c>
      <c r="F179" s="36" t="s">
        <v>1</v>
      </c>
      <c r="G179" s="36" t="s">
        <v>1</v>
      </c>
      <c r="H179" s="36" t="s">
        <v>1</v>
      </c>
      <c r="I179" s="36" t="s">
        <v>1</v>
      </c>
      <c r="J179" s="36" t="s">
        <v>1</v>
      </c>
      <c r="K179" s="22" t="s">
        <v>1</v>
      </c>
    </row>
    <row r="180" spans="1:14" s="22" customFormat="1">
      <c r="A180" s="36" t="s">
        <v>1</v>
      </c>
      <c r="B180" s="36" t="s">
        <v>1</v>
      </c>
      <c r="C180" s="36" t="s">
        <v>1</v>
      </c>
      <c r="D180" s="36" t="s">
        <v>1</v>
      </c>
      <c r="E180" s="36" t="s">
        <v>1</v>
      </c>
      <c r="F180" s="36" t="s">
        <v>1</v>
      </c>
      <c r="G180" s="36" t="s">
        <v>1</v>
      </c>
      <c r="H180" s="36" t="s">
        <v>1</v>
      </c>
      <c r="I180" s="36" t="s">
        <v>1</v>
      </c>
      <c r="J180" s="36" t="s">
        <v>1</v>
      </c>
    </row>
    <row r="181" spans="1:14" s="22" customFormat="1" hidden="1">
      <c r="A181" s="36" t="s">
        <v>1</v>
      </c>
      <c r="B181" s="36" t="s">
        <v>1</v>
      </c>
      <c r="C181" s="36" t="s">
        <v>1</v>
      </c>
      <c r="D181" s="36" t="s">
        <v>1</v>
      </c>
      <c r="E181" s="36" t="s">
        <v>1</v>
      </c>
      <c r="F181" s="36" t="s">
        <v>1</v>
      </c>
      <c r="G181" s="36" t="s">
        <v>1</v>
      </c>
      <c r="H181" s="36" t="s">
        <v>1</v>
      </c>
      <c r="I181" s="36" t="s">
        <v>1</v>
      </c>
      <c r="J181" s="36" t="s">
        <v>1</v>
      </c>
    </row>
    <row r="182" spans="1:14" s="22" customFormat="1">
      <c r="A182" s="15" t="s">
        <v>1</v>
      </c>
      <c r="B182" s="15"/>
      <c r="C182" s="15"/>
      <c r="D182" s="15"/>
      <c r="E182" s="15"/>
      <c r="F182" s="15"/>
      <c r="G182" s="15"/>
      <c r="H182" s="15"/>
      <c r="I182" s="15"/>
      <c r="J182" s="15"/>
    </row>
    <row r="183" spans="1:14" s="22" customFormat="1" ht="21" customHeight="1">
      <c r="A183" s="40" t="s">
        <v>594</v>
      </c>
      <c r="B183" s="38"/>
      <c r="C183" s="38"/>
      <c r="D183" s="38"/>
      <c r="E183" s="38"/>
      <c r="F183" s="38"/>
      <c r="G183" s="38"/>
      <c r="H183" s="38"/>
      <c r="I183" s="38"/>
      <c r="J183" s="38"/>
      <c r="K183" s="22" t="s">
        <v>1</v>
      </c>
    </row>
    <row r="184" spans="1:14" s="22" customFormat="1">
      <c r="A184" s="38"/>
      <c r="B184" s="38"/>
      <c r="C184" s="38"/>
      <c r="D184" s="38"/>
      <c r="E184" s="38"/>
      <c r="F184" s="38"/>
      <c r="G184" s="38"/>
      <c r="H184" s="38"/>
      <c r="I184" s="38"/>
      <c r="J184" s="38"/>
      <c r="K184" s="22" t="s">
        <v>1</v>
      </c>
    </row>
    <row r="185" spans="1:14" s="22" customFormat="1">
      <c r="A185" s="22" t="s">
        <v>1</v>
      </c>
      <c r="B185" s="22" t="s">
        <v>1</v>
      </c>
      <c r="C185" s="22" t="s">
        <v>1</v>
      </c>
      <c r="D185" s="22" t="s">
        <v>1</v>
      </c>
      <c r="E185" s="22" t="s">
        <v>1</v>
      </c>
      <c r="F185" s="22" t="s">
        <v>1</v>
      </c>
      <c r="G185" s="22" t="s">
        <v>1</v>
      </c>
      <c r="H185" s="22" t="s">
        <v>1</v>
      </c>
      <c r="I185" s="22" t="s">
        <v>1</v>
      </c>
      <c r="J185" s="22" t="s">
        <v>1</v>
      </c>
    </row>
    <row r="186" spans="1:14" s="22" customFormat="1" ht="48.75" customHeight="1">
      <c r="A186" s="37" t="s">
        <v>595</v>
      </c>
      <c r="B186" s="36" t="s">
        <v>1</v>
      </c>
      <c r="C186" s="36" t="s">
        <v>1</v>
      </c>
      <c r="D186" s="36" t="s">
        <v>1</v>
      </c>
      <c r="E186" s="36" t="s">
        <v>1</v>
      </c>
      <c r="F186" s="36" t="s">
        <v>1</v>
      </c>
      <c r="G186" s="36" t="s">
        <v>1</v>
      </c>
      <c r="H186" s="36" t="s">
        <v>1</v>
      </c>
      <c r="I186" s="36" t="s">
        <v>1</v>
      </c>
      <c r="J186" s="36" t="s">
        <v>1</v>
      </c>
      <c r="K186" s="22" t="s">
        <v>1</v>
      </c>
    </row>
    <row r="187" spans="1:14">
      <c r="A187" s="36" t="s">
        <v>1</v>
      </c>
      <c r="B187" s="36" t="s">
        <v>1</v>
      </c>
      <c r="C187" s="36" t="s">
        <v>1</v>
      </c>
      <c r="D187" s="36" t="s">
        <v>1</v>
      </c>
      <c r="E187" s="36" t="s">
        <v>1</v>
      </c>
      <c r="F187" s="36" t="s">
        <v>1</v>
      </c>
      <c r="G187" s="36" t="s">
        <v>1</v>
      </c>
      <c r="H187" s="36" t="s">
        <v>1</v>
      </c>
      <c r="I187" s="36" t="s">
        <v>1</v>
      </c>
      <c r="J187" s="36" t="s">
        <v>1</v>
      </c>
      <c r="K187" s="15" t="s">
        <v>1</v>
      </c>
      <c r="L187" s="15"/>
      <c r="M187" s="15"/>
      <c r="N187" s="15"/>
    </row>
    <row r="188" spans="1:14">
      <c r="A188" s="36" t="s">
        <v>1</v>
      </c>
      <c r="B188" s="36" t="s">
        <v>1</v>
      </c>
      <c r="C188" s="36" t="s">
        <v>1</v>
      </c>
      <c r="D188" s="36" t="s">
        <v>1</v>
      </c>
      <c r="E188" s="36" t="s">
        <v>1</v>
      </c>
      <c r="F188" s="36" t="s">
        <v>1</v>
      </c>
      <c r="G188" s="36" t="s">
        <v>1</v>
      </c>
      <c r="H188" s="36" t="s">
        <v>1</v>
      </c>
      <c r="I188" s="36" t="s">
        <v>1</v>
      </c>
      <c r="J188" s="36" t="s">
        <v>1</v>
      </c>
      <c r="K188" s="15"/>
      <c r="L188" s="15"/>
      <c r="M188" s="15"/>
      <c r="N188" s="15"/>
    </row>
    <row r="189" spans="1:14">
      <c r="A189" s="36" t="s">
        <v>1</v>
      </c>
      <c r="B189" s="36" t="s">
        <v>1</v>
      </c>
      <c r="C189" s="36" t="s">
        <v>1</v>
      </c>
      <c r="D189" s="36" t="s">
        <v>1</v>
      </c>
      <c r="E189" s="36" t="s">
        <v>1</v>
      </c>
      <c r="F189" s="36" t="s">
        <v>1</v>
      </c>
      <c r="G189" s="36" t="s">
        <v>1</v>
      </c>
      <c r="H189" s="36" t="s">
        <v>1</v>
      </c>
      <c r="I189" s="36" t="s">
        <v>1</v>
      </c>
      <c r="J189" s="36" t="s">
        <v>1</v>
      </c>
      <c r="K189" s="15"/>
      <c r="L189" s="15"/>
      <c r="M189" s="15"/>
      <c r="N189" s="15"/>
    </row>
    <row r="190" spans="1:14">
      <c r="A190" s="15" t="s">
        <v>1</v>
      </c>
      <c r="B190" s="15"/>
      <c r="C190" s="15"/>
      <c r="D190" s="15"/>
      <c r="E190" s="15"/>
      <c r="F190" s="15"/>
      <c r="G190" s="15"/>
      <c r="H190" s="15"/>
      <c r="I190" s="15"/>
      <c r="J190" s="15"/>
      <c r="K190" s="15"/>
      <c r="L190" s="15"/>
      <c r="M190" s="15"/>
      <c r="N190" s="15"/>
    </row>
    <row r="191" spans="1:14">
      <c r="A191" s="15"/>
      <c r="B191" s="15"/>
      <c r="C191" s="15"/>
      <c r="D191" s="15"/>
      <c r="E191" s="15"/>
      <c r="F191" s="15"/>
      <c r="G191" s="15"/>
      <c r="H191" s="15"/>
      <c r="I191" s="15"/>
      <c r="J191" s="15"/>
      <c r="K191" s="15"/>
      <c r="L191" s="15"/>
      <c r="M191" s="15"/>
      <c r="N191" s="15"/>
    </row>
    <row r="192" spans="1:14">
      <c r="A192" s="15"/>
      <c r="B192" s="15"/>
      <c r="C192" s="15"/>
      <c r="D192" s="15"/>
      <c r="E192" s="15"/>
      <c r="F192" s="15"/>
      <c r="G192" s="15"/>
      <c r="H192" s="15"/>
      <c r="I192" s="15"/>
      <c r="J192" s="15"/>
      <c r="K192" s="15"/>
      <c r="L192" s="15"/>
      <c r="M192" s="15"/>
      <c r="N192" s="15"/>
    </row>
    <row r="193" spans="1:14">
      <c r="A193" s="15"/>
      <c r="B193" s="15"/>
      <c r="C193" s="15"/>
      <c r="D193" s="15"/>
      <c r="E193" s="15"/>
      <c r="F193" s="15"/>
      <c r="G193" s="15"/>
      <c r="H193" s="15"/>
      <c r="I193" s="15"/>
      <c r="J193" s="15"/>
      <c r="K193" s="15"/>
      <c r="L193" s="15"/>
      <c r="M193" s="15"/>
      <c r="N193" s="15"/>
    </row>
    <row r="194" spans="1:14">
      <c r="A194" s="15"/>
      <c r="B194" s="15"/>
      <c r="C194" s="15"/>
      <c r="D194" s="15"/>
      <c r="E194" s="15"/>
      <c r="F194" s="15"/>
      <c r="G194" s="15"/>
      <c r="H194" s="15"/>
      <c r="I194" s="15"/>
      <c r="J194" s="15"/>
      <c r="K194" s="15"/>
      <c r="L194" s="15"/>
      <c r="M194" s="15"/>
      <c r="N194" s="15"/>
    </row>
    <row r="195" spans="1:14">
      <c r="A195" s="15"/>
      <c r="B195" s="15"/>
      <c r="C195" s="15"/>
      <c r="D195" s="15"/>
      <c r="E195" s="15"/>
      <c r="F195" s="15"/>
      <c r="G195" s="15"/>
      <c r="H195" s="15"/>
      <c r="I195" s="15"/>
      <c r="J195" s="15"/>
      <c r="K195" s="15"/>
      <c r="L195" s="15"/>
      <c r="M195" s="15"/>
      <c r="N195" s="15"/>
    </row>
    <row r="196" spans="1:14">
      <c r="A196" s="15"/>
      <c r="B196" s="15"/>
      <c r="C196" s="15"/>
      <c r="D196" s="15"/>
      <c r="E196" s="15"/>
      <c r="F196" s="15"/>
      <c r="G196" s="15"/>
      <c r="H196" s="15"/>
      <c r="I196" s="15"/>
      <c r="J196" s="15"/>
      <c r="K196" s="15"/>
      <c r="L196" s="15"/>
      <c r="M196" s="15"/>
      <c r="N196" s="15"/>
    </row>
    <row r="197" spans="1:14">
      <c r="A197" s="15"/>
      <c r="B197" s="15"/>
      <c r="C197" s="15"/>
      <c r="D197" s="15"/>
      <c r="E197" s="15"/>
      <c r="F197" s="15"/>
      <c r="G197" s="15"/>
      <c r="H197" s="15"/>
      <c r="I197" s="15"/>
      <c r="J197" s="15"/>
      <c r="K197" s="15"/>
      <c r="L197" s="15"/>
      <c r="M197" s="15"/>
      <c r="N197" s="15"/>
    </row>
    <row r="198" spans="1:14">
      <c r="A198" s="15"/>
      <c r="B198" s="15"/>
      <c r="C198" s="15"/>
      <c r="D198" s="15"/>
      <c r="E198" s="15"/>
      <c r="F198" s="15"/>
      <c r="G198" s="15"/>
      <c r="H198" s="15"/>
      <c r="I198" s="15"/>
      <c r="J198" s="15"/>
      <c r="K198" s="15"/>
      <c r="L198" s="15"/>
      <c r="M198" s="15"/>
      <c r="N198" s="15"/>
    </row>
    <row r="199" spans="1:14">
      <c r="A199" s="15"/>
      <c r="B199" s="15"/>
      <c r="C199" s="15"/>
      <c r="D199" s="15"/>
      <c r="E199" s="15"/>
      <c r="F199" s="15"/>
      <c r="G199" s="15"/>
      <c r="H199" s="15"/>
      <c r="I199" s="15"/>
      <c r="J199" s="15"/>
      <c r="K199" s="15"/>
      <c r="L199" s="15"/>
      <c r="M199" s="15"/>
      <c r="N199" s="15"/>
    </row>
    <row r="200" spans="1:14">
      <c r="A200" s="15"/>
      <c r="B200" s="15"/>
      <c r="C200" s="15"/>
      <c r="D200" s="15"/>
      <c r="E200" s="15"/>
      <c r="F200" s="15"/>
      <c r="G200" s="15"/>
      <c r="H200" s="15"/>
      <c r="I200" s="15"/>
      <c r="J200" s="15"/>
      <c r="K200" s="15"/>
      <c r="L200" s="15"/>
      <c r="M200" s="15"/>
      <c r="N200" s="15"/>
    </row>
    <row r="201" spans="1:14">
      <c r="A201" s="15"/>
      <c r="B201" s="15"/>
      <c r="C201" s="15"/>
      <c r="D201" s="15"/>
      <c r="E201" s="15"/>
      <c r="F201" s="15"/>
      <c r="G201" s="15"/>
      <c r="H201" s="15"/>
      <c r="I201" s="15"/>
      <c r="J201" s="15"/>
      <c r="K201" s="15"/>
      <c r="L201" s="15"/>
      <c r="M201" s="15"/>
      <c r="N201" s="15"/>
    </row>
    <row r="202" spans="1:14">
      <c r="A202" s="15"/>
      <c r="B202" s="15"/>
      <c r="C202" s="15"/>
      <c r="D202" s="15"/>
      <c r="E202" s="15"/>
      <c r="F202" s="15"/>
      <c r="G202" s="15"/>
      <c r="H202" s="15"/>
      <c r="I202" s="15"/>
      <c r="J202" s="15"/>
      <c r="K202" s="15"/>
      <c r="L202" s="15"/>
      <c r="M202" s="15"/>
      <c r="N202" s="15"/>
    </row>
    <row r="203" spans="1:14">
      <c r="A203" s="15"/>
      <c r="B203" s="15"/>
      <c r="C203" s="15"/>
      <c r="D203" s="15"/>
      <c r="E203" s="15"/>
      <c r="F203" s="15"/>
      <c r="G203" s="15"/>
      <c r="H203" s="15"/>
      <c r="I203" s="15"/>
      <c r="J203" s="15"/>
      <c r="K203" s="15"/>
      <c r="L203" s="15"/>
      <c r="M203" s="15"/>
      <c r="N203" s="15"/>
    </row>
    <row r="204" spans="1:14">
      <c r="A204" s="15"/>
      <c r="B204" s="15"/>
      <c r="C204" s="15"/>
      <c r="D204" s="15"/>
      <c r="E204" s="15"/>
      <c r="F204" s="15"/>
      <c r="G204" s="15"/>
      <c r="H204" s="15"/>
      <c r="I204" s="15"/>
      <c r="J204" s="15"/>
      <c r="K204" s="15"/>
      <c r="L204" s="15"/>
      <c r="M204" s="15"/>
      <c r="N204" s="15"/>
    </row>
    <row r="205" spans="1:14">
      <c r="A205" s="15"/>
      <c r="B205" s="15"/>
      <c r="C205" s="15"/>
      <c r="D205" s="15"/>
      <c r="E205" s="15"/>
      <c r="F205" s="15"/>
      <c r="G205" s="15"/>
      <c r="H205" s="15"/>
      <c r="I205" s="15"/>
      <c r="J205" s="15"/>
      <c r="K205" s="15"/>
      <c r="L205" s="15"/>
      <c r="M205" s="15"/>
      <c r="N205" s="15"/>
    </row>
    <row r="206" spans="1:14">
      <c r="A206" s="15"/>
      <c r="B206" s="15"/>
      <c r="C206" s="15"/>
      <c r="D206" s="15"/>
      <c r="E206" s="15"/>
      <c r="F206" s="15"/>
      <c r="G206" s="15"/>
      <c r="H206" s="15"/>
      <c r="I206" s="15"/>
      <c r="J206" s="15"/>
      <c r="K206" s="15"/>
      <c r="L206" s="15"/>
      <c r="M206" s="15"/>
      <c r="N206" s="15"/>
    </row>
    <row r="207" spans="1:14">
      <c r="A207" s="15"/>
      <c r="B207" s="15"/>
      <c r="C207" s="15"/>
      <c r="D207" s="15"/>
      <c r="E207" s="15"/>
      <c r="F207" s="15"/>
      <c r="G207" s="15"/>
      <c r="H207" s="15"/>
      <c r="I207" s="15"/>
      <c r="J207" s="15"/>
      <c r="K207" s="15"/>
      <c r="L207" s="15"/>
      <c r="M207" s="15"/>
      <c r="N207" s="15"/>
    </row>
    <row r="208" spans="1:14">
      <c r="A208" s="15"/>
      <c r="B208" s="15"/>
      <c r="C208" s="15"/>
      <c r="D208" s="15"/>
      <c r="E208" s="15"/>
      <c r="F208" s="15"/>
      <c r="G208" s="15"/>
      <c r="H208" s="15"/>
      <c r="I208" s="15"/>
      <c r="J208" s="15"/>
      <c r="K208" s="15"/>
      <c r="L208" s="15"/>
      <c r="M208" s="15"/>
      <c r="N208" s="15"/>
    </row>
    <row r="209" spans="1:14">
      <c r="A209" s="15"/>
      <c r="B209" s="15"/>
      <c r="C209" s="15"/>
      <c r="D209" s="15"/>
      <c r="E209" s="15"/>
      <c r="F209" s="15"/>
      <c r="G209" s="15"/>
      <c r="H209" s="15"/>
      <c r="I209" s="15"/>
      <c r="J209" s="15"/>
      <c r="K209" s="15"/>
      <c r="L209" s="15"/>
      <c r="M209" s="15"/>
      <c r="N209" s="15"/>
    </row>
    <row r="210" spans="1:14">
      <c r="A210" s="15"/>
      <c r="B210" s="15"/>
      <c r="C210" s="15"/>
      <c r="D210" s="15"/>
      <c r="E210" s="15"/>
      <c r="F210" s="15"/>
      <c r="G210" s="15"/>
      <c r="H210" s="15"/>
      <c r="I210" s="15"/>
      <c r="J210" s="15"/>
      <c r="K210" s="15"/>
      <c r="L210" s="15"/>
      <c r="M210" s="15"/>
      <c r="N210" s="15"/>
    </row>
    <row r="211" spans="1:14">
      <c r="A211" s="15"/>
      <c r="B211" s="15"/>
      <c r="C211" s="15"/>
      <c r="D211" s="15"/>
      <c r="E211" s="15"/>
      <c r="F211" s="15"/>
      <c r="G211" s="15"/>
      <c r="H211" s="15"/>
      <c r="I211" s="15"/>
      <c r="J211" s="15"/>
      <c r="K211" s="15"/>
      <c r="L211" s="15"/>
      <c r="M211" s="15"/>
      <c r="N211" s="15"/>
    </row>
    <row r="212" spans="1:14">
      <c r="A212" s="15"/>
      <c r="B212" s="15"/>
      <c r="C212" s="15"/>
      <c r="D212" s="15"/>
      <c r="E212" s="15"/>
      <c r="F212" s="15"/>
      <c r="G212" s="15"/>
      <c r="H212" s="15"/>
      <c r="I212" s="15"/>
      <c r="J212" s="15"/>
      <c r="K212" s="15"/>
      <c r="L212" s="15"/>
      <c r="M212" s="15"/>
      <c r="N212" s="15"/>
    </row>
    <row r="213" spans="1:14">
      <c r="A213" s="15"/>
      <c r="B213" s="15"/>
      <c r="C213" s="15"/>
      <c r="D213" s="15"/>
      <c r="E213" s="15"/>
      <c r="F213" s="15"/>
      <c r="G213" s="15"/>
      <c r="H213" s="15"/>
      <c r="I213" s="15"/>
      <c r="J213" s="15"/>
      <c r="K213" s="15"/>
      <c r="L213" s="15"/>
      <c r="M213" s="15"/>
      <c r="N213" s="15"/>
    </row>
    <row r="214" spans="1:14">
      <c r="A214" s="15"/>
      <c r="B214" s="15"/>
      <c r="C214" s="15"/>
      <c r="D214" s="15"/>
      <c r="E214" s="15"/>
      <c r="F214" s="15"/>
      <c r="G214" s="15"/>
      <c r="H214" s="15"/>
      <c r="I214" s="15"/>
      <c r="J214" s="15"/>
      <c r="K214" s="15"/>
      <c r="L214" s="15"/>
      <c r="M214" s="15"/>
      <c r="N214" s="15"/>
    </row>
    <row r="215" spans="1:14">
      <c r="A215" s="15"/>
      <c r="B215" s="15"/>
      <c r="C215" s="15"/>
      <c r="D215" s="15"/>
      <c r="E215" s="15"/>
      <c r="F215" s="15"/>
      <c r="G215" s="15"/>
      <c r="H215" s="15"/>
      <c r="I215" s="15"/>
      <c r="J215" s="15"/>
      <c r="K215" s="15"/>
      <c r="L215" s="15"/>
      <c r="M215" s="15"/>
      <c r="N215" s="15"/>
    </row>
    <row r="216" spans="1:14">
      <c r="A216" s="15"/>
      <c r="B216" s="15"/>
      <c r="C216" s="15"/>
      <c r="D216" s="15"/>
      <c r="E216" s="15"/>
      <c r="F216" s="15"/>
      <c r="G216" s="15"/>
      <c r="H216" s="15"/>
      <c r="I216" s="15"/>
      <c r="J216" s="15"/>
      <c r="K216" s="15"/>
      <c r="L216" s="15"/>
      <c r="M216" s="15"/>
      <c r="N216" s="15"/>
    </row>
  </sheetData>
  <mergeCells count="12">
    <mergeCell ref="A174:J176"/>
    <mergeCell ref="A178:J181"/>
    <mergeCell ref="A183:J184"/>
    <mergeCell ref="A186:J189"/>
    <mergeCell ref="A1:L1"/>
    <mergeCell ref="A5:E5"/>
    <mergeCell ref="F5:H5"/>
    <mergeCell ref="A6:E6"/>
    <mergeCell ref="F6:H6"/>
    <mergeCell ref="A2:K2"/>
    <mergeCell ref="A4:E4"/>
    <mergeCell ref="F4:H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49315-A8AC-46D3-8B19-7810B36848C9}">
  <dimension ref="A1:N140"/>
  <sheetViews>
    <sheetView topLeftCell="A2" workbookViewId="0">
      <selection activeCell="A8" sqref="A8"/>
    </sheetView>
  </sheetViews>
  <sheetFormatPr defaultColWidth="9.140625" defaultRowHeight="12.75"/>
  <cols>
    <col min="1" max="14" width="12" style="4" customWidth="1"/>
    <col min="15" max="16384" width="9.140625" style="4"/>
  </cols>
  <sheetData>
    <row r="1" spans="1:14" ht="12.6" customHeight="1">
      <c r="A1" s="34" t="s">
        <v>456</v>
      </c>
      <c r="B1" s="34"/>
      <c r="C1" s="34"/>
      <c r="D1" s="34"/>
      <c r="E1" s="34"/>
      <c r="F1" s="34"/>
      <c r="G1" s="34"/>
      <c r="H1" s="34"/>
      <c r="I1" s="34"/>
      <c r="J1" s="34"/>
      <c r="K1" s="34"/>
      <c r="L1" s="34"/>
      <c r="M1" s="15"/>
      <c r="N1" s="15"/>
    </row>
    <row r="2" spans="1:14">
      <c r="A2" s="34" t="s">
        <v>1515</v>
      </c>
      <c r="B2" s="31" t="s">
        <v>1</v>
      </c>
      <c r="C2" s="31" t="s">
        <v>1</v>
      </c>
      <c r="D2" s="31" t="s">
        <v>1</v>
      </c>
      <c r="E2" s="31" t="s">
        <v>1</v>
      </c>
      <c r="F2" s="31" t="s">
        <v>1</v>
      </c>
      <c r="G2" s="31" t="s">
        <v>1</v>
      </c>
      <c r="H2" s="31" t="s">
        <v>1</v>
      </c>
      <c r="I2" s="31" t="s">
        <v>1</v>
      </c>
      <c r="J2" s="31" t="s">
        <v>1</v>
      </c>
      <c r="K2" s="31" t="s">
        <v>1</v>
      </c>
      <c r="L2" s="15"/>
      <c r="M2" s="15"/>
      <c r="N2" s="15"/>
    </row>
    <row r="3" spans="1:14">
      <c r="A3" s="15"/>
      <c r="B3" s="15"/>
      <c r="C3" s="15"/>
      <c r="D3" s="15"/>
      <c r="E3" s="15"/>
      <c r="F3" s="15"/>
      <c r="G3" s="15"/>
      <c r="H3" s="15"/>
      <c r="I3" s="15"/>
      <c r="J3" s="15"/>
      <c r="K3" s="15"/>
      <c r="L3" s="15"/>
      <c r="M3" s="15"/>
      <c r="N3" s="15"/>
    </row>
    <row r="4" spans="1:14" ht="30" customHeight="1">
      <c r="A4" s="32" t="s">
        <v>1516</v>
      </c>
      <c r="B4" s="31" t="s">
        <v>1</v>
      </c>
      <c r="C4" s="31" t="s">
        <v>1</v>
      </c>
      <c r="D4" s="31" t="s">
        <v>1</v>
      </c>
      <c r="E4" s="31" t="s">
        <v>1</v>
      </c>
      <c r="F4" s="33">
        <v>571</v>
      </c>
      <c r="G4" s="31" t="s">
        <v>1</v>
      </c>
      <c r="H4" s="31" t="s">
        <v>1</v>
      </c>
      <c r="I4" s="15"/>
      <c r="J4" s="15"/>
      <c r="K4" s="15"/>
      <c r="L4" s="15"/>
      <c r="M4" s="15"/>
      <c r="N4" s="15"/>
    </row>
    <row r="5" spans="1:14" ht="30" customHeight="1">
      <c r="A5" s="32" t="s">
        <v>1517</v>
      </c>
      <c r="B5" s="31" t="s">
        <v>1</v>
      </c>
      <c r="C5" s="31" t="s">
        <v>1</v>
      </c>
      <c r="D5" s="31" t="s">
        <v>1</v>
      </c>
      <c r="E5" s="31" t="s">
        <v>1</v>
      </c>
      <c r="F5" s="33">
        <v>195</v>
      </c>
      <c r="G5" s="31"/>
      <c r="H5" s="31"/>
      <c r="I5" s="15"/>
      <c r="J5" s="15"/>
      <c r="K5" s="15"/>
      <c r="L5" s="15"/>
      <c r="M5" s="15"/>
      <c r="N5" s="15"/>
    </row>
    <row r="6" spans="1:14" ht="30" customHeight="1">
      <c r="A6" s="32" t="s">
        <v>1518</v>
      </c>
      <c r="B6" s="31" t="s">
        <v>1</v>
      </c>
      <c r="C6" s="31" t="s">
        <v>1</v>
      </c>
      <c r="D6" s="31" t="s">
        <v>1</v>
      </c>
      <c r="E6" s="31" t="s">
        <v>1</v>
      </c>
      <c r="F6" s="33">
        <f>F4-F5</f>
        <v>376</v>
      </c>
      <c r="G6" s="31" t="s">
        <v>1</v>
      </c>
      <c r="H6" s="31" t="s">
        <v>1</v>
      </c>
      <c r="I6" s="15"/>
      <c r="J6" s="15"/>
      <c r="K6" s="15"/>
      <c r="L6" s="15"/>
      <c r="M6" s="15"/>
      <c r="N6" s="15"/>
    </row>
    <row r="7" spans="1:14">
      <c r="A7" s="15"/>
      <c r="B7" s="15"/>
      <c r="C7" s="15"/>
      <c r="D7" s="15"/>
      <c r="E7" s="15"/>
      <c r="F7" s="15"/>
      <c r="G7" s="15"/>
      <c r="H7" s="15"/>
      <c r="I7" s="15"/>
      <c r="J7" s="15"/>
      <c r="K7" s="15"/>
      <c r="L7" s="15"/>
      <c r="M7" s="15"/>
      <c r="N7" s="15"/>
    </row>
    <row r="9" spans="1:14" ht="38.25">
      <c r="A9" s="23" t="s">
        <v>7</v>
      </c>
      <c r="B9" s="23" t="s">
        <v>8</v>
      </c>
      <c r="C9" s="23" t="s">
        <v>9</v>
      </c>
      <c r="D9" s="23" t="s">
        <v>10</v>
      </c>
      <c r="E9" s="23" t="s">
        <v>11</v>
      </c>
      <c r="F9" s="23" t="s">
        <v>12</v>
      </c>
      <c r="G9" s="23" t="s">
        <v>13</v>
      </c>
      <c r="H9" s="23" t="s">
        <v>14</v>
      </c>
      <c r="I9" s="23" t="s">
        <v>15</v>
      </c>
      <c r="J9" s="23"/>
      <c r="K9" s="15"/>
      <c r="L9" s="15"/>
      <c r="M9" s="15"/>
      <c r="N9" s="15"/>
    </row>
    <row r="10" spans="1:14">
      <c r="A10" s="25" t="s">
        <v>1519</v>
      </c>
      <c r="B10" s="10">
        <v>2828</v>
      </c>
      <c r="C10" s="12" t="s">
        <v>1520</v>
      </c>
      <c r="D10" s="8" t="s">
        <v>35</v>
      </c>
      <c r="E10" s="15">
        <v>611</v>
      </c>
      <c r="F10" s="14">
        <f t="shared" ref="F10:F41" si="0">$F$6/$E$112</f>
        <v>4.2006479722935988E-2</v>
      </c>
      <c r="G10" s="25">
        <f>ROUND(E10*F10, 0)</f>
        <v>26</v>
      </c>
      <c r="H10" s="25">
        <v>27</v>
      </c>
      <c r="I10" s="25">
        <v>27</v>
      </c>
      <c r="J10" s="25"/>
      <c r="K10" s="15"/>
      <c r="L10" s="15"/>
      <c r="M10" s="15"/>
      <c r="N10" s="15"/>
    </row>
    <row r="11" spans="1:14">
      <c r="A11" s="25" t="s">
        <v>1519</v>
      </c>
      <c r="B11" s="10">
        <v>2828</v>
      </c>
      <c r="C11" s="12" t="s">
        <v>1520</v>
      </c>
      <c r="D11" s="8" t="s">
        <v>24</v>
      </c>
      <c r="E11" s="15">
        <v>548</v>
      </c>
      <c r="F11" s="14">
        <f t="shared" si="0"/>
        <v>4.2006479722935988E-2</v>
      </c>
      <c r="G11" s="25">
        <f t="shared" ref="G11:G71" si="1">ROUND(E11*F11, 0)</f>
        <v>23</v>
      </c>
      <c r="H11" s="25">
        <v>24</v>
      </c>
      <c r="I11" s="25">
        <v>24</v>
      </c>
      <c r="J11" s="25"/>
      <c r="K11" s="15"/>
      <c r="L11" s="15"/>
      <c r="M11" s="15"/>
      <c r="N11" s="15"/>
    </row>
    <row r="12" spans="1:14">
      <c r="A12" s="25" t="s">
        <v>1519</v>
      </c>
      <c r="B12" s="10">
        <v>2828</v>
      </c>
      <c r="C12" s="12" t="s">
        <v>1520</v>
      </c>
      <c r="D12" s="8" t="s">
        <v>105</v>
      </c>
      <c r="E12" s="15">
        <v>600</v>
      </c>
      <c r="F12" s="14">
        <f t="shared" si="0"/>
        <v>4.2006479722935988E-2</v>
      </c>
      <c r="G12" s="25">
        <f t="shared" si="1"/>
        <v>25</v>
      </c>
      <c r="H12" s="25">
        <v>26</v>
      </c>
      <c r="I12" s="25">
        <v>26</v>
      </c>
      <c r="J12" s="25"/>
      <c r="K12" s="15"/>
      <c r="L12" s="15"/>
      <c r="M12" s="15"/>
      <c r="N12" s="15"/>
    </row>
    <row r="13" spans="1:14">
      <c r="A13" s="25" t="s">
        <v>1519</v>
      </c>
      <c r="B13" s="10">
        <v>2831</v>
      </c>
      <c r="C13" s="12" t="s">
        <v>1521</v>
      </c>
      <c r="D13" s="8" t="s">
        <v>35</v>
      </c>
      <c r="E13" s="15">
        <v>4</v>
      </c>
      <c r="F13" s="14">
        <f t="shared" si="0"/>
        <v>4.2006479722935988E-2</v>
      </c>
      <c r="G13" s="25">
        <f t="shared" si="1"/>
        <v>0</v>
      </c>
      <c r="H13" s="25">
        <v>0</v>
      </c>
      <c r="I13" s="25">
        <v>0</v>
      </c>
      <c r="J13" s="25"/>
      <c r="K13" s="15"/>
      <c r="L13" s="15"/>
      <c r="M13" s="15"/>
      <c r="N13" s="15"/>
    </row>
    <row r="14" spans="1:14">
      <c r="A14" s="25" t="s">
        <v>1519</v>
      </c>
      <c r="B14" s="10">
        <v>2832</v>
      </c>
      <c r="C14" s="12" t="s">
        <v>1522</v>
      </c>
      <c r="D14" s="8" t="s">
        <v>230</v>
      </c>
      <c r="E14" s="15">
        <v>511</v>
      </c>
      <c r="F14" s="14">
        <f t="shared" si="0"/>
        <v>4.2006479722935988E-2</v>
      </c>
      <c r="G14" s="25">
        <f t="shared" si="1"/>
        <v>21</v>
      </c>
      <c r="H14" s="25">
        <v>22</v>
      </c>
      <c r="I14" s="25">
        <v>22</v>
      </c>
      <c r="J14" s="25"/>
      <c r="K14" s="15"/>
      <c r="L14" s="15"/>
      <c r="M14" s="15"/>
      <c r="N14" s="15"/>
    </row>
    <row r="15" spans="1:14">
      <c r="A15" s="25" t="s">
        <v>1519</v>
      </c>
      <c r="B15" s="10">
        <v>2832</v>
      </c>
      <c r="C15" s="12" t="s">
        <v>1522</v>
      </c>
      <c r="D15" s="8" t="s">
        <v>232</v>
      </c>
      <c r="E15" s="15">
        <v>536</v>
      </c>
      <c r="F15" s="14">
        <f t="shared" si="0"/>
        <v>4.2006479722935988E-2</v>
      </c>
      <c r="G15" s="25">
        <f t="shared" si="1"/>
        <v>23</v>
      </c>
      <c r="H15" s="25">
        <v>24</v>
      </c>
      <c r="I15" s="25">
        <v>24</v>
      </c>
      <c r="J15" s="25"/>
      <c r="K15" s="15"/>
      <c r="L15" s="15"/>
      <c r="M15" s="15"/>
      <c r="N15" s="15"/>
    </row>
    <row r="16" spans="1:14">
      <c r="A16" s="25" t="s">
        <v>1519</v>
      </c>
      <c r="B16" s="10">
        <v>2847</v>
      </c>
      <c r="C16" s="12" t="s">
        <v>1523</v>
      </c>
      <c r="D16" s="8" t="s">
        <v>35</v>
      </c>
      <c r="E16" s="15">
        <v>12</v>
      </c>
      <c r="F16" s="14">
        <f t="shared" si="0"/>
        <v>4.2006479722935988E-2</v>
      </c>
      <c r="G16" s="25">
        <f t="shared" si="1"/>
        <v>1</v>
      </c>
      <c r="H16" s="25">
        <v>1</v>
      </c>
      <c r="I16" s="25">
        <v>1</v>
      </c>
      <c r="J16" s="25"/>
      <c r="K16" s="15"/>
      <c r="L16" s="15"/>
      <c r="M16" s="15"/>
      <c r="N16" s="15"/>
    </row>
    <row r="17" spans="1:14">
      <c r="A17" s="25" t="s">
        <v>1519</v>
      </c>
      <c r="B17" s="10">
        <v>2847</v>
      </c>
      <c r="C17" s="12" t="s">
        <v>1523</v>
      </c>
      <c r="D17" s="8" t="s">
        <v>24</v>
      </c>
      <c r="E17" s="15">
        <v>13</v>
      </c>
      <c r="F17" s="14">
        <f t="shared" si="0"/>
        <v>4.2006479722935988E-2</v>
      </c>
      <c r="G17" s="25">
        <f t="shared" si="1"/>
        <v>1</v>
      </c>
      <c r="H17" s="25">
        <v>1</v>
      </c>
      <c r="I17" s="25">
        <v>1</v>
      </c>
      <c r="J17" s="25"/>
      <c r="K17" s="15"/>
      <c r="L17" s="15"/>
      <c r="M17" s="15"/>
      <c r="N17" s="15"/>
    </row>
    <row r="18" spans="1:14">
      <c r="A18" s="25" t="s">
        <v>1519</v>
      </c>
      <c r="B18" s="10">
        <v>2847</v>
      </c>
      <c r="C18" s="12" t="s">
        <v>1523</v>
      </c>
      <c r="D18" s="8" t="s">
        <v>105</v>
      </c>
      <c r="E18" s="15">
        <v>36</v>
      </c>
      <c r="F18" s="14">
        <f t="shared" si="0"/>
        <v>4.2006479722935988E-2</v>
      </c>
      <c r="G18" s="25">
        <f t="shared" si="1"/>
        <v>2</v>
      </c>
      <c r="H18" s="25">
        <v>2</v>
      </c>
      <c r="I18" s="25">
        <v>2</v>
      </c>
      <c r="J18" s="25"/>
      <c r="K18" s="15"/>
      <c r="L18" s="15"/>
      <c r="M18" s="15"/>
      <c r="N18" s="15"/>
    </row>
    <row r="19" spans="1:14">
      <c r="A19" s="25" t="s">
        <v>1519</v>
      </c>
      <c r="B19" s="10">
        <v>2848</v>
      </c>
      <c r="C19" s="12" t="s">
        <v>1524</v>
      </c>
      <c r="D19" s="8" t="s">
        <v>1525</v>
      </c>
      <c r="E19" s="15">
        <v>0</v>
      </c>
      <c r="F19" s="14">
        <f t="shared" si="0"/>
        <v>4.2006479722935988E-2</v>
      </c>
      <c r="G19" s="25">
        <f t="shared" si="1"/>
        <v>0</v>
      </c>
      <c r="H19" s="25">
        <v>0</v>
      </c>
      <c r="I19" s="25">
        <v>0</v>
      </c>
      <c r="J19" s="25"/>
      <c r="K19" s="15"/>
      <c r="L19" s="15"/>
      <c r="M19" s="15"/>
      <c r="N19" s="15"/>
    </row>
    <row r="20" spans="1:14">
      <c r="A20" s="25" t="s">
        <v>1519</v>
      </c>
      <c r="B20" s="10">
        <v>2861</v>
      </c>
      <c r="C20" s="12" t="s">
        <v>1526</v>
      </c>
      <c r="D20" s="8" t="s">
        <v>1190</v>
      </c>
      <c r="E20" s="15">
        <v>0</v>
      </c>
      <c r="F20" s="14">
        <f t="shared" si="0"/>
        <v>4.2006479722935988E-2</v>
      </c>
      <c r="G20" s="25">
        <f t="shared" si="1"/>
        <v>0</v>
      </c>
      <c r="H20" s="25">
        <v>0</v>
      </c>
      <c r="I20" s="25">
        <v>0</v>
      </c>
      <c r="J20" s="25"/>
      <c r="K20" s="15"/>
      <c r="L20" s="15"/>
      <c r="M20" s="15"/>
      <c r="N20" s="15"/>
    </row>
    <row r="21" spans="1:14">
      <c r="A21" s="25" t="s">
        <v>1519</v>
      </c>
      <c r="B21" s="10">
        <v>2866</v>
      </c>
      <c r="C21" s="12" t="s">
        <v>1527</v>
      </c>
      <c r="D21" s="8" t="s">
        <v>226</v>
      </c>
      <c r="E21" s="15">
        <v>181</v>
      </c>
      <c r="F21" s="14">
        <f t="shared" si="0"/>
        <v>4.2006479722935988E-2</v>
      </c>
      <c r="G21" s="25">
        <f t="shared" si="1"/>
        <v>8</v>
      </c>
      <c r="H21" s="25">
        <v>8</v>
      </c>
      <c r="I21" s="25">
        <v>8</v>
      </c>
      <c r="J21" s="25"/>
      <c r="K21" s="15"/>
      <c r="L21" s="15"/>
      <c r="M21" s="15"/>
      <c r="N21" s="15"/>
    </row>
    <row r="22" spans="1:14">
      <c r="A22" s="25" t="s">
        <v>1519</v>
      </c>
      <c r="B22" s="10">
        <v>2866</v>
      </c>
      <c r="C22" s="12" t="s">
        <v>1527</v>
      </c>
      <c r="D22" s="8" t="s">
        <v>228</v>
      </c>
      <c r="E22" s="15">
        <v>433</v>
      </c>
      <c r="F22" s="14">
        <f t="shared" si="0"/>
        <v>4.2006479722935988E-2</v>
      </c>
      <c r="G22" s="25">
        <f t="shared" si="1"/>
        <v>18</v>
      </c>
      <c r="H22" s="25">
        <v>18</v>
      </c>
      <c r="I22" s="25">
        <v>18</v>
      </c>
      <c r="J22" s="25"/>
      <c r="K22" s="15"/>
      <c r="L22" s="15"/>
      <c r="M22" s="15"/>
      <c r="N22" s="15"/>
    </row>
    <row r="23" spans="1:14">
      <c r="A23" s="25" t="s">
        <v>1519</v>
      </c>
      <c r="B23" s="10">
        <v>2866</v>
      </c>
      <c r="C23" s="12" t="s">
        <v>1527</v>
      </c>
      <c r="D23" s="8" t="s">
        <v>230</v>
      </c>
      <c r="E23" s="15">
        <v>434</v>
      </c>
      <c r="F23" s="14">
        <f t="shared" si="0"/>
        <v>4.2006479722935988E-2</v>
      </c>
      <c r="G23" s="25">
        <f t="shared" si="1"/>
        <v>18</v>
      </c>
      <c r="H23" s="25">
        <v>18</v>
      </c>
      <c r="I23" s="25">
        <v>18</v>
      </c>
      <c r="J23" s="25"/>
      <c r="K23" s="15"/>
      <c r="L23" s="15"/>
      <c r="M23" s="15"/>
      <c r="N23" s="15"/>
    </row>
    <row r="24" spans="1:14">
      <c r="A24" s="25" t="s">
        <v>1519</v>
      </c>
      <c r="B24" s="10">
        <v>2869</v>
      </c>
      <c r="C24" s="12" t="s">
        <v>1528</v>
      </c>
      <c r="D24" s="8" t="s">
        <v>203</v>
      </c>
      <c r="E24" s="15">
        <v>1</v>
      </c>
      <c r="F24" s="14">
        <f t="shared" si="0"/>
        <v>4.2006479722935988E-2</v>
      </c>
      <c r="G24" s="25">
        <f t="shared" si="1"/>
        <v>0</v>
      </c>
      <c r="H24" s="25">
        <v>0</v>
      </c>
      <c r="I24" s="25">
        <v>0</v>
      </c>
      <c r="J24" s="25"/>
      <c r="K24" s="15"/>
      <c r="L24" s="15"/>
      <c r="M24" s="15"/>
      <c r="N24" s="15"/>
    </row>
    <row r="25" spans="1:14">
      <c r="A25" s="25" t="s">
        <v>1519</v>
      </c>
      <c r="B25" s="10">
        <v>2869</v>
      </c>
      <c r="C25" s="12" t="s">
        <v>1528</v>
      </c>
      <c r="D25" s="8" t="s">
        <v>205</v>
      </c>
      <c r="E25" s="15">
        <v>1</v>
      </c>
      <c r="F25" s="14">
        <f t="shared" si="0"/>
        <v>4.2006479722935988E-2</v>
      </c>
      <c r="G25" s="25">
        <f t="shared" si="1"/>
        <v>0</v>
      </c>
      <c r="H25" s="25">
        <v>0</v>
      </c>
      <c r="I25" s="25">
        <v>0</v>
      </c>
      <c r="J25" s="25"/>
      <c r="K25" s="15"/>
      <c r="L25" s="15"/>
      <c r="M25" s="15"/>
      <c r="N25" s="15"/>
    </row>
    <row r="26" spans="1:14">
      <c r="A26" s="25" t="s">
        <v>1519</v>
      </c>
      <c r="B26" s="10">
        <v>2869</v>
      </c>
      <c r="C26" s="12" t="s">
        <v>1528</v>
      </c>
      <c r="D26" s="8" t="s">
        <v>24</v>
      </c>
      <c r="E26" s="15">
        <v>5</v>
      </c>
      <c r="F26" s="14">
        <f t="shared" si="0"/>
        <v>4.2006479722935988E-2</v>
      </c>
      <c r="G26" s="25">
        <f t="shared" si="1"/>
        <v>0</v>
      </c>
      <c r="H26" s="25">
        <v>0</v>
      </c>
      <c r="I26" s="25">
        <v>0</v>
      </c>
      <c r="J26" s="25"/>
      <c r="K26" s="15"/>
      <c r="L26" s="15"/>
      <c r="M26" s="15"/>
      <c r="N26" s="15"/>
    </row>
    <row r="27" spans="1:14">
      <c r="A27" s="25" t="s">
        <v>1519</v>
      </c>
      <c r="B27" s="10">
        <v>2869</v>
      </c>
      <c r="C27" s="12" t="s">
        <v>1528</v>
      </c>
      <c r="D27" s="8" t="s">
        <v>105</v>
      </c>
      <c r="E27" s="15">
        <v>6</v>
      </c>
      <c r="F27" s="14">
        <f t="shared" si="0"/>
        <v>4.2006479722935988E-2</v>
      </c>
      <c r="G27" s="25">
        <f t="shared" si="1"/>
        <v>0</v>
      </c>
      <c r="H27" s="25">
        <v>0</v>
      </c>
      <c r="I27" s="25">
        <v>0</v>
      </c>
      <c r="J27" s="25"/>
      <c r="K27" s="15"/>
      <c r="L27" s="15"/>
      <c r="M27" s="15"/>
      <c r="N27" s="15"/>
    </row>
    <row r="28" spans="1:14">
      <c r="A28" s="25" t="s">
        <v>1519</v>
      </c>
      <c r="B28" s="10">
        <v>2869</v>
      </c>
      <c r="C28" s="12" t="s">
        <v>1528</v>
      </c>
      <c r="D28" s="8" t="s">
        <v>20</v>
      </c>
      <c r="E28" s="15">
        <v>7</v>
      </c>
      <c r="F28" s="14">
        <f t="shared" si="0"/>
        <v>4.2006479722935988E-2</v>
      </c>
      <c r="G28" s="25">
        <f t="shared" si="1"/>
        <v>0</v>
      </c>
      <c r="H28" s="25">
        <v>0</v>
      </c>
      <c r="I28" s="25">
        <v>0</v>
      </c>
      <c r="J28" s="25"/>
      <c r="K28" s="15"/>
      <c r="L28" s="15"/>
      <c r="M28" s="15"/>
      <c r="N28" s="15"/>
    </row>
    <row r="29" spans="1:14">
      <c r="A29" s="25" t="s">
        <v>1519</v>
      </c>
      <c r="B29" s="10">
        <v>2869</v>
      </c>
      <c r="C29" s="12" t="s">
        <v>1528</v>
      </c>
      <c r="D29" s="8" t="s">
        <v>226</v>
      </c>
      <c r="E29" s="15">
        <v>6</v>
      </c>
      <c r="F29" s="14">
        <f t="shared" si="0"/>
        <v>4.2006479722935988E-2</v>
      </c>
      <c r="G29" s="25">
        <f t="shared" si="1"/>
        <v>0</v>
      </c>
      <c r="H29" s="25">
        <v>0</v>
      </c>
      <c r="I29" s="25">
        <v>0</v>
      </c>
      <c r="J29" s="25"/>
      <c r="K29" s="15"/>
      <c r="L29" s="15"/>
      <c r="M29" s="15"/>
      <c r="N29" s="15"/>
    </row>
    <row r="30" spans="1:14">
      <c r="A30" s="25" t="s">
        <v>1519</v>
      </c>
      <c r="B30" s="10">
        <v>2869</v>
      </c>
      <c r="C30" s="12" t="s">
        <v>1528</v>
      </c>
      <c r="D30" s="8" t="s">
        <v>228</v>
      </c>
      <c r="E30" s="15">
        <v>6</v>
      </c>
      <c r="F30" s="14">
        <f t="shared" si="0"/>
        <v>4.2006479722935988E-2</v>
      </c>
      <c r="G30" s="25">
        <f t="shared" si="1"/>
        <v>0</v>
      </c>
      <c r="H30" s="25">
        <v>0</v>
      </c>
      <c r="I30" s="25">
        <v>0</v>
      </c>
      <c r="J30" s="25"/>
      <c r="K30" s="15"/>
      <c r="L30" s="15"/>
      <c r="M30" s="15"/>
      <c r="N30" s="15"/>
    </row>
    <row r="31" spans="1:14">
      <c r="A31" s="25" t="s">
        <v>1519</v>
      </c>
      <c r="B31" s="10">
        <v>2876</v>
      </c>
      <c r="C31" s="12" t="s">
        <v>1529</v>
      </c>
      <c r="D31" s="8" t="s">
        <v>35</v>
      </c>
      <c r="E31" s="15">
        <v>208</v>
      </c>
      <c r="F31" s="14">
        <f t="shared" si="0"/>
        <v>4.2006479722935988E-2</v>
      </c>
      <c r="G31" s="25">
        <f t="shared" si="1"/>
        <v>9</v>
      </c>
      <c r="H31" s="25">
        <v>9</v>
      </c>
      <c r="I31" s="25">
        <v>9</v>
      </c>
      <c r="J31" s="25"/>
      <c r="K31" s="15"/>
      <c r="L31" s="15"/>
      <c r="M31" s="15"/>
      <c r="N31" s="15"/>
    </row>
    <row r="32" spans="1:14">
      <c r="A32" s="25" t="s">
        <v>1519</v>
      </c>
      <c r="B32" s="10">
        <v>2876</v>
      </c>
      <c r="C32" s="12" t="s">
        <v>1529</v>
      </c>
      <c r="D32" s="8" t="s">
        <v>24</v>
      </c>
      <c r="E32" s="15">
        <v>198</v>
      </c>
      <c r="F32" s="14">
        <f t="shared" si="0"/>
        <v>4.2006479722935988E-2</v>
      </c>
      <c r="G32" s="25">
        <f t="shared" si="1"/>
        <v>8</v>
      </c>
      <c r="H32" s="25">
        <v>8</v>
      </c>
      <c r="I32" s="25">
        <v>8</v>
      </c>
      <c r="J32" s="25"/>
      <c r="K32" s="15"/>
      <c r="L32" s="15"/>
      <c r="M32" s="15"/>
      <c r="N32" s="15"/>
    </row>
    <row r="33" spans="1:14">
      <c r="A33" s="25" t="s">
        <v>1519</v>
      </c>
      <c r="B33" s="10">
        <v>2876</v>
      </c>
      <c r="C33" s="12" t="s">
        <v>1529</v>
      </c>
      <c r="D33" s="8" t="s">
        <v>105</v>
      </c>
      <c r="E33" s="15">
        <v>197</v>
      </c>
      <c r="F33" s="14">
        <f t="shared" si="0"/>
        <v>4.2006479722935988E-2</v>
      </c>
      <c r="G33" s="25">
        <f t="shared" si="1"/>
        <v>8</v>
      </c>
      <c r="H33" s="25">
        <v>8</v>
      </c>
      <c r="I33" s="25">
        <v>8</v>
      </c>
      <c r="J33" s="25"/>
      <c r="K33" s="15"/>
      <c r="L33" s="15"/>
      <c r="M33" s="15"/>
      <c r="N33" s="15"/>
    </row>
    <row r="34" spans="1:14">
      <c r="A34" s="25" t="s">
        <v>1519</v>
      </c>
      <c r="B34" s="10">
        <v>2876</v>
      </c>
      <c r="C34" s="12" t="s">
        <v>1529</v>
      </c>
      <c r="D34" s="8" t="s">
        <v>20</v>
      </c>
      <c r="E34" s="15">
        <v>206</v>
      </c>
      <c r="F34" s="14">
        <f t="shared" si="0"/>
        <v>4.2006479722935988E-2</v>
      </c>
      <c r="G34" s="25">
        <f t="shared" si="1"/>
        <v>9</v>
      </c>
      <c r="H34" s="25">
        <v>9</v>
      </c>
      <c r="I34" s="25">
        <v>9</v>
      </c>
      <c r="J34" s="25"/>
      <c r="K34" s="15"/>
      <c r="L34" s="15"/>
      <c r="M34" s="15"/>
      <c r="N34" s="15"/>
    </row>
    <row r="35" spans="1:14">
      <c r="A35" s="25" t="s">
        <v>1519</v>
      </c>
      <c r="B35" s="10">
        <v>2876</v>
      </c>
      <c r="C35" s="12" t="s">
        <v>1529</v>
      </c>
      <c r="D35" s="8" t="s">
        <v>226</v>
      </c>
      <c r="E35" s="15">
        <v>203</v>
      </c>
      <c r="F35" s="14">
        <f t="shared" si="0"/>
        <v>4.2006479722935988E-2</v>
      </c>
      <c r="G35" s="25">
        <f t="shared" si="1"/>
        <v>9</v>
      </c>
      <c r="H35" s="25">
        <v>9</v>
      </c>
      <c r="I35" s="25">
        <v>9</v>
      </c>
      <c r="J35" s="25"/>
      <c r="K35" s="15"/>
      <c r="L35" s="15"/>
      <c r="M35" s="15"/>
      <c r="N35" s="15"/>
    </row>
    <row r="36" spans="1:14">
      <c r="A36" s="25" t="s">
        <v>1519</v>
      </c>
      <c r="B36" s="10">
        <v>2878</v>
      </c>
      <c r="C36" s="12" t="s">
        <v>1530</v>
      </c>
      <c r="D36" s="8" t="s">
        <v>35</v>
      </c>
      <c r="E36" s="15">
        <v>240</v>
      </c>
      <c r="F36" s="14">
        <f t="shared" si="0"/>
        <v>4.2006479722935988E-2</v>
      </c>
      <c r="G36" s="25">
        <f t="shared" si="1"/>
        <v>10</v>
      </c>
      <c r="H36" s="25">
        <v>10</v>
      </c>
      <c r="I36" s="25">
        <v>10</v>
      </c>
      <c r="J36" s="25"/>
      <c r="K36" s="15"/>
      <c r="L36" s="15"/>
      <c r="M36" s="15"/>
      <c r="N36" s="15"/>
    </row>
    <row r="37" spans="1:14">
      <c r="A37" s="25" t="s">
        <v>1519</v>
      </c>
      <c r="B37" s="10">
        <v>2880</v>
      </c>
      <c r="C37" s="12" t="s">
        <v>1531</v>
      </c>
      <c r="D37" s="8" t="s">
        <v>1532</v>
      </c>
      <c r="E37" s="15">
        <v>28</v>
      </c>
      <c r="F37" s="14">
        <f t="shared" si="0"/>
        <v>4.2006479722935988E-2</v>
      </c>
      <c r="G37" s="25">
        <f t="shared" si="1"/>
        <v>1</v>
      </c>
      <c r="H37" s="25">
        <v>1</v>
      </c>
      <c r="I37" s="25">
        <v>1</v>
      </c>
      <c r="J37" s="25"/>
      <c r="K37" s="15"/>
      <c r="L37" s="15"/>
      <c r="M37" s="15"/>
      <c r="N37" s="15"/>
    </row>
    <row r="38" spans="1:14">
      <c r="A38" s="25" t="s">
        <v>1519</v>
      </c>
      <c r="B38" s="10">
        <v>2880</v>
      </c>
      <c r="C38" s="12" t="s">
        <v>1531</v>
      </c>
      <c r="D38" s="8" t="s">
        <v>1533</v>
      </c>
      <c r="E38" s="15">
        <v>29</v>
      </c>
      <c r="F38" s="14">
        <f t="shared" si="0"/>
        <v>4.2006479722935988E-2</v>
      </c>
      <c r="G38" s="25">
        <f t="shared" si="1"/>
        <v>1</v>
      </c>
      <c r="H38" s="25">
        <v>1</v>
      </c>
      <c r="I38" s="25">
        <v>1</v>
      </c>
      <c r="J38" s="25"/>
      <c r="K38" s="15"/>
      <c r="L38" s="15"/>
      <c r="M38" s="15"/>
      <c r="N38" s="15"/>
    </row>
    <row r="39" spans="1:14">
      <c r="A39" s="25" t="s">
        <v>1519</v>
      </c>
      <c r="B39" s="10">
        <v>2880</v>
      </c>
      <c r="C39" s="12" t="s">
        <v>1531</v>
      </c>
      <c r="D39" s="8" t="s">
        <v>1534</v>
      </c>
      <c r="E39" s="15">
        <v>23</v>
      </c>
      <c r="F39" s="14">
        <f t="shared" si="0"/>
        <v>4.2006479722935988E-2</v>
      </c>
      <c r="G39" s="25">
        <f t="shared" si="1"/>
        <v>1</v>
      </c>
      <c r="H39" s="25">
        <v>1</v>
      </c>
      <c r="I39" s="25">
        <v>1</v>
      </c>
      <c r="J39" s="25"/>
      <c r="K39" s="15"/>
      <c r="L39" s="15"/>
      <c r="M39" s="15"/>
      <c r="N39" s="15"/>
    </row>
    <row r="40" spans="1:14">
      <c r="A40" s="25" t="s">
        <v>1519</v>
      </c>
      <c r="B40" s="10">
        <v>7158</v>
      </c>
      <c r="C40" s="12" t="s">
        <v>1535</v>
      </c>
      <c r="D40" s="8" t="s">
        <v>1077</v>
      </c>
      <c r="E40" s="15">
        <v>7</v>
      </c>
      <c r="F40" s="14">
        <f t="shared" si="0"/>
        <v>4.2006479722935988E-2</v>
      </c>
      <c r="G40" s="25">
        <f t="shared" si="1"/>
        <v>0</v>
      </c>
      <c r="H40" s="25">
        <v>0</v>
      </c>
      <c r="I40" s="25">
        <v>0</v>
      </c>
      <c r="J40" s="25"/>
      <c r="K40" s="15"/>
      <c r="L40" s="15"/>
      <c r="M40" s="15"/>
      <c r="N40" s="15"/>
    </row>
    <row r="41" spans="1:14">
      <c r="A41" s="25" t="s">
        <v>1519</v>
      </c>
      <c r="B41" s="10">
        <v>7158</v>
      </c>
      <c r="C41" s="12" t="s">
        <v>1535</v>
      </c>
      <c r="D41" s="8" t="s">
        <v>1079</v>
      </c>
      <c r="E41" s="15">
        <v>8</v>
      </c>
      <c r="F41" s="14">
        <f t="shared" si="0"/>
        <v>4.2006479722935988E-2</v>
      </c>
      <c r="G41" s="25">
        <f t="shared" si="1"/>
        <v>0</v>
      </c>
      <c r="H41" s="25">
        <v>0</v>
      </c>
      <c r="I41" s="25">
        <v>0</v>
      </c>
      <c r="J41" s="25"/>
      <c r="K41" s="15"/>
      <c r="L41" s="15"/>
      <c r="M41" s="15"/>
      <c r="N41" s="15"/>
    </row>
    <row r="42" spans="1:14">
      <c r="A42" s="25" t="s">
        <v>1519</v>
      </c>
      <c r="B42" s="10">
        <v>7158</v>
      </c>
      <c r="C42" s="12" t="s">
        <v>1535</v>
      </c>
      <c r="D42" s="8" t="s">
        <v>910</v>
      </c>
      <c r="E42" s="15">
        <v>8</v>
      </c>
      <c r="F42" s="14">
        <f t="shared" ref="F42:F73" si="2">$F$6/$E$112</f>
        <v>4.2006479722935988E-2</v>
      </c>
      <c r="G42" s="25">
        <f t="shared" si="1"/>
        <v>0</v>
      </c>
      <c r="H42" s="25">
        <v>0</v>
      </c>
      <c r="I42" s="25">
        <v>0</v>
      </c>
      <c r="J42" s="25"/>
      <c r="K42" s="15"/>
      <c r="L42" s="15"/>
      <c r="M42" s="15"/>
      <c r="N42" s="15"/>
    </row>
    <row r="43" spans="1:14">
      <c r="A43" s="25" t="s">
        <v>1519</v>
      </c>
      <c r="B43" s="10">
        <v>7158</v>
      </c>
      <c r="C43" s="12" t="s">
        <v>1535</v>
      </c>
      <c r="D43" s="8" t="s">
        <v>911</v>
      </c>
      <c r="E43" s="15">
        <v>8</v>
      </c>
      <c r="F43" s="14">
        <f t="shared" si="2"/>
        <v>4.2006479722935988E-2</v>
      </c>
      <c r="G43" s="25">
        <f t="shared" si="1"/>
        <v>0</v>
      </c>
      <c r="H43" s="25">
        <v>0</v>
      </c>
      <c r="I43" s="25">
        <v>0</v>
      </c>
      <c r="J43" s="25"/>
      <c r="K43" s="15"/>
      <c r="L43" s="15"/>
      <c r="M43" s="15"/>
      <c r="N43" s="15"/>
    </row>
    <row r="44" spans="1:14">
      <c r="A44" s="25" t="s">
        <v>1519</v>
      </c>
      <c r="B44" s="10">
        <v>7158</v>
      </c>
      <c r="C44" s="12" t="s">
        <v>1535</v>
      </c>
      <c r="D44" s="8" t="s">
        <v>912</v>
      </c>
      <c r="E44" s="15">
        <v>7</v>
      </c>
      <c r="F44" s="14">
        <f t="shared" si="2"/>
        <v>4.2006479722935988E-2</v>
      </c>
      <c r="G44" s="25">
        <f t="shared" si="1"/>
        <v>0</v>
      </c>
      <c r="H44" s="25">
        <v>0</v>
      </c>
      <c r="I44" s="25">
        <v>0</v>
      </c>
      <c r="J44" s="25"/>
      <c r="K44" s="15"/>
      <c r="L44" s="15"/>
      <c r="M44" s="15"/>
      <c r="N44" s="15"/>
    </row>
    <row r="45" spans="1:14">
      <c r="A45" s="25" t="s">
        <v>1519</v>
      </c>
      <c r="B45" s="10">
        <v>7158</v>
      </c>
      <c r="C45" s="12" t="s">
        <v>1535</v>
      </c>
      <c r="D45" s="8" t="s">
        <v>913</v>
      </c>
      <c r="E45" s="15">
        <v>7</v>
      </c>
      <c r="F45" s="14">
        <f t="shared" si="2"/>
        <v>4.2006479722935988E-2</v>
      </c>
      <c r="G45" s="25">
        <f t="shared" si="1"/>
        <v>0</v>
      </c>
      <c r="H45" s="25">
        <v>0</v>
      </c>
      <c r="I45" s="25">
        <v>0</v>
      </c>
      <c r="J45" s="25"/>
      <c r="K45" s="15"/>
      <c r="L45" s="15"/>
      <c r="M45" s="15"/>
      <c r="N45" s="15"/>
    </row>
    <row r="46" spans="1:14">
      <c r="A46" s="25" t="s">
        <v>1519</v>
      </c>
      <c r="B46" s="10">
        <v>7782</v>
      </c>
      <c r="C46" s="12" t="s">
        <v>1536</v>
      </c>
      <c r="D46" s="8" t="s">
        <v>1537</v>
      </c>
      <c r="E46" s="15">
        <v>1</v>
      </c>
      <c r="F46" s="14">
        <f t="shared" si="2"/>
        <v>4.2006479722935988E-2</v>
      </c>
      <c r="G46" s="25">
        <f t="shared" si="1"/>
        <v>0</v>
      </c>
      <c r="H46" s="25">
        <v>0</v>
      </c>
      <c r="I46" s="25">
        <v>0</v>
      </c>
      <c r="J46" s="25"/>
      <c r="K46" s="15"/>
      <c r="L46" s="15"/>
      <c r="M46" s="15"/>
      <c r="N46" s="15"/>
    </row>
    <row r="47" spans="1:14">
      <c r="A47" s="25" t="s">
        <v>1519</v>
      </c>
      <c r="B47" s="10">
        <v>7783</v>
      </c>
      <c r="C47" s="12" t="s">
        <v>1538</v>
      </c>
      <c r="D47" s="8" t="s">
        <v>1537</v>
      </c>
      <c r="E47" s="15">
        <v>1</v>
      </c>
      <c r="F47" s="14">
        <f t="shared" si="2"/>
        <v>4.2006479722935988E-2</v>
      </c>
      <c r="G47" s="25">
        <f t="shared" si="1"/>
        <v>0</v>
      </c>
      <c r="H47" s="25">
        <v>0</v>
      </c>
      <c r="I47" s="25">
        <v>0</v>
      </c>
      <c r="J47" s="25"/>
      <c r="K47" s="15"/>
      <c r="L47" s="15"/>
      <c r="M47" s="15"/>
      <c r="N47" s="15"/>
    </row>
    <row r="48" spans="1:14">
      <c r="A48" s="25" t="s">
        <v>1519</v>
      </c>
      <c r="B48" s="10">
        <v>7872</v>
      </c>
      <c r="C48" s="12" t="s">
        <v>1539</v>
      </c>
      <c r="D48" s="8" t="s">
        <v>35</v>
      </c>
      <c r="E48" s="15">
        <v>21</v>
      </c>
      <c r="F48" s="14">
        <f t="shared" si="2"/>
        <v>4.2006479722935988E-2</v>
      </c>
      <c r="G48" s="25">
        <f t="shared" si="1"/>
        <v>1</v>
      </c>
      <c r="H48" s="25">
        <v>1</v>
      </c>
      <c r="I48" s="25">
        <v>1</v>
      </c>
      <c r="J48" s="25"/>
      <c r="K48" s="15"/>
      <c r="L48" s="15"/>
      <c r="M48" s="15"/>
      <c r="N48" s="15"/>
    </row>
    <row r="49" spans="1:14">
      <c r="A49" s="25" t="s">
        <v>1519</v>
      </c>
      <c r="B49" s="10">
        <v>7872</v>
      </c>
      <c r="C49" s="12" t="s">
        <v>1539</v>
      </c>
      <c r="D49" s="8" t="s">
        <v>24</v>
      </c>
      <c r="E49" s="15">
        <v>22</v>
      </c>
      <c r="F49" s="14">
        <f t="shared" si="2"/>
        <v>4.2006479722935988E-2</v>
      </c>
      <c r="G49" s="25">
        <f t="shared" si="1"/>
        <v>1</v>
      </c>
      <c r="H49" s="25">
        <v>1</v>
      </c>
      <c r="I49" s="25">
        <v>1</v>
      </c>
      <c r="J49" s="25"/>
      <c r="K49" s="15"/>
      <c r="L49" s="15"/>
      <c r="M49" s="15"/>
      <c r="N49" s="15"/>
    </row>
    <row r="50" spans="1:14">
      <c r="A50" s="25" t="s">
        <v>1519</v>
      </c>
      <c r="B50" s="10">
        <v>7872</v>
      </c>
      <c r="C50" s="12" t="s">
        <v>1539</v>
      </c>
      <c r="D50" s="8" t="s">
        <v>105</v>
      </c>
      <c r="E50" s="15">
        <v>23</v>
      </c>
      <c r="F50" s="14">
        <f t="shared" si="2"/>
        <v>4.2006479722935988E-2</v>
      </c>
      <c r="G50" s="25">
        <f t="shared" si="1"/>
        <v>1</v>
      </c>
      <c r="H50" s="25">
        <v>1</v>
      </c>
      <c r="I50" s="25">
        <v>1</v>
      </c>
      <c r="J50" s="25"/>
      <c r="K50" s="15"/>
      <c r="L50" s="15"/>
      <c r="M50" s="15"/>
      <c r="N50" s="15"/>
    </row>
    <row r="51" spans="1:14">
      <c r="A51" s="25" t="s">
        <v>1519</v>
      </c>
      <c r="B51" s="10">
        <v>8102</v>
      </c>
      <c r="C51" s="12" t="s">
        <v>1540</v>
      </c>
      <c r="D51" s="8" t="s">
        <v>35</v>
      </c>
      <c r="E51" s="15">
        <v>1224</v>
      </c>
      <c r="F51" s="14">
        <f t="shared" si="2"/>
        <v>4.2006479722935988E-2</v>
      </c>
      <c r="G51" s="25">
        <f t="shared" si="1"/>
        <v>51</v>
      </c>
      <c r="H51" s="25">
        <v>52</v>
      </c>
      <c r="I51" s="25">
        <v>52</v>
      </c>
      <c r="J51" s="25"/>
      <c r="K51" s="15"/>
      <c r="L51" s="15"/>
      <c r="M51" s="15"/>
      <c r="N51" s="15"/>
    </row>
    <row r="52" spans="1:14">
      <c r="A52" s="25" t="s">
        <v>1519</v>
      </c>
      <c r="B52" s="10">
        <v>8102</v>
      </c>
      <c r="C52" s="12" t="s">
        <v>1540</v>
      </c>
      <c r="D52" s="8" t="s">
        <v>24</v>
      </c>
      <c r="E52" s="15">
        <v>1084</v>
      </c>
      <c r="F52" s="14">
        <f t="shared" si="2"/>
        <v>4.2006479722935988E-2</v>
      </c>
      <c r="G52" s="25">
        <f t="shared" si="1"/>
        <v>46</v>
      </c>
      <c r="H52" s="25">
        <v>47</v>
      </c>
      <c r="I52" s="25">
        <v>47</v>
      </c>
      <c r="J52" s="25"/>
      <c r="K52" s="15"/>
      <c r="L52" s="15"/>
      <c r="M52" s="15"/>
      <c r="N52" s="15"/>
    </row>
    <row r="53" spans="1:14">
      <c r="A53" s="25" t="s">
        <v>1519</v>
      </c>
      <c r="B53" s="10">
        <v>55110</v>
      </c>
      <c r="C53" s="12" t="s">
        <v>1541</v>
      </c>
      <c r="D53" s="8" t="s">
        <v>35</v>
      </c>
      <c r="E53" s="15">
        <v>7</v>
      </c>
      <c r="F53" s="14">
        <f t="shared" si="2"/>
        <v>4.2006479722935988E-2</v>
      </c>
      <c r="G53" s="25">
        <f t="shared" si="1"/>
        <v>0</v>
      </c>
      <c r="H53" s="25">
        <v>0</v>
      </c>
      <c r="I53" s="25">
        <v>0</v>
      </c>
      <c r="J53" s="25"/>
      <c r="K53" s="15"/>
      <c r="L53" s="15"/>
      <c r="M53" s="15"/>
      <c r="N53" s="15"/>
    </row>
    <row r="54" spans="1:14">
      <c r="A54" s="25" t="s">
        <v>1519</v>
      </c>
      <c r="B54" s="10">
        <v>55110</v>
      </c>
      <c r="C54" s="12" t="s">
        <v>1541</v>
      </c>
      <c r="D54" s="8" t="s">
        <v>24</v>
      </c>
      <c r="E54" s="15">
        <v>12</v>
      </c>
      <c r="F54" s="14">
        <f t="shared" si="2"/>
        <v>4.2006479722935988E-2</v>
      </c>
      <c r="G54" s="25">
        <f t="shared" si="1"/>
        <v>1</v>
      </c>
      <c r="H54" s="25">
        <v>1</v>
      </c>
      <c r="I54" s="25">
        <v>1</v>
      </c>
      <c r="J54" s="25"/>
      <c r="K54" s="15"/>
      <c r="L54" s="15"/>
      <c r="M54" s="15"/>
      <c r="N54" s="15"/>
    </row>
    <row r="55" spans="1:14">
      <c r="A55" s="25" t="s">
        <v>1519</v>
      </c>
      <c r="B55" s="10">
        <v>55110</v>
      </c>
      <c r="C55" s="12" t="s">
        <v>1541</v>
      </c>
      <c r="D55" s="8" t="s">
        <v>105</v>
      </c>
      <c r="E55" s="15">
        <v>8</v>
      </c>
      <c r="F55" s="14">
        <f t="shared" si="2"/>
        <v>4.2006479722935988E-2</v>
      </c>
      <c r="G55" s="25">
        <f t="shared" si="1"/>
        <v>0</v>
      </c>
      <c r="H55" s="25">
        <v>0</v>
      </c>
      <c r="I55" s="25">
        <v>0</v>
      </c>
      <c r="J55" s="25"/>
      <c r="K55" s="15"/>
      <c r="L55" s="15"/>
      <c r="M55" s="15"/>
      <c r="N55" s="15"/>
    </row>
    <row r="56" spans="1:14">
      <c r="A56" s="25" t="s">
        <v>1519</v>
      </c>
      <c r="B56" s="10">
        <v>55110</v>
      </c>
      <c r="C56" s="12" t="s">
        <v>1541</v>
      </c>
      <c r="D56" s="8" t="s">
        <v>20</v>
      </c>
      <c r="E56" s="15">
        <v>9</v>
      </c>
      <c r="F56" s="14">
        <f t="shared" si="2"/>
        <v>4.2006479722935988E-2</v>
      </c>
      <c r="G56" s="25">
        <f t="shared" si="1"/>
        <v>0</v>
      </c>
      <c r="H56" s="25">
        <v>0</v>
      </c>
      <c r="I56" s="25">
        <v>0</v>
      </c>
      <c r="J56" s="25"/>
      <c r="K56" s="15"/>
      <c r="L56" s="15"/>
      <c r="M56" s="15"/>
      <c r="N56" s="15"/>
    </row>
    <row r="57" spans="1:14">
      <c r="A57" s="25" t="s">
        <v>1519</v>
      </c>
      <c r="B57" s="10">
        <v>55110</v>
      </c>
      <c r="C57" s="12" t="s">
        <v>1541</v>
      </c>
      <c r="D57" s="8" t="s">
        <v>226</v>
      </c>
      <c r="E57" s="15">
        <v>8</v>
      </c>
      <c r="F57" s="14">
        <f t="shared" si="2"/>
        <v>4.2006479722935988E-2</v>
      </c>
      <c r="G57" s="25">
        <f t="shared" si="1"/>
        <v>0</v>
      </c>
      <c r="H57" s="25">
        <v>0</v>
      </c>
      <c r="I57" s="25">
        <v>0</v>
      </c>
      <c r="J57" s="25"/>
      <c r="K57" s="15"/>
      <c r="L57" s="15"/>
      <c r="M57" s="15"/>
      <c r="N57" s="15"/>
    </row>
    <row r="58" spans="1:14">
      <c r="A58" s="25" t="s">
        <v>1519</v>
      </c>
      <c r="B58" s="10">
        <v>55110</v>
      </c>
      <c r="C58" s="12" t="s">
        <v>1541</v>
      </c>
      <c r="D58" s="8" t="s">
        <v>228</v>
      </c>
      <c r="E58" s="15">
        <v>9</v>
      </c>
      <c r="F58" s="14">
        <f t="shared" si="2"/>
        <v>4.2006479722935988E-2</v>
      </c>
      <c r="G58" s="25">
        <f t="shared" si="1"/>
        <v>0</v>
      </c>
      <c r="H58" s="25">
        <v>0</v>
      </c>
      <c r="I58" s="25">
        <v>0</v>
      </c>
      <c r="J58" s="25"/>
      <c r="K58" s="15"/>
      <c r="L58" s="15"/>
      <c r="M58" s="15"/>
      <c r="N58" s="15"/>
    </row>
    <row r="59" spans="1:14">
      <c r="A59" s="25" t="s">
        <v>1519</v>
      </c>
      <c r="B59" s="10">
        <v>55110</v>
      </c>
      <c r="C59" s="12" t="s">
        <v>1541</v>
      </c>
      <c r="D59" s="8" t="s">
        <v>230</v>
      </c>
      <c r="E59" s="15">
        <v>9</v>
      </c>
      <c r="F59" s="14">
        <f t="shared" si="2"/>
        <v>4.2006479722935988E-2</v>
      </c>
      <c r="G59" s="25">
        <f t="shared" si="1"/>
        <v>0</v>
      </c>
      <c r="H59" s="25">
        <v>0</v>
      </c>
      <c r="I59" s="25">
        <v>0</v>
      </c>
      <c r="J59" s="25"/>
      <c r="K59" s="15"/>
      <c r="L59" s="15"/>
      <c r="M59" s="15"/>
      <c r="N59" s="15"/>
    </row>
    <row r="60" spans="1:14">
      <c r="A60" s="25" t="s">
        <v>1519</v>
      </c>
      <c r="B60" s="10">
        <v>55110</v>
      </c>
      <c r="C60" s="12" t="s">
        <v>1541</v>
      </c>
      <c r="D60" s="8" t="s">
        <v>232</v>
      </c>
      <c r="E60" s="15">
        <v>9</v>
      </c>
      <c r="F60" s="14">
        <f t="shared" si="2"/>
        <v>4.2006479722935988E-2</v>
      </c>
      <c r="G60" s="25">
        <f t="shared" si="1"/>
        <v>0</v>
      </c>
      <c r="H60" s="25">
        <v>0</v>
      </c>
      <c r="I60" s="25">
        <v>0</v>
      </c>
      <c r="J60" s="25"/>
      <c r="K60" s="15"/>
      <c r="L60" s="15"/>
      <c r="M60" s="15"/>
      <c r="N60" s="15"/>
    </row>
    <row r="61" spans="1:14">
      <c r="A61" s="25" t="s">
        <v>1519</v>
      </c>
      <c r="B61" s="10">
        <v>55228</v>
      </c>
      <c r="C61" s="12" t="s">
        <v>1542</v>
      </c>
      <c r="D61" s="8" t="s">
        <v>646</v>
      </c>
      <c r="E61" s="15">
        <v>6</v>
      </c>
      <c r="F61" s="14">
        <f t="shared" si="2"/>
        <v>4.2006479722935988E-2</v>
      </c>
      <c r="G61" s="25">
        <f t="shared" si="1"/>
        <v>0</v>
      </c>
      <c r="H61" s="25">
        <v>0</v>
      </c>
      <c r="I61" s="25">
        <v>0</v>
      </c>
      <c r="J61" s="25"/>
      <c r="K61" s="15"/>
      <c r="L61" s="15"/>
      <c r="M61" s="15"/>
      <c r="N61" s="15"/>
    </row>
    <row r="62" spans="1:14">
      <c r="A62" s="25" t="s">
        <v>1519</v>
      </c>
      <c r="B62" s="10">
        <v>55228</v>
      </c>
      <c r="C62" s="12" t="s">
        <v>1542</v>
      </c>
      <c r="D62" s="8" t="s">
        <v>647</v>
      </c>
      <c r="E62" s="15">
        <v>5</v>
      </c>
      <c r="F62" s="14">
        <f t="shared" si="2"/>
        <v>4.2006479722935988E-2</v>
      </c>
      <c r="G62" s="25">
        <f t="shared" si="1"/>
        <v>0</v>
      </c>
      <c r="H62" s="25">
        <v>0</v>
      </c>
      <c r="I62" s="25">
        <v>0</v>
      </c>
      <c r="J62" s="25"/>
      <c r="K62" s="15"/>
      <c r="L62" s="15"/>
      <c r="M62" s="15"/>
      <c r="N62" s="15"/>
    </row>
    <row r="63" spans="1:14">
      <c r="A63" s="25" t="s">
        <v>1519</v>
      </c>
      <c r="B63" s="10">
        <v>55228</v>
      </c>
      <c r="C63" s="12" t="s">
        <v>1542</v>
      </c>
      <c r="D63" s="8" t="s">
        <v>648</v>
      </c>
      <c r="E63" s="15">
        <v>5</v>
      </c>
      <c r="F63" s="14">
        <f t="shared" si="2"/>
        <v>4.2006479722935988E-2</v>
      </c>
      <c r="G63" s="25">
        <f t="shared" si="1"/>
        <v>0</v>
      </c>
      <c r="H63" s="25">
        <v>0</v>
      </c>
      <c r="I63" s="25">
        <v>0</v>
      </c>
      <c r="J63" s="25"/>
      <c r="K63" s="15"/>
      <c r="L63" s="15"/>
      <c r="M63" s="15"/>
      <c r="N63" s="15"/>
    </row>
    <row r="64" spans="1:14">
      <c r="A64" s="25" t="s">
        <v>1519</v>
      </c>
      <c r="B64" s="10">
        <v>55228</v>
      </c>
      <c r="C64" s="12" t="s">
        <v>1542</v>
      </c>
      <c r="D64" s="8" t="s">
        <v>649</v>
      </c>
      <c r="E64" s="15">
        <v>5</v>
      </c>
      <c r="F64" s="14">
        <f t="shared" si="2"/>
        <v>4.2006479722935988E-2</v>
      </c>
      <c r="G64" s="25">
        <f t="shared" si="1"/>
        <v>0</v>
      </c>
      <c r="H64" s="25">
        <v>0</v>
      </c>
      <c r="I64" s="25">
        <v>0</v>
      </c>
      <c r="J64" s="25"/>
      <c r="K64" s="15"/>
      <c r="L64" s="15"/>
      <c r="M64" s="15"/>
      <c r="N64" s="15"/>
    </row>
    <row r="65" spans="1:14">
      <c r="A65" s="25" t="s">
        <v>1519</v>
      </c>
      <c r="B65" s="10">
        <v>55228</v>
      </c>
      <c r="C65" s="12" t="s">
        <v>1542</v>
      </c>
      <c r="D65" s="8" t="s">
        <v>650</v>
      </c>
      <c r="E65" s="15">
        <v>5</v>
      </c>
      <c r="F65" s="14">
        <f t="shared" si="2"/>
        <v>4.2006479722935988E-2</v>
      </c>
      <c r="G65" s="25">
        <f t="shared" si="1"/>
        <v>0</v>
      </c>
      <c r="H65" s="25">
        <v>0</v>
      </c>
      <c r="I65" s="25">
        <v>0</v>
      </c>
      <c r="J65" s="25"/>
      <c r="K65" s="15"/>
      <c r="L65" s="15"/>
      <c r="M65" s="15"/>
      <c r="N65" s="15"/>
    </row>
    <row r="66" spans="1:14">
      <c r="A66" s="25" t="s">
        <v>1519</v>
      </c>
      <c r="B66" s="10">
        <v>55228</v>
      </c>
      <c r="C66" s="12" t="s">
        <v>1542</v>
      </c>
      <c r="D66" s="8" t="s">
        <v>651</v>
      </c>
      <c r="E66" s="15">
        <v>5</v>
      </c>
      <c r="F66" s="14">
        <f t="shared" si="2"/>
        <v>4.2006479722935988E-2</v>
      </c>
      <c r="G66" s="25">
        <f t="shared" si="1"/>
        <v>0</v>
      </c>
      <c r="H66" s="25">
        <v>0</v>
      </c>
      <c r="I66" s="25">
        <v>0</v>
      </c>
      <c r="J66" s="25"/>
      <c r="K66" s="15"/>
      <c r="L66" s="15"/>
      <c r="M66" s="15"/>
      <c r="N66" s="15"/>
    </row>
    <row r="67" spans="1:14">
      <c r="A67" s="25" t="s">
        <v>1519</v>
      </c>
      <c r="B67" s="10">
        <v>55228</v>
      </c>
      <c r="C67" s="12" t="s">
        <v>1542</v>
      </c>
      <c r="D67" s="8" t="s">
        <v>652</v>
      </c>
      <c r="E67" s="15">
        <v>4</v>
      </c>
      <c r="F67" s="14">
        <f t="shared" si="2"/>
        <v>4.2006479722935988E-2</v>
      </c>
      <c r="G67" s="25">
        <f t="shared" si="1"/>
        <v>0</v>
      </c>
      <c r="H67" s="25">
        <v>0</v>
      </c>
      <c r="I67" s="25">
        <v>0</v>
      </c>
      <c r="J67" s="25"/>
      <c r="K67" s="15"/>
      <c r="L67" s="15"/>
      <c r="M67" s="15"/>
      <c r="N67" s="15"/>
    </row>
    <row r="68" spans="1:14">
      <c r="A68" s="25" t="s">
        <v>1519</v>
      </c>
      <c r="B68" s="10">
        <v>55228</v>
      </c>
      <c r="C68" s="12" t="s">
        <v>1542</v>
      </c>
      <c r="D68" s="8" t="s">
        <v>653</v>
      </c>
      <c r="E68" s="15">
        <v>5</v>
      </c>
      <c r="F68" s="14">
        <f t="shared" si="2"/>
        <v>4.2006479722935988E-2</v>
      </c>
      <c r="G68" s="25">
        <f t="shared" si="1"/>
        <v>0</v>
      </c>
      <c r="H68" s="25">
        <v>0</v>
      </c>
      <c r="I68" s="25">
        <v>0</v>
      </c>
      <c r="J68" s="25"/>
      <c r="K68" s="15"/>
      <c r="L68" s="15"/>
      <c r="M68" s="15"/>
      <c r="N68" s="15"/>
    </row>
    <row r="69" spans="1:14">
      <c r="A69" s="25" t="s">
        <v>1519</v>
      </c>
      <c r="B69" s="10">
        <v>55247</v>
      </c>
      <c r="C69" s="12" t="s">
        <v>1543</v>
      </c>
      <c r="D69" s="8" t="s">
        <v>47</v>
      </c>
      <c r="E69" s="15">
        <v>21</v>
      </c>
      <c r="F69" s="14">
        <f t="shared" si="2"/>
        <v>4.2006479722935988E-2</v>
      </c>
      <c r="G69" s="25">
        <f t="shared" si="1"/>
        <v>1</v>
      </c>
      <c r="H69" s="25">
        <v>1</v>
      </c>
      <c r="I69" s="25">
        <v>1</v>
      </c>
      <c r="J69" s="25"/>
      <c r="K69" s="15"/>
      <c r="L69" s="15"/>
      <c r="M69" s="15"/>
      <c r="N69" s="15"/>
    </row>
    <row r="70" spans="1:14">
      <c r="A70" s="25" t="s">
        <v>1519</v>
      </c>
      <c r="B70" s="10">
        <v>55247</v>
      </c>
      <c r="C70" s="12" t="s">
        <v>1543</v>
      </c>
      <c r="D70" s="8" t="s">
        <v>181</v>
      </c>
      <c r="E70" s="15">
        <v>22</v>
      </c>
      <c r="F70" s="14">
        <f t="shared" si="2"/>
        <v>4.2006479722935988E-2</v>
      </c>
      <c r="G70" s="25">
        <f t="shared" si="1"/>
        <v>1</v>
      </c>
      <c r="H70" s="25">
        <v>1</v>
      </c>
      <c r="I70" s="25">
        <v>1</v>
      </c>
      <c r="J70" s="25"/>
      <c r="K70" s="15"/>
      <c r="L70" s="15"/>
      <c r="M70" s="15"/>
      <c r="N70" s="15"/>
    </row>
    <row r="71" spans="1:14">
      <c r="A71" s="25" t="s">
        <v>1519</v>
      </c>
      <c r="B71" s="10">
        <v>55247</v>
      </c>
      <c r="C71" s="12" t="s">
        <v>1543</v>
      </c>
      <c r="D71" s="8" t="s">
        <v>183</v>
      </c>
      <c r="E71" s="15">
        <v>24</v>
      </c>
      <c r="F71" s="14">
        <f t="shared" si="2"/>
        <v>4.2006479722935988E-2</v>
      </c>
      <c r="G71" s="25">
        <f t="shared" si="1"/>
        <v>1</v>
      </c>
      <c r="H71" s="25">
        <v>1</v>
      </c>
      <c r="I71" s="25">
        <v>1</v>
      </c>
      <c r="J71" s="25"/>
      <c r="K71" s="15"/>
      <c r="L71" s="15"/>
      <c r="M71" s="15"/>
      <c r="N71" s="15"/>
    </row>
    <row r="72" spans="1:14">
      <c r="A72" s="25" t="s">
        <v>1519</v>
      </c>
      <c r="B72" s="10">
        <v>55247</v>
      </c>
      <c r="C72" s="12" t="s">
        <v>1543</v>
      </c>
      <c r="D72" s="8" t="s">
        <v>185</v>
      </c>
      <c r="E72" s="15">
        <v>23</v>
      </c>
      <c r="F72" s="14">
        <f t="shared" si="2"/>
        <v>4.2006479722935988E-2</v>
      </c>
      <c r="G72" s="25">
        <f t="shared" ref="G72:G110" si="3">ROUND(E72*F72, 0)</f>
        <v>1</v>
      </c>
      <c r="H72" s="25">
        <v>1</v>
      </c>
      <c r="I72" s="25">
        <v>1</v>
      </c>
      <c r="J72" s="25"/>
      <c r="K72" s="15"/>
      <c r="L72" s="15"/>
      <c r="M72" s="15"/>
      <c r="N72" s="15"/>
    </row>
    <row r="73" spans="1:14">
      <c r="A73" s="25" t="s">
        <v>1519</v>
      </c>
      <c r="B73" s="10">
        <v>55247</v>
      </c>
      <c r="C73" s="12" t="s">
        <v>1543</v>
      </c>
      <c r="D73" s="8" t="s">
        <v>187</v>
      </c>
      <c r="E73" s="15">
        <v>23</v>
      </c>
      <c r="F73" s="14">
        <f t="shared" si="2"/>
        <v>4.2006479722935988E-2</v>
      </c>
      <c r="G73" s="25">
        <f t="shared" si="3"/>
        <v>1</v>
      </c>
      <c r="H73" s="25">
        <v>1</v>
      </c>
      <c r="I73" s="25">
        <v>1</v>
      </c>
      <c r="J73" s="25"/>
      <c r="K73" s="15"/>
      <c r="L73" s="15"/>
      <c r="M73" s="15"/>
      <c r="N73" s="15"/>
    </row>
    <row r="74" spans="1:14">
      <c r="A74" s="25" t="s">
        <v>1519</v>
      </c>
      <c r="B74" s="10">
        <v>55247</v>
      </c>
      <c r="C74" s="12" t="s">
        <v>1543</v>
      </c>
      <c r="D74" s="8" t="s">
        <v>189</v>
      </c>
      <c r="E74" s="15">
        <v>22</v>
      </c>
      <c r="F74" s="14">
        <f t="shared" ref="F74:F110" si="4">$F$6/$E$112</f>
        <v>4.2006479722935988E-2</v>
      </c>
      <c r="G74" s="25">
        <f t="shared" si="3"/>
        <v>1</v>
      </c>
      <c r="H74" s="25">
        <v>1</v>
      </c>
      <c r="I74" s="25">
        <v>1</v>
      </c>
      <c r="J74" s="25"/>
      <c r="K74" s="15"/>
      <c r="L74" s="15"/>
      <c r="M74" s="15"/>
      <c r="N74" s="15"/>
    </row>
    <row r="75" spans="1:14">
      <c r="A75" s="25" t="s">
        <v>1519</v>
      </c>
      <c r="B75" s="10">
        <v>55248</v>
      </c>
      <c r="C75" s="12" t="s">
        <v>1544</v>
      </c>
      <c r="D75" s="8" t="s">
        <v>185</v>
      </c>
      <c r="E75" s="15">
        <v>37</v>
      </c>
      <c r="F75" s="14">
        <f t="shared" si="4"/>
        <v>4.2006479722935988E-2</v>
      </c>
      <c r="G75" s="25">
        <f t="shared" si="3"/>
        <v>2</v>
      </c>
      <c r="H75" s="25">
        <v>2</v>
      </c>
      <c r="I75" s="25">
        <v>2</v>
      </c>
      <c r="J75" s="25"/>
      <c r="K75" s="15"/>
      <c r="L75" s="15"/>
      <c r="M75" s="15"/>
      <c r="N75" s="15"/>
    </row>
    <row r="76" spans="1:14">
      <c r="A76" s="25" t="s">
        <v>1519</v>
      </c>
      <c r="B76" s="10">
        <v>55248</v>
      </c>
      <c r="C76" s="12" t="s">
        <v>1544</v>
      </c>
      <c r="D76" s="8" t="s">
        <v>187</v>
      </c>
      <c r="E76" s="15">
        <v>40</v>
      </c>
      <c r="F76" s="14">
        <f t="shared" si="4"/>
        <v>4.2006479722935988E-2</v>
      </c>
      <c r="G76" s="25">
        <f t="shared" si="3"/>
        <v>2</v>
      </c>
      <c r="H76" s="25">
        <v>2</v>
      </c>
      <c r="I76" s="25">
        <v>2</v>
      </c>
      <c r="J76" s="25"/>
      <c r="K76" s="15"/>
      <c r="L76" s="15"/>
      <c r="M76" s="15"/>
      <c r="N76" s="15"/>
    </row>
    <row r="77" spans="1:14">
      <c r="A77" s="25" t="s">
        <v>1519</v>
      </c>
      <c r="B77" s="10">
        <v>55248</v>
      </c>
      <c r="C77" s="12" t="s">
        <v>1544</v>
      </c>
      <c r="D77" s="8" t="s">
        <v>189</v>
      </c>
      <c r="E77" s="15">
        <v>36</v>
      </c>
      <c r="F77" s="14">
        <f t="shared" si="4"/>
        <v>4.2006479722935988E-2</v>
      </c>
      <c r="G77" s="25">
        <f t="shared" si="3"/>
        <v>2</v>
      </c>
      <c r="H77" s="25">
        <v>2</v>
      </c>
      <c r="I77" s="25">
        <v>2</v>
      </c>
      <c r="J77" s="25"/>
      <c r="K77" s="15"/>
      <c r="L77" s="15"/>
      <c r="M77" s="15"/>
      <c r="N77" s="15"/>
    </row>
    <row r="78" spans="1:14">
      <c r="A78" s="25" t="s">
        <v>1519</v>
      </c>
      <c r="B78" s="10">
        <v>55248</v>
      </c>
      <c r="C78" s="12" t="s">
        <v>1544</v>
      </c>
      <c r="D78" s="8" t="s">
        <v>191</v>
      </c>
      <c r="E78" s="15">
        <v>35</v>
      </c>
      <c r="F78" s="14">
        <f t="shared" si="4"/>
        <v>4.2006479722935988E-2</v>
      </c>
      <c r="G78" s="25">
        <f t="shared" si="3"/>
        <v>1</v>
      </c>
      <c r="H78" s="25">
        <v>1</v>
      </c>
      <c r="I78" s="25">
        <v>1</v>
      </c>
      <c r="J78" s="25"/>
      <c r="K78" s="15"/>
      <c r="L78" s="15"/>
      <c r="M78" s="15"/>
      <c r="N78" s="15"/>
    </row>
    <row r="79" spans="1:14">
      <c r="A79" s="25" t="s">
        <v>1519</v>
      </c>
      <c r="B79" s="10">
        <v>55262</v>
      </c>
      <c r="C79" s="12" t="s">
        <v>1545</v>
      </c>
      <c r="D79" s="8" t="s">
        <v>47</v>
      </c>
      <c r="E79" s="15">
        <v>1</v>
      </c>
      <c r="F79" s="14">
        <f t="shared" si="4"/>
        <v>4.2006479722935988E-2</v>
      </c>
      <c r="G79" s="25">
        <f t="shared" si="3"/>
        <v>0</v>
      </c>
      <c r="H79" s="25">
        <v>0</v>
      </c>
      <c r="I79" s="25">
        <v>0</v>
      </c>
      <c r="J79" s="25"/>
      <c r="K79" s="15"/>
      <c r="L79" s="15"/>
      <c r="M79" s="15"/>
      <c r="N79" s="15"/>
    </row>
    <row r="80" spans="1:14">
      <c r="A80" s="25" t="s">
        <v>1519</v>
      </c>
      <c r="B80" s="10">
        <v>55263</v>
      </c>
      <c r="C80" s="12" t="s">
        <v>1546</v>
      </c>
      <c r="D80" s="8" t="s">
        <v>47</v>
      </c>
      <c r="E80" s="15">
        <v>1</v>
      </c>
      <c r="F80" s="14">
        <f t="shared" si="4"/>
        <v>4.2006479722935988E-2</v>
      </c>
      <c r="G80" s="25">
        <f t="shared" si="3"/>
        <v>0</v>
      </c>
      <c r="H80" s="25">
        <v>0</v>
      </c>
      <c r="I80" s="25">
        <v>0</v>
      </c>
      <c r="J80" s="25"/>
      <c r="K80" s="15"/>
      <c r="L80" s="15"/>
      <c r="M80" s="15"/>
      <c r="N80" s="15"/>
    </row>
    <row r="81" spans="1:14">
      <c r="A81" s="25" t="s">
        <v>1519</v>
      </c>
      <c r="B81" s="10">
        <v>55264</v>
      </c>
      <c r="C81" s="12" t="s">
        <v>1547</v>
      </c>
      <c r="D81" s="8" t="s">
        <v>47</v>
      </c>
      <c r="E81" s="15">
        <v>1</v>
      </c>
      <c r="F81" s="14">
        <f t="shared" si="4"/>
        <v>4.2006479722935988E-2</v>
      </c>
      <c r="G81" s="25">
        <f t="shared" si="3"/>
        <v>0</v>
      </c>
      <c r="H81" s="25">
        <v>0</v>
      </c>
      <c r="I81" s="25">
        <v>0</v>
      </c>
      <c r="J81" s="25"/>
      <c r="K81" s="15"/>
      <c r="L81" s="15"/>
      <c r="M81" s="15"/>
      <c r="N81" s="15"/>
    </row>
    <row r="82" spans="1:14">
      <c r="A82" s="25" t="s">
        <v>1519</v>
      </c>
      <c r="B82" s="10">
        <v>55348</v>
      </c>
      <c r="C82" s="12" t="s">
        <v>1548</v>
      </c>
      <c r="D82" s="8" t="s">
        <v>35</v>
      </c>
      <c r="E82" s="15">
        <v>30</v>
      </c>
      <c r="F82" s="14">
        <f t="shared" si="4"/>
        <v>4.2006479722935988E-2</v>
      </c>
      <c r="G82" s="25">
        <f t="shared" si="3"/>
        <v>1</v>
      </c>
      <c r="H82" s="25">
        <v>1</v>
      </c>
      <c r="I82" s="25">
        <v>1</v>
      </c>
      <c r="J82" s="25"/>
      <c r="K82" s="15"/>
      <c r="L82" s="15"/>
      <c r="M82" s="15"/>
      <c r="N82" s="15"/>
    </row>
    <row r="83" spans="1:14">
      <c r="A83" s="25" t="s">
        <v>1519</v>
      </c>
      <c r="B83" s="10">
        <v>55348</v>
      </c>
      <c r="C83" s="12" t="s">
        <v>1548</v>
      </c>
      <c r="D83" s="8" t="s">
        <v>24</v>
      </c>
      <c r="E83" s="15">
        <v>29</v>
      </c>
      <c r="F83" s="14">
        <f t="shared" si="4"/>
        <v>4.2006479722935988E-2</v>
      </c>
      <c r="G83" s="25">
        <f t="shared" si="3"/>
        <v>1</v>
      </c>
      <c r="H83" s="25">
        <v>1</v>
      </c>
      <c r="I83" s="25">
        <v>1</v>
      </c>
      <c r="J83" s="25"/>
      <c r="K83" s="15"/>
      <c r="L83" s="15"/>
      <c r="M83" s="15"/>
      <c r="N83" s="15"/>
    </row>
    <row r="84" spans="1:14">
      <c r="A84" s="25" t="s">
        <v>1519</v>
      </c>
      <c r="B84" s="10">
        <v>55348</v>
      </c>
      <c r="C84" s="12" t="s">
        <v>1548</v>
      </c>
      <c r="D84" s="8" t="s">
        <v>105</v>
      </c>
      <c r="E84" s="15">
        <v>28</v>
      </c>
      <c r="F84" s="14">
        <f t="shared" si="4"/>
        <v>4.2006479722935988E-2</v>
      </c>
      <c r="G84" s="25">
        <f t="shared" si="3"/>
        <v>1</v>
      </c>
      <c r="H84" s="25">
        <v>1</v>
      </c>
      <c r="I84" s="25">
        <v>1</v>
      </c>
      <c r="J84" s="25"/>
      <c r="K84" s="15"/>
      <c r="L84" s="15"/>
      <c r="M84" s="15"/>
      <c r="N84" s="15"/>
    </row>
    <row r="85" spans="1:14">
      <c r="A85" s="25" t="s">
        <v>1519</v>
      </c>
      <c r="B85" s="10">
        <v>55348</v>
      </c>
      <c r="C85" s="12" t="s">
        <v>1548</v>
      </c>
      <c r="D85" s="8" t="s">
        <v>20</v>
      </c>
      <c r="E85" s="15">
        <v>27</v>
      </c>
      <c r="F85" s="14">
        <f t="shared" si="4"/>
        <v>4.2006479722935988E-2</v>
      </c>
      <c r="G85" s="25">
        <f t="shared" si="3"/>
        <v>1</v>
      </c>
      <c r="H85" s="25">
        <v>1</v>
      </c>
      <c r="I85" s="25">
        <v>1</v>
      </c>
      <c r="J85" s="25"/>
      <c r="K85" s="15"/>
      <c r="L85" s="15"/>
      <c r="M85" s="15"/>
      <c r="N85" s="15"/>
    </row>
    <row r="86" spans="1:14">
      <c r="A86" s="25" t="s">
        <v>1519</v>
      </c>
      <c r="B86" s="10">
        <v>55350</v>
      </c>
      <c r="C86" s="12" t="s">
        <v>1549</v>
      </c>
      <c r="D86" s="8" t="s">
        <v>203</v>
      </c>
      <c r="E86" s="15">
        <v>36</v>
      </c>
      <c r="F86" s="14">
        <f t="shared" si="4"/>
        <v>4.2006479722935988E-2</v>
      </c>
      <c r="G86" s="25">
        <f t="shared" si="3"/>
        <v>2</v>
      </c>
      <c r="H86" s="25">
        <v>2</v>
      </c>
      <c r="I86" s="25">
        <v>2</v>
      </c>
      <c r="J86" s="25"/>
      <c r="K86" s="15"/>
      <c r="L86" s="15"/>
      <c r="M86" s="15"/>
      <c r="N86" s="15"/>
    </row>
    <row r="87" spans="1:14">
      <c r="A87" s="25" t="s">
        <v>1519</v>
      </c>
      <c r="B87" s="10">
        <v>55350</v>
      </c>
      <c r="C87" s="12" t="s">
        <v>1549</v>
      </c>
      <c r="D87" s="8" t="s">
        <v>205</v>
      </c>
      <c r="E87" s="15">
        <v>38</v>
      </c>
      <c r="F87" s="14">
        <f t="shared" si="4"/>
        <v>4.2006479722935988E-2</v>
      </c>
      <c r="G87" s="25">
        <f t="shared" si="3"/>
        <v>2</v>
      </c>
      <c r="H87" s="25">
        <v>2</v>
      </c>
      <c r="I87" s="25">
        <v>2</v>
      </c>
      <c r="J87" s="25"/>
      <c r="K87" s="15"/>
      <c r="L87" s="15"/>
      <c r="M87" s="15"/>
      <c r="N87" s="15"/>
    </row>
    <row r="88" spans="1:14">
      <c r="A88" s="25" t="s">
        <v>1519</v>
      </c>
      <c r="B88" s="10">
        <v>55397</v>
      </c>
      <c r="C88" s="12" t="s">
        <v>1550</v>
      </c>
      <c r="D88" s="8" t="s">
        <v>47</v>
      </c>
      <c r="E88" s="15">
        <v>40</v>
      </c>
      <c r="F88" s="14">
        <f t="shared" si="4"/>
        <v>4.2006479722935988E-2</v>
      </c>
      <c r="G88" s="25">
        <f t="shared" si="3"/>
        <v>2</v>
      </c>
      <c r="H88" s="25">
        <v>2</v>
      </c>
      <c r="I88" s="25">
        <v>2</v>
      </c>
      <c r="J88" s="25"/>
      <c r="K88" s="15"/>
      <c r="L88" s="15"/>
      <c r="M88" s="15"/>
      <c r="N88" s="15"/>
    </row>
    <row r="89" spans="1:14">
      <c r="A89" s="25" t="s">
        <v>1519</v>
      </c>
      <c r="B89" s="10">
        <v>55397</v>
      </c>
      <c r="C89" s="12" t="s">
        <v>1550</v>
      </c>
      <c r="D89" s="8" t="s">
        <v>181</v>
      </c>
      <c r="E89" s="15">
        <v>40</v>
      </c>
      <c r="F89" s="14">
        <f t="shared" si="4"/>
        <v>4.2006479722935988E-2</v>
      </c>
      <c r="G89" s="25">
        <f t="shared" si="3"/>
        <v>2</v>
      </c>
      <c r="H89" s="25">
        <v>2</v>
      </c>
      <c r="I89" s="25">
        <v>2</v>
      </c>
      <c r="J89" s="25"/>
      <c r="K89" s="15"/>
      <c r="L89" s="15"/>
      <c r="M89" s="15"/>
      <c r="N89" s="15"/>
    </row>
    <row r="90" spans="1:14">
      <c r="A90" s="25" t="s">
        <v>1519</v>
      </c>
      <c r="B90" s="10">
        <v>55401</v>
      </c>
      <c r="C90" s="12" t="s">
        <v>1551</v>
      </c>
      <c r="D90" s="8" t="s">
        <v>51</v>
      </c>
      <c r="E90" s="15">
        <v>25</v>
      </c>
      <c r="F90" s="14">
        <f t="shared" si="4"/>
        <v>4.2006479722935988E-2</v>
      </c>
      <c r="G90" s="25">
        <f t="shared" si="3"/>
        <v>1</v>
      </c>
      <c r="H90" s="25">
        <v>1</v>
      </c>
      <c r="I90" s="25">
        <v>1</v>
      </c>
      <c r="J90" s="25"/>
      <c r="K90" s="15"/>
      <c r="L90" s="15"/>
      <c r="M90" s="15"/>
      <c r="N90" s="15"/>
    </row>
    <row r="91" spans="1:14">
      <c r="A91" s="25" t="s">
        <v>1519</v>
      </c>
      <c r="B91" s="10">
        <v>55401</v>
      </c>
      <c r="C91" s="12" t="s">
        <v>1551</v>
      </c>
      <c r="D91" s="8" t="s">
        <v>94</v>
      </c>
      <c r="E91" s="15">
        <v>20</v>
      </c>
      <c r="F91" s="14">
        <f t="shared" si="4"/>
        <v>4.2006479722935988E-2</v>
      </c>
      <c r="G91" s="25">
        <f t="shared" si="3"/>
        <v>1</v>
      </c>
      <c r="H91" s="25">
        <v>1</v>
      </c>
      <c r="I91" s="25">
        <v>1</v>
      </c>
      <c r="J91" s="25"/>
      <c r="K91" s="15"/>
      <c r="L91" s="15"/>
      <c r="M91" s="15"/>
      <c r="N91" s="15"/>
    </row>
    <row r="92" spans="1:14">
      <c r="A92" s="25" t="s">
        <v>1519</v>
      </c>
      <c r="B92" s="10">
        <v>55401</v>
      </c>
      <c r="C92" s="12" t="s">
        <v>1551</v>
      </c>
      <c r="D92" s="8" t="s">
        <v>573</v>
      </c>
      <c r="E92" s="15">
        <v>26</v>
      </c>
      <c r="F92" s="14">
        <f t="shared" si="4"/>
        <v>4.2006479722935988E-2</v>
      </c>
      <c r="G92" s="25">
        <f t="shared" si="3"/>
        <v>1</v>
      </c>
      <c r="H92" s="25">
        <v>1</v>
      </c>
      <c r="I92" s="25">
        <v>1</v>
      </c>
      <c r="J92" s="25"/>
      <c r="K92" s="15"/>
      <c r="L92" s="15"/>
      <c r="M92" s="15"/>
      <c r="N92" s="15"/>
    </row>
    <row r="93" spans="1:14">
      <c r="A93" s="25" t="s">
        <v>1519</v>
      </c>
      <c r="B93" s="10">
        <v>55401</v>
      </c>
      <c r="C93" s="12" t="s">
        <v>1551</v>
      </c>
      <c r="D93" s="8" t="s">
        <v>702</v>
      </c>
      <c r="E93" s="15">
        <v>23</v>
      </c>
      <c r="F93" s="14">
        <f t="shared" si="4"/>
        <v>4.2006479722935988E-2</v>
      </c>
      <c r="G93" s="25">
        <f t="shared" si="3"/>
        <v>1</v>
      </c>
      <c r="H93" s="25">
        <v>1</v>
      </c>
      <c r="I93" s="25">
        <v>1</v>
      </c>
      <c r="J93" s="25"/>
      <c r="K93" s="15"/>
      <c r="L93" s="15"/>
      <c r="M93" s="15"/>
      <c r="N93" s="15"/>
    </row>
    <row r="94" spans="1:14">
      <c r="A94" s="25" t="s">
        <v>1519</v>
      </c>
      <c r="B94" s="10">
        <v>55401</v>
      </c>
      <c r="C94" s="12" t="s">
        <v>1551</v>
      </c>
      <c r="D94" s="8" t="s">
        <v>1552</v>
      </c>
      <c r="E94" s="15">
        <v>15</v>
      </c>
      <c r="F94" s="14">
        <f t="shared" si="4"/>
        <v>4.2006479722935988E-2</v>
      </c>
      <c r="G94" s="25">
        <f t="shared" si="3"/>
        <v>1</v>
      </c>
      <c r="H94" s="25">
        <v>1</v>
      </c>
      <c r="I94" s="25">
        <v>1</v>
      </c>
      <c r="J94" s="25"/>
      <c r="K94" s="15"/>
      <c r="L94" s="15"/>
      <c r="M94" s="15"/>
      <c r="N94" s="15"/>
    </row>
    <row r="95" spans="1:14">
      <c r="A95" s="25" t="s">
        <v>1519</v>
      </c>
      <c r="B95" s="10">
        <v>55503</v>
      </c>
      <c r="C95" s="12" t="s">
        <v>1553</v>
      </c>
      <c r="D95" s="8" t="s">
        <v>35</v>
      </c>
      <c r="E95" s="15">
        <v>30</v>
      </c>
      <c r="F95" s="14">
        <f t="shared" si="4"/>
        <v>4.2006479722935988E-2</v>
      </c>
      <c r="G95" s="25">
        <f t="shared" si="3"/>
        <v>1</v>
      </c>
      <c r="H95" s="25">
        <v>1</v>
      </c>
      <c r="I95" s="25">
        <v>1</v>
      </c>
      <c r="J95" s="25"/>
      <c r="K95" s="15"/>
      <c r="L95" s="15"/>
      <c r="M95" s="15"/>
      <c r="N95" s="15"/>
    </row>
    <row r="96" spans="1:14">
      <c r="A96" s="25" t="s">
        <v>1519</v>
      </c>
      <c r="B96" s="10">
        <v>55503</v>
      </c>
      <c r="C96" s="12" t="s">
        <v>1553</v>
      </c>
      <c r="D96" s="8" t="s">
        <v>24</v>
      </c>
      <c r="E96" s="15">
        <v>31</v>
      </c>
      <c r="F96" s="14">
        <f t="shared" si="4"/>
        <v>4.2006479722935988E-2</v>
      </c>
      <c r="G96" s="25">
        <f t="shared" si="3"/>
        <v>1</v>
      </c>
      <c r="H96" s="25">
        <v>1</v>
      </c>
      <c r="I96" s="25">
        <v>1</v>
      </c>
      <c r="J96" s="25"/>
      <c r="K96" s="15"/>
      <c r="L96" s="15"/>
      <c r="M96" s="15"/>
      <c r="N96" s="15"/>
    </row>
    <row r="97" spans="1:14">
      <c r="A97" s="25" t="s">
        <v>1519</v>
      </c>
      <c r="B97" s="10">
        <v>55503</v>
      </c>
      <c r="C97" s="12" t="s">
        <v>1553</v>
      </c>
      <c r="D97" s="8" t="s">
        <v>105</v>
      </c>
      <c r="E97" s="15">
        <v>31</v>
      </c>
      <c r="F97" s="14">
        <f t="shared" si="4"/>
        <v>4.2006479722935988E-2</v>
      </c>
      <c r="G97" s="25">
        <f t="shared" si="3"/>
        <v>1</v>
      </c>
      <c r="H97" s="25">
        <v>1</v>
      </c>
      <c r="I97" s="25">
        <v>1</v>
      </c>
      <c r="J97" s="25"/>
      <c r="K97" s="15"/>
      <c r="L97" s="15"/>
      <c r="M97" s="15"/>
      <c r="N97" s="15"/>
    </row>
    <row r="98" spans="1:14">
      <c r="A98" s="25" t="s">
        <v>1519</v>
      </c>
      <c r="B98" s="10">
        <v>55701</v>
      </c>
      <c r="C98" s="12" t="s">
        <v>1554</v>
      </c>
      <c r="D98" s="8" t="s">
        <v>516</v>
      </c>
      <c r="E98" s="15">
        <v>34</v>
      </c>
      <c r="F98" s="14">
        <f t="shared" si="4"/>
        <v>4.2006479722935988E-2</v>
      </c>
      <c r="G98" s="25">
        <f t="shared" si="3"/>
        <v>1</v>
      </c>
      <c r="H98" s="25">
        <v>1</v>
      </c>
      <c r="I98" s="25">
        <v>1</v>
      </c>
      <c r="J98" s="25"/>
      <c r="K98" s="15"/>
      <c r="L98" s="15"/>
      <c r="M98" s="15"/>
      <c r="N98" s="15"/>
    </row>
    <row r="99" spans="1:14">
      <c r="A99" s="25" t="s">
        <v>1519</v>
      </c>
      <c r="B99" s="10">
        <v>55701</v>
      </c>
      <c r="C99" s="12" t="s">
        <v>1554</v>
      </c>
      <c r="D99" s="8" t="s">
        <v>517</v>
      </c>
      <c r="E99" s="15">
        <v>34</v>
      </c>
      <c r="F99" s="14">
        <f t="shared" si="4"/>
        <v>4.2006479722935988E-2</v>
      </c>
      <c r="G99" s="25">
        <f t="shared" si="3"/>
        <v>1</v>
      </c>
      <c r="H99" s="25">
        <v>1</v>
      </c>
      <c r="I99" s="25">
        <v>1</v>
      </c>
      <c r="J99" s="25"/>
      <c r="K99" s="15"/>
      <c r="L99" s="15"/>
      <c r="M99" s="15"/>
      <c r="N99" s="15"/>
    </row>
    <row r="100" spans="1:14">
      <c r="A100" s="25" t="s">
        <v>1519</v>
      </c>
      <c r="B100" s="10">
        <v>55736</v>
      </c>
      <c r="C100" s="12" t="s">
        <v>1555</v>
      </c>
      <c r="D100" s="8" t="s">
        <v>525</v>
      </c>
      <c r="E100" s="15">
        <v>34</v>
      </c>
      <c r="F100" s="14">
        <f t="shared" si="4"/>
        <v>4.2006479722935988E-2</v>
      </c>
      <c r="G100" s="25">
        <f t="shared" si="3"/>
        <v>1</v>
      </c>
      <c r="H100" s="25">
        <v>1</v>
      </c>
      <c r="I100" s="25">
        <v>1</v>
      </c>
      <c r="J100" s="25"/>
      <c r="K100" s="15"/>
      <c r="L100" s="15"/>
      <c r="M100" s="15"/>
      <c r="N100" s="15"/>
    </row>
    <row r="101" spans="1:14">
      <c r="A101" s="25" t="s">
        <v>1519</v>
      </c>
      <c r="B101" s="10">
        <v>55736</v>
      </c>
      <c r="C101" s="12" t="s">
        <v>1555</v>
      </c>
      <c r="D101" s="8" t="s">
        <v>526</v>
      </c>
      <c r="E101" s="15">
        <v>34</v>
      </c>
      <c r="F101" s="14">
        <f t="shared" si="4"/>
        <v>4.2006479722935988E-2</v>
      </c>
      <c r="G101" s="25">
        <f t="shared" si="3"/>
        <v>1</v>
      </c>
      <c r="H101" s="25">
        <v>1</v>
      </c>
      <c r="I101" s="25">
        <v>1</v>
      </c>
      <c r="J101" s="25"/>
      <c r="K101" s="15"/>
      <c r="L101" s="15"/>
      <c r="M101" s="15"/>
      <c r="N101" s="15"/>
    </row>
    <row r="102" spans="1:14">
      <c r="A102" s="25" t="s">
        <v>1519</v>
      </c>
      <c r="B102" s="10">
        <v>55736</v>
      </c>
      <c r="C102" s="12" t="s">
        <v>1555</v>
      </c>
      <c r="D102" s="8" t="s">
        <v>527</v>
      </c>
      <c r="E102" s="15">
        <v>35</v>
      </c>
      <c r="F102" s="14">
        <f t="shared" si="4"/>
        <v>4.2006479722935988E-2</v>
      </c>
      <c r="G102" s="25">
        <f t="shared" si="3"/>
        <v>1</v>
      </c>
      <c r="H102" s="25">
        <v>1</v>
      </c>
      <c r="I102" s="25">
        <v>1</v>
      </c>
      <c r="J102" s="25"/>
      <c r="K102" s="15"/>
      <c r="L102" s="15"/>
      <c r="M102" s="15"/>
      <c r="N102" s="15"/>
    </row>
    <row r="103" spans="1:14">
      <c r="A103" s="25" t="s">
        <v>1519</v>
      </c>
      <c r="B103" s="10">
        <v>55736</v>
      </c>
      <c r="C103" s="12" t="s">
        <v>1555</v>
      </c>
      <c r="D103" s="8" t="s">
        <v>1532</v>
      </c>
      <c r="E103" s="15">
        <v>32</v>
      </c>
      <c r="F103" s="14">
        <f t="shared" si="4"/>
        <v>4.2006479722935988E-2</v>
      </c>
      <c r="G103" s="25">
        <f t="shared" si="3"/>
        <v>1</v>
      </c>
      <c r="H103" s="25">
        <v>1</v>
      </c>
      <c r="I103" s="25">
        <v>1</v>
      </c>
      <c r="J103" s="25"/>
      <c r="K103" s="15"/>
      <c r="L103" s="15"/>
      <c r="M103" s="15"/>
      <c r="N103" s="15"/>
    </row>
    <row r="104" spans="1:14" s="15" customFormat="1">
      <c r="A104" s="25" t="s">
        <v>1519</v>
      </c>
      <c r="B104" s="17">
        <v>59326</v>
      </c>
      <c r="C104" s="18" t="s">
        <v>1556</v>
      </c>
      <c r="D104" s="19" t="s">
        <v>35</v>
      </c>
      <c r="E104" s="15">
        <v>32</v>
      </c>
      <c r="F104" s="14">
        <f t="shared" si="4"/>
        <v>4.2006479722935988E-2</v>
      </c>
      <c r="G104" s="25">
        <f t="shared" si="3"/>
        <v>1</v>
      </c>
      <c r="H104" s="25">
        <v>1</v>
      </c>
      <c r="I104" s="25">
        <v>1</v>
      </c>
      <c r="J104" s="25"/>
    </row>
    <row r="105" spans="1:14" s="15" customFormat="1">
      <c r="A105" s="25" t="s">
        <v>1519</v>
      </c>
      <c r="B105" s="17">
        <v>59764</v>
      </c>
      <c r="C105" s="18" t="s">
        <v>1557</v>
      </c>
      <c r="D105" s="19" t="s">
        <v>28</v>
      </c>
      <c r="E105" s="15">
        <v>22</v>
      </c>
      <c r="F105" s="14">
        <f t="shared" si="4"/>
        <v>4.2006479722935988E-2</v>
      </c>
      <c r="G105" s="25">
        <f t="shared" si="3"/>
        <v>1</v>
      </c>
      <c r="H105" s="25">
        <v>1</v>
      </c>
      <c r="I105" s="25">
        <v>1</v>
      </c>
      <c r="J105" s="25"/>
    </row>
    <row r="106" spans="1:14" s="15" customFormat="1">
      <c r="A106" s="25" t="s">
        <v>1519</v>
      </c>
      <c r="B106" s="17">
        <v>59764</v>
      </c>
      <c r="C106" s="18" t="s">
        <v>1557</v>
      </c>
      <c r="D106" s="19" t="s">
        <v>589</v>
      </c>
      <c r="E106" s="15">
        <v>23</v>
      </c>
      <c r="F106" s="14">
        <f t="shared" si="4"/>
        <v>4.2006479722935988E-2</v>
      </c>
      <c r="G106" s="25">
        <f t="shared" si="3"/>
        <v>1</v>
      </c>
      <c r="H106" s="25">
        <v>1</v>
      </c>
      <c r="I106" s="25">
        <v>1</v>
      </c>
      <c r="J106" s="25"/>
    </row>
    <row r="107" spans="1:14" s="15" customFormat="1">
      <c r="A107" s="25" t="s">
        <v>1519</v>
      </c>
      <c r="B107" s="17">
        <v>59773</v>
      </c>
      <c r="C107" s="18" t="s">
        <v>1558</v>
      </c>
      <c r="D107" s="19" t="s">
        <v>35</v>
      </c>
      <c r="E107" s="15">
        <v>22</v>
      </c>
      <c r="F107" s="14">
        <f t="shared" si="4"/>
        <v>4.2006479722935988E-2</v>
      </c>
      <c r="G107" s="25">
        <f t="shared" si="3"/>
        <v>1</v>
      </c>
      <c r="H107" s="25">
        <v>1</v>
      </c>
      <c r="I107" s="25">
        <v>1</v>
      </c>
      <c r="J107" s="25"/>
    </row>
    <row r="108" spans="1:14" s="15" customFormat="1">
      <c r="A108" s="25" t="s">
        <v>1519</v>
      </c>
      <c r="B108" s="17">
        <v>59773</v>
      </c>
      <c r="C108" s="18" t="s">
        <v>1558</v>
      </c>
      <c r="D108" s="19" t="s">
        <v>24</v>
      </c>
      <c r="E108" s="15">
        <v>23</v>
      </c>
      <c r="F108" s="14">
        <f t="shared" si="4"/>
        <v>4.2006479722935988E-2</v>
      </c>
      <c r="G108" s="25">
        <f t="shared" si="3"/>
        <v>1</v>
      </c>
      <c r="H108" s="25">
        <v>1</v>
      </c>
      <c r="I108" s="25">
        <v>1</v>
      </c>
      <c r="J108" s="25"/>
    </row>
    <row r="109" spans="1:14" s="15" customFormat="1">
      <c r="A109" s="25" t="s">
        <v>1519</v>
      </c>
      <c r="B109" s="17">
        <v>60376</v>
      </c>
      <c r="C109" s="18" t="s">
        <v>1559</v>
      </c>
      <c r="D109" s="19" t="s">
        <v>35</v>
      </c>
      <c r="E109" s="15">
        <v>28</v>
      </c>
      <c r="F109" s="14">
        <f t="shared" si="4"/>
        <v>4.2006479722935988E-2</v>
      </c>
      <c r="G109" s="25">
        <f t="shared" si="3"/>
        <v>1</v>
      </c>
      <c r="H109" s="25">
        <v>1</v>
      </c>
      <c r="I109" s="25">
        <v>1</v>
      </c>
      <c r="J109" s="25"/>
    </row>
    <row r="110" spans="1:14" s="15" customFormat="1">
      <c r="A110" s="25" t="s">
        <v>1519</v>
      </c>
      <c r="B110" s="17">
        <v>60376</v>
      </c>
      <c r="C110" s="18" t="s">
        <v>1559</v>
      </c>
      <c r="D110" s="19" t="s">
        <v>24</v>
      </c>
      <c r="E110" s="15">
        <v>28</v>
      </c>
      <c r="F110" s="14">
        <f t="shared" si="4"/>
        <v>4.2006479722935988E-2</v>
      </c>
      <c r="G110" s="25">
        <f t="shared" si="3"/>
        <v>1</v>
      </c>
      <c r="H110" s="25">
        <v>1</v>
      </c>
      <c r="I110" s="25">
        <v>1</v>
      </c>
      <c r="J110" s="25"/>
    </row>
    <row r="111" spans="1:14">
      <c r="A111" s="25" t="s">
        <v>1</v>
      </c>
      <c r="B111" s="25" t="s">
        <v>1</v>
      </c>
      <c r="C111" s="25" t="s">
        <v>1</v>
      </c>
      <c r="D111" s="25" t="s">
        <v>1</v>
      </c>
      <c r="E111" s="25" t="s">
        <v>1</v>
      </c>
      <c r="F111" s="25" t="s">
        <v>1</v>
      </c>
      <c r="G111" s="25" t="s">
        <v>1</v>
      </c>
      <c r="H111" s="25" t="s">
        <v>1</v>
      </c>
      <c r="I111" s="25" t="s">
        <v>1</v>
      </c>
      <c r="J111" s="25" t="s">
        <v>1</v>
      </c>
      <c r="K111" s="25" t="s">
        <v>1</v>
      </c>
      <c r="L111" s="15"/>
      <c r="M111" s="15"/>
      <c r="N111" s="15"/>
    </row>
    <row r="112" spans="1:14">
      <c r="A112" s="25" t="s">
        <v>1</v>
      </c>
      <c r="B112" s="23" t="s">
        <v>122</v>
      </c>
      <c r="C112" s="25" t="s">
        <v>1</v>
      </c>
      <c r="D112" s="25" t="s">
        <v>1</v>
      </c>
      <c r="E112" s="16">
        <f>SUM(E10:E110)</f>
        <v>8951</v>
      </c>
      <c r="F112" s="25" t="s">
        <v>1</v>
      </c>
      <c r="G112" s="25">
        <f>SUM(G10:G110)</f>
        <v>369</v>
      </c>
      <c r="H112" s="25">
        <f>SUM(H10:H110)</f>
        <v>376</v>
      </c>
      <c r="I112" s="25">
        <f>SUM(I10:I110)</f>
        <v>376</v>
      </c>
      <c r="J112" s="15"/>
      <c r="K112" s="25" t="s">
        <v>1</v>
      </c>
      <c r="L112" s="15"/>
      <c r="M112" s="15"/>
      <c r="N112" s="15"/>
    </row>
    <row r="113" spans="1:14">
      <c r="A113" s="15" t="s">
        <v>1</v>
      </c>
      <c r="B113" s="15"/>
      <c r="C113" s="15"/>
      <c r="D113" s="15"/>
      <c r="E113" s="15"/>
      <c r="F113" s="15"/>
      <c r="G113" s="15"/>
      <c r="H113" s="15"/>
      <c r="I113" s="15"/>
      <c r="J113" s="15"/>
      <c r="K113" s="15"/>
      <c r="L113" s="15"/>
      <c r="M113" s="15"/>
      <c r="N113" s="15"/>
    </row>
    <row r="114" spans="1:14" ht="12.6" customHeight="1">
      <c r="A114" s="37" t="s">
        <v>592</v>
      </c>
      <c r="B114" s="36" t="s">
        <v>1</v>
      </c>
      <c r="C114" s="36" t="s">
        <v>1</v>
      </c>
      <c r="D114" s="36" t="s">
        <v>1</v>
      </c>
      <c r="E114" s="36" t="s">
        <v>1</v>
      </c>
      <c r="F114" s="36" t="s">
        <v>1</v>
      </c>
      <c r="G114" s="36" t="s">
        <v>1</v>
      </c>
      <c r="H114" s="36" t="s">
        <v>1</v>
      </c>
      <c r="I114" s="36" t="s">
        <v>1</v>
      </c>
      <c r="J114" s="36" t="s">
        <v>1</v>
      </c>
      <c r="K114" s="15" t="s">
        <v>1</v>
      </c>
      <c r="L114" s="15"/>
      <c r="M114" s="15"/>
      <c r="N114" s="15"/>
    </row>
    <row r="115" spans="1:14">
      <c r="A115" s="36" t="s">
        <v>1</v>
      </c>
      <c r="B115" s="36" t="s">
        <v>1</v>
      </c>
      <c r="C115" s="36" t="s">
        <v>1</v>
      </c>
      <c r="D115" s="36" t="s">
        <v>1</v>
      </c>
      <c r="E115" s="36" t="s">
        <v>1</v>
      </c>
      <c r="F115" s="36" t="s">
        <v>1</v>
      </c>
      <c r="G115" s="36" t="s">
        <v>1</v>
      </c>
      <c r="H115" s="36" t="s">
        <v>1</v>
      </c>
      <c r="I115" s="36" t="s">
        <v>1</v>
      </c>
      <c r="J115" s="36" t="s">
        <v>1</v>
      </c>
      <c r="K115" s="15" t="s">
        <v>1</v>
      </c>
      <c r="L115" s="15"/>
      <c r="M115" s="15"/>
      <c r="N115" s="15"/>
    </row>
    <row r="116" spans="1:14">
      <c r="A116" s="36" t="s">
        <v>1</v>
      </c>
      <c r="B116" s="36" t="s">
        <v>1</v>
      </c>
      <c r="C116" s="36" t="s">
        <v>1</v>
      </c>
      <c r="D116" s="36" t="s">
        <v>1</v>
      </c>
      <c r="E116" s="36" t="s">
        <v>1</v>
      </c>
      <c r="F116" s="36" t="s">
        <v>1</v>
      </c>
      <c r="G116" s="36" t="s">
        <v>1</v>
      </c>
      <c r="H116" s="36" t="s">
        <v>1</v>
      </c>
      <c r="I116" s="36" t="s">
        <v>1</v>
      </c>
      <c r="J116" s="36" t="s">
        <v>1</v>
      </c>
      <c r="K116" s="15"/>
      <c r="L116" s="15"/>
      <c r="M116" s="15"/>
      <c r="N116" s="15"/>
    </row>
    <row r="117" spans="1:14">
      <c r="A117" s="15" t="s">
        <v>1</v>
      </c>
      <c r="B117" s="15"/>
      <c r="C117" s="15"/>
      <c r="D117" s="15"/>
      <c r="E117" s="15"/>
      <c r="F117" s="15"/>
      <c r="G117" s="15"/>
      <c r="H117" s="15"/>
      <c r="I117" s="15"/>
      <c r="J117" s="15"/>
      <c r="K117" s="15"/>
      <c r="L117" s="15"/>
      <c r="M117" s="15"/>
      <c r="N117" s="15"/>
    </row>
    <row r="118" spans="1:14" ht="12.6" customHeight="1">
      <c r="A118" s="37" t="s">
        <v>593</v>
      </c>
      <c r="B118" s="36" t="s">
        <v>1</v>
      </c>
      <c r="C118" s="36" t="s">
        <v>1</v>
      </c>
      <c r="D118" s="36" t="s">
        <v>1</v>
      </c>
      <c r="E118" s="36" t="s">
        <v>1</v>
      </c>
      <c r="F118" s="36" t="s">
        <v>1</v>
      </c>
      <c r="G118" s="36" t="s">
        <v>1</v>
      </c>
      <c r="H118" s="36" t="s">
        <v>1</v>
      </c>
      <c r="I118" s="36" t="s">
        <v>1</v>
      </c>
      <c r="J118" s="36" t="s">
        <v>1</v>
      </c>
      <c r="K118" s="15" t="s">
        <v>1</v>
      </c>
      <c r="L118" s="15"/>
      <c r="M118" s="15"/>
      <c r="N118" s="15"/>
    </row>
    <row r="119" spans="1:14">
      <c r="A119" s="36" t="s">
        <v>1</v>
      </c>
      <c r="B119" s="36" t="s">
        <v>1</v>
      </c>
      <c r="C119" s="36" t="s">
        <v>1</v>
      </c>
      <c r="D119" s="36" t="s">
        <v>1</v>
      </c>
      <c r="E119" s="36" t="s">
        <v>1</v>
      </c>
      <c r="F119" s="36" t="s">
        <v>1</v>
      </c>
      <c r="G119" s="36" t="s">
        <v>1</v>
      </c>
      <c r="H119" s="36" t="s">
        <v>1</v>
      </c>
      <c r="I119" s="36" t="s">
        <v>1</v>
      </c>
      <c r="J119" s="36" t="s">
        <v>1</v>
      </c>
      <c r="K119" s="15" t="s">
        <v>1</v>
      </c>
      <c r="L119" s="15"/>
      <c r="M119" s="15"/>
      <c r="N119" s="15"/>
    </row>
    <row r="120" spans="1:14">
      <c r="A120" s="36" t="s">
        <v>1</v>
      </c>
      <c r="B120" s="36" t="s">
        <v>1</v>
      </c>
      <c r="C120" s="36" t="s">
        <v>1</v>
      </c>
      <c r="D120" s="36" t="s">
        <v>1</v>
      </c>
      <c r="E120" s="36" t="s">
        <v>1</v>
      </c>
      <c r="F120" s="36" t="s">
        <v>1</v>
      </c>
      <c r="G120" s="36" t="s">
        <v>1</v>
      </c>
      <c r="H120" s="36" t="s">
        <v>1</v>
      </c>
      <c r="I120" s="36" t="s">
        <v>1</v>
      </c>
      <c r="J120" s="36" t="s">
        <v>1</v>
      </c>
      <c r="K120" s="15"/>
      <c r="L120" s="15"/>
      <c r="M120" s="15"/>
      <c r="N120" s="15"/>
    </row>
    <row r="121" spans="1:14">
      <c r="A121" s="36" t="s">
        <v>1</v>
      </c>
      <c r="B121" s="36" t="s">
        <v>1</v>
      </c>
      <c r="C121" s="36" t="s">
        <v>1</v>
      </c>
      <c r="D121" s="36" t="s">
        <v>1</v>
      </c>
      <c r="E121" s="36" t="s">
        <v>1</v>
      </c>
      <c r="F121" s="36" t="s">
        <v>1</v>
      </c>
      <c r="G121" s="36" t="s">
        <v>1</v>
      </c>
      <c r="H121" s="36" t="s">
        <v>1</v>
      </c>
      <c r="I121" s="36" t="s">
        <v>1</v>
      </c>
      <c r="J121" s="36" t="s">
        <v>1</v>
      </c>
      <c r="K121" s="15"/>
      <c r="L121" s="15"/>
      <c r="M121" s="15"/>
      <c r="N121" s="15"/>
    </row>
    <row r="122" spans="1:14">
      <c r="A122" s="15" t="s">
        <v>1</v>
      </c>
      <c r="B122" s="15"/>
      <c r="C122" s="15"/>
      <c r="D122" s="15"/>
      <c r="E122" s="15"/>
      <c r="F122" s="15"/>
      <c r="G122" s="15"/>
      <c r="H122" s="15"/>
      <c r="I122" s="15"/>
      <c r="J122" s="15"/>
      <c r="K122" s="15"/>
      <c r="L122" s="15"/>
      <c r="M122" s="15"/>
      <c r="N122" s="15"/>
    </row>
    <row r="123" spans="1:14" ht="12.6" customHeight="1">
      <c r="A123" s="40" t="s">
        <v>594</v>
      </c>
      <c r="B123" s="38"/>
      <c r="C123" s="38"/>
      <c r="D123" s="38"/>
      <c r="E123" s="38"/>
      <c r="F123" s="38"/>
      <c r="G123" s="38"/>
      <c r="H123" s="38"/>
      <c r="I123" s="38"/>
      <c r="J123" s="38"/>
      <c r="K123" s="15" t="s">
        <v>1</v>
      </c>
      <c r="L123" s="15"/>
      <c r="M123" s="15"/>
      <c r="N123" s="15"/>
    </row>
    <row r="124" spans="1:14">
      <c r="A124" s="38"/>
      <c r="B124" s="38"/>
      <c r="C124" s="38"/>
      <c r="D124" s="38"/>
      <c r="E124" s="38"/>
      <c r="F124" s="38"/>
      <c r="G124" s="38"/>
      <c r="H124" s="38"/>
      <c r="I124" s="38"/>
      <c r="J124" s="38"/>
      <c r="K124" s="15" t="s">
        <v>1</v>
      </c>
      <c r="L124" s="15"/>
      <c r="M124" s="15"/>
      <c r="N124" s="15"/>
    </row>
    <row r="125" spans="1:14">
      <c r="A125" s="22" t="s">
        <v>1</v>
      </c>
      <c r="B125" s="22" t="s">
        <v>1</v>
      </c>
      <c r="C125" s="22" t="s">
        <v>1</v>
      </c>
      <c r="D125" s="22" t="s">
        <v>1</v>
      </c>
      <c r="E125" s="22" t="s">
        <v>1</v>
      </c>
      <c r="F125" s="22" t="s">
        <v>1</v>
      </c>
      <c r="G125" s="22" t="s">
        <v>1</v>
      </c>
      <c r="H125" s="22" t="s">
        <v>1</v>
      </c>
      <c r="I125" s="22" t="s">
        <v>1</v>
      </c>
      <c r="J125" s="22" t="s">
        <v>1</v>
      </c>
      <c r="K125" s="15"/>
      <c r="L125" s="15"/>
      <c r="M125" s="15"/>
      <c r="N125" s="15"/>
    </row>
    <row r="126" spans="1:14" ht="12.6" customHeight="1">
      <c r="A126" s="37" t="s">
        <v>595</v>
      </c>
      <c r="B126" s="36" t="s">
        <v>1</v>
      </c>
      <c r="C126" s="36" t="s">
        <v>1</v>
      </c>
      <c r="D126" s="36" t="s">
        <v>1</v>
      </c>
      <c r="E126" s="36" t="s">
        <v>1</v>
      </c>
      <c r="F126" s="36" t="s">
        <v>1</v>
      </c>
      <c r="G126" s="36" t="s">
        <v>1</v>
      </c>
      <c r="H126" s="36" t="s">
        <v>1</v>
      </c>
      <c r="I126" s="36" t="s">
        <v>1</v>
      </c>
      <c r="J126" s="36" t="s">
        <v>1</v>
      </c>
      <c r="K126" s="15" t="s">
        <v>1</v>
      </c>
      <c r="L126" s="15"/>
      <c r="M126" s="15"/>
      <c r="N126" s="15"/>
    </row>
    <row r="127" spans="1:14">
      <c r="A127" s="36" t="s">
        <v>1</v>
      </c>
      <c r="B127" s="36" t="s">
        <v>1</v>
      </c>
      <c r="C127" s="36" t="s">
        <v>1</v>
      </c>
      <c r="D127" s="36" t="s">
        <v>1</v>
      </c>
      <c r="E127" s="36" t="s">
        <v>1</v>
      </c>
      <c r="F127" s="36" t="s">
        <v>1</v>
      </c>
      <c r="G127" s="36" t="s">
        <v>1</v>
      </c>
      <c r="H127" s="36" t="s">
        <v>1</v>
      </c>
      <c r="I127" s="36" t="s">
        <v>1</v>
      </c>
      <c r="J127" s="36" t="s">
        <v>1</v>
      </c>
      <c r="K127" s="15" t="s">
        <v>1</v>
      </c>
      <c r="L127" s="15"/>
      <c r="M127" s="15"/>
      <c r="N127" s="15"/>
    </row>
    <row r="128" spans="1:14">
      <c r="A128" s="36" t="s">
        <v>1</v>
      </c>
      <c r="B128" s="36" t="s">
        <v>1</v>
      </c>
      <c r="C128" s="36" t="s">
        <v>1</v>
      </c>
      <c r="D128" s="36" t="s">
        <v>1</v>
      </c>
      <c r="E128" s="36" t="s">
        <v>1</v>
      </c>
      <c r="F128" s="36" t="s">
        <v>1</v>
      </c>
      <c r="G128" s="36" t="s">
        <v>1</v>
      </c>
      <c r="H128" s="36" t="s">
        <v>1</v>
      </c>
      <c r="I128" s="36" t="s">
        <v>1</v>
      </c>
      <c r="J128" s="36" t="s">
        <v>1</v>
      </c>
      <c r="K128" s="15"/>
      <c r="L128" s="15"/>
      <c r="M128" s="15"/>
      <c r="N128" s="15"/>
    </row>
    <row r="129" spans="1:14">
      <c r="A129" s="36" t="s">
        <v>1</v>
      </c>
      <c r="B129" s="36" t="s">
        <v>1</v>
      </c>
      <c r="C129" s="36" t="s">
        <v>1</v>
      </c>
      <c r="D129" s="36" t="s">
        <v>1</v>
      </c>
      <c r="E129" s="36" t="s">
        <v>1</v>
      </c>
      <c r="F129" s="36" t="s">
        <v>1</v>
      </c>
      <c r="G129" s="36" t="s">
        <v>1</v>
      </c>
      <c r="H129" s="36" t="s">
        <v>1</v>
      </c>
      <c r="I129" s="36" t="s">
        <v>1</v>
      </c>
      <c r="J129" s="36" t="s">
        <v>1</v>
      </c>
      <c r="K129" s="15"/>
      <c r="L129" s="15"/>
      <c r="M129" s="15"/>
      <c r="N129" s="15"/>
    </row>
    <row r="130" spans="1:14">
      <c r="A130" s="15" t="s">
        <v>1</v>
      </c>
      <c r="B130" s="15"/>
      <c r="C130" s="15"/>
      <c r="D130" s="15"/>
      <c r="E130" s="15"/>
      <c r="F130" s="15"/>
      <c r="G130" s="15"/>
      <c r="H130" s="15"/>
      <c r="I130" s="15"/>
      <c r="J130" s="15"/>
      <c r="K130" s="15"/>
      <c r="L130" s="15"/>
      <c r="M130" s="15"/>
      <c r="N130" s="15"/>
    </row>
    <row r="131" spans="1:14">
      <c r="A131" s="15"/>
      <c r="B131" s="15"/>
      <c r="C131" s="15"/>
      <c r="D131" s="15"/>
      <c r="E131" s="15"/>
      <c r="F131" s="15"/>
      <c r="G131" s="15"/>
      <c r="H131" s="15"/>
      <c r="I131" s="15"/>
      <c r="J131" s="15"/>
      <c r="K131" s="15"/>
      <c r="L131" s="15"/>
      <c r="M131" s="15"/>
      <c r="N131" s="15"/>
    </row>
    <row r="132" spans="1:14">
      <c r="A132" s="15"/>
      <c r="B132" s="15"/>
      <c r="C132" s="15"/>
      <c r="D132" s="15"/>
      <c r="E132" s="15"/>
      <c r="F132" s="15"/>
      <c r="G132" s="15"/>
      <c r="H132" s="15"/>
      <c r="I132" s="15"/>
      <c r="J132" s="15"/>
      <c r="K132" s="15"/>
      <c r="L132" s="15"/>
      <c r="M132" s="15"/>
      <c r="N132" s="15"/>
    </row>
    <row r="133" spans="1:14">
      <c r="A133" s="15"/>
      <c r="B133" s="15"/>
      <c r="C133" s="15"/>
      <c r="D133" s="15"/>
      <c r="E133" s="15"/>
      <c r="F133" s="15"/>
      <c r="G133" s="15"/>
      <c r="H133" s="15"/>
      <c r="I133" s="15"/>
      <c r="J133" s="15"/>
      <c r="K133" s="15"/>
      <c r="L133" s="15"/>
      <c r="M133" s="15"/>
      <c r="N133" s="15"/>
    </row>
    <row r="134" spans="1:14">
      <c r="A134" s="15"/>
      <c r="B134" s="15"/>
      <c r="C134" s="15"/>
      <c r="D134" s="15"/>
      <c r="E134" s="15"/>
      <c r="F134" s="15"/>
      <c r="G134" s="15"/>
      <c r="H134" s="15"/>
      <c r="I134" s="15"/>
      <c r="J134" s="15"/>
      <c r="K134" s="15"/>
      <c r="L134" s="15"/>
      <c r="M134" s="15"/>
      <c r="N134" s="15"/>
    </row>
    <row r="135" spans="1:14">
      <c r="A135" s="15"/>
      <c r="B135" s="15"/>
      <c r="C135" s="15"/>
      <c r="D135" s="15"/>
      <c r="E135" s="15"/>
      <c r="F135" s="15"/>
      <c r="G135" s="15"/>
      <c r="H135" s="15"/>
      <c r="I135" s="15"/>
      <c r="J135" s="15"/>
      <c r="K135" s="15"/>
      <c r="L135" s="15"/>
      <c r="M135" s="15"/>
      <c r="N135" s="15"/>
    </row>
    <row r="136" spans="1:14">
      <c r="A136" s="15"/>
      <c r="B136" s="15"/>
      <c r="C136" s="15"/>
      <c r="D136" s="15"/>
      <c r="E136" s="15"/>
      <c r="F136" s="15"/>
      <c r="G136" s="15"/>
      <c r="H136" s="15"/>
      <c r="I136" s="15"/>
      <c r="J136" s="15"/>
      <c r="K136" s="15"/>
      <c r="L136" s="15"/>
      <c r="M136" s="15"/>
      <c r="N136" s="15"/>
    </row>
    <row r="137" spans="1:14">
      <c r="A137" s="15"/>
      <c r="B137" s="15"/>
      <c r="C137" s="15"/>
      <c r="D137" s="15"/>
      <c r="E137" s="15"/>
      <c r="F137" s="15"/>
      <c r="G137" s="15"/>
      <c r="H137" s="15"/>
      <c r="I137" s="15"/>
      <c r="J137" s="15"/>
      <c r="K137" s="15"/>
      <c r="L137" s="15"/>
      <c r="M137" s="15"/>
      <c r="N137" s="15"/>
    </row>
    <row r="138" spans="1:14">
      <c r="A138" s="15"/>
      <c r="B138" s="15"/>
      <c r="C138" s="15"/>
      <c r="D138" s="15"/>
      <c r="E138" s="15"/>
      <c r="F138" s="15"/>
      <c r="G138" s="15"/>
      <c r="H138" s="15"/>
      <c r="I138" s="15"/>
      <c r="J138" s="15"/>
      <c r="K138" s="15"/>
      <c r="L138" s="15"/>
      <c r="M138" s="15"/>
      <c r="N138" s="15"/>
    </row>
    <row r="139" spans="1:14">
      <c r="A139" s="15"/>
      <c r="B139" s="15"/>
      <c r="C139" s="15"/>
      <c r="D139" s="15"/>
      <c r="E139" s="15"/>
      <c r="F139" s="15"/>
      <c r="G139" s="15"/>
      <c r="H139" s="15"/>
      <c r="I139" s="15"/>
      <c r="J139" s="15"/>
      <c r="K139" s="15"/>
      <c r="L139" s="15"/>
      <c r="M139" s="15"/>
      <c r="N139" s="15"/>
    </row>
    <row r="140" spans="1:14">
      <c r="A140" s="15"/>
      <c r="B140" s="15"/>
      <c r="C140" s="15"/>
      <c r="D140" s="15"/>
      <c r="E140" s="15"/>
      <c r="F140" s="15"/>
      <c r="G140" s="15"/>
      <c r="H140" s="15"/>
      <c r="I140" s="15"/>
      <c r="J140" s="15"/>
      <c r="K140" s="15"/>
      <c r="L140" s="15"/>
      <c r="M140" s="15"/>
      <c r="N140" s="15"/>
    </row>
  </sheetData>
  <mergeCells count="12">
    <mergeCell ref="A2:K2"/>
    <mergeCell ref="A4:E4"/>
    <mergeCell ref="F4:H4"/>
    <mergeCell ref="A1:L1"/>
    <mergeCell ref="A126:J129"/>
    <mergeCell ref="A114:J116"/>
    <mergeCell ref="A118:J121"/>
    <mergeCell ref="A123:J124"/>
    <mergeCell ref="A5:E5"/>
    <mergeCell ref="F5:H5"/>
    <mergeCell ref="A6:E6"/>
    <mergeCell ref="F6:H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40231-80F3-4F6D-8FFC-B8D2F3100CE6}">
  <dimension ref="A1:K116"/>
  <sheetViews>
    <sheetView topLeftCell="A5" workbookViewId="0">
      <selection activeCell="M13" sqref="M13"/>
    </sheetView>
  </sheetViews>
  <sheetFormatPr defaultRowHeight="12.75"/>
  <cols>
    <col min="1" max="11" width="12" customWidth="1"/>
  </cols>
  <sheetData>
    <row r="1" spans="1:11" ht="20.25" customHeight="1">
      <c r="A1" s="34" t="s">
        <v>0</v>
      </c>
      <c r="B1" s="31" t="s">
        <v>1</v>
      </c>
      <c r="C1" s="31" t="s">
        <v>1</v>
      </c>
      <c r="D1" s="31" t="s">
        <v>1</v>
      </c>
      <c r="E1" s="31" t="s">
        <v>1</v>
      </c>
      <c r="F1" s="31" t="s">
        <v>1</v>
      </c>
      <c r="G1" s="31" t="s">
        <v>1</v>
      </c>
      <c r="H1" s="31" t="s">
        <v>1</v>
      </c>
      <c r="I1" s="31" t="s">
        <v>1</v>
      </c>
      <c r="J1" s="31" t="s">
        <v>1</v>
      </c>
      <c r="K1" s="31" t="s">
        <v>1</v>
      </c>
    </row>
    <row r="2" spans="1:11">
      <c r="A2" s="34" t="s">
        <v>1560</v>
      </c>
      <c r="B2" s="31" t="s">
        <v>1</v>
      </c>
      <c r="C2" s="31" t="s">
        <v>1</v>
      </c>
      <c r="D2" s="31" t="s">
        <v>1</v>
      </c>
      <c r="E2" s="31" t="s">
        <v>1</v>
      </c>
      <c r="F2" s="31" t="s">
        <v>1</v>
      </c>
      <c r="G2" s="31" t="s">
        <v>1</v>
      </c>
      <c r="H2" s="31" t="s">
        <v>1</v>
      </c>
      <c r="I2" s="31" t="s">
        <v>1</v>
      </c>
      <c r="J2" s="31" t="s">
        <v>1</v>
      </c>
      <c r="K2" s="31" t="s">
        <v>1</v>
      </c>
    </row>
    <row r="3" spans="1:11">
      <c r="A3" s="15" t="s">
        <v>1</v>
      </c>
      <c r="B3" s="15"/>
      <c r="C3" s="15"/>
      <c r="D3" s="15"/>
      <c r="E3" s="15"/>
      <c r="F3" s="15"/>
      <c r="G3" s="15"/>
      <c r="H3" s="15"/>
      <c r="I3" s="15"/>
      <c r="J3" s="15"/>
      <c r="K3" s="15"/>
    </row>
    <row r="4" spans="1:11" ht="30" customHeight="1">
      <c r="A4" s="32" t="s">
        <v>1561</v>
      </c>
      <c r="B4" s="31" t="s">
        <v>1</v>
      </c>
      <c r="C4" s="31" t="s">
        <v>1</v>
      </c>
      <c r="D4" s="31" t="s">
        <v>1</v>
      </c>
      <c r="E4" s="31" t="s">
        <v>1</v>
      </c>
      <c r="F4" s="33" t="s">
        <v>1562</v>
      </c>
      <c r="G4" s="31" t="s">
        <v>1</v>
      </c>
      <c r="H4" s="31" t="s">
        <v>1</v>
      </c>
      <c r="I4" s="15"/>
      <c r="J4" s="15"/>
      <c r="K4" s="15"/>
    </row>
    <row r="5" spans="1:11" ht="30" customHeight="1">
      <c r="A5" s="32" t="s">
        <v>1563</v>
      </c>
      <c r="B5" s="31" t="s">
        <v>1</v>
      </c>
      <c r="C5" s="31" t="s">
        <v>1</v>
      </c>
      <c r="D5" s="31" t="s">
        <v>1</v>
      </c>
      <c r="E5" s="31" t="s">
        <v>1</v>
      </c>
      <c r="F5" s="33">
        <v>241</v>
      </c>
      <c r="G5" s="31" t="s">
        <v>1</v>
      </c>
      <c r="H5" s="31" t="s">
        <v>1</v>
      </c>
      <c r="I5" s="15"/>
      <c r="J5" s="15"/>
      <c r="K5" s="15"/>
    </row>
    <row r="6" spans="1:11" ht="30" customHeight="1">
      <c r="A6" s="32" t="s">
        <v>1564</v>
      </c>
      <c r="B6" s="31" t="s">
        <v>1</v>
      </c>
      <c r="C6" s="31" t="s">
        <v>1</v>
      </c>
      <c r="D6" s="31" t="s">
        <v>1</v>
      </c>
      <c r="E6" s="31" t="s">
        <v>1</v>
      </c>
      <c r="F6" s="33">
        <v>1531</v>
      </c>
      <c r="G6" s="31" t="s">
        <v>1</v>
      </c>
      <c r="H6" s="31" t="s">
        <v>1</v>
      </c>
      <c r="I6" s="15"/>
      <c r="J6" s="15"/>
      <c r="K6" s="15"/>
    </row>
    <row r="7" spans="1:11">
      <c r="A7" s="15" t="s">
        <v>1</v>
      </c>
      <c r="B7" s="15"/>
      <c r="C7" s="15"/>
      <c r="D7" s="15"/>
      <c r="E7" s="15"/>
      <c r="F7" s="15"/>
      <c r="G7" s="15"/>
      <c r="H7" s="15"/>
      <c r="I7" s="15"/>
      <c r="J7" s="15"/>
      <c r="K7" s="15"/>
    </row>
    <row r="8" spans="1:11">
      <c r="A8" s="15" t="s">
        <v>1</v>
      </c>
      <c r="B8" s="15"/>
      <c r="C8" s="15"/>
      <c r="D8" s="15"/>
      <c r="E8" s="15"/>
      <c r="F8" s="15"/>
      <c r="G8" s="15"/>
      <c r="H8" s="15"/>
      <c r="I8" s="15"/>
      <c r="J8" s="15"/>
      <c r="K8" s="15"/>
    </row>
    <row r="9" spans="1:11" ht="51">
      <c r="A9" s="23" t="s">
        <v>7</v>
      </c>
      <c r="B9" s="23" t="s">
        <v>8</v>
      </c>
      <c r="C9" s="23" t="s">
        <v>9</v>
      </c>
      <c r="D9" s="23" t="s">
        <v>10</v>
      </c>
      <c r="E9" s="23" t="s">
        <v>11</v>
      </c>
      <c r="F9" s="23" t="s">
        <v>12</v>
      </c>
      <c r="G9" s="23" t="s">
        <v>13</v>
      </c>
      <c r="H9" s="23" t="s">
        <v>14</v>
      </c>
      <c r="I9" s="23" t="s">
        <v>15</v>
      </c>
      <c r="J9" s="23" t="s">
        <v>16</v>
      </c>
      <c r="K9" s="15"/>
    </row>
    <row r="10" spans="1:11" ht="38.25">
      <c r="A10" s="25" t="s">
        <v>1565</v>
      </c>
      <c r="B10" s="25" t="s">
        <v>1566</v>
      </c>
      <c r="C10" s="25" t="s">
        <v>1567</v>
      </c>
      <c r="D10" s="25" t="s">
        <v>24</v>
      </c>
      <c r="E10" s="3">
        <v>701</v>
      </c>
      <c r="F10" s="14">
        <f t="shared" ref="F10:F41" si="0">$F$6/$E$95</f>
        <v>0.1551322322423751</v>
      </c>
      <c r="G10" s="6">
        <f t="shared" ref="G10:G69" si="1">ROUND(E10*F10, 0)</f>
        <v>109</v>
      </c>
      <c r="H10" s="6">
        <v>108</v>
      </c>
      <c r="I10" s="6">
        <v>108</v>
      </c>
      <c r="J10" s="25" t="s">
        <v>1568</v>
      </c>
      <c r="K10" s="15"/>
    </row>
    <row r="11" spans="1:11">
      <c r="A11" s="25" t="s">
        <v>1565</v>
      </c>
      <c r="B11" s="25" t="s">
        <v>1569</v>
      </c>
      <c r="C11" s="25" t="s">
        <v>1570</v>
      </c>
      <c r="D11" s="25" t="s">
        <v>105</v>
      </c>
      <c r="E11" s="3">
        <v>14</v>
      </c>
      <c r="F11" s="14">
        <f t="shared" si="0"/>
        <v>0.1551322322423751</v>
      </c>
      <c r="G11" s="6">
        <f t="shared" si="1"/>
        <v>2</v>
      </c>
      <c r="H11" s="6">
        <v>2</v>
      </c>
      <c r="I11" s="6">
        <v>2</v>
      </c>
      <c r="J11" s="25" t="s">
        <v>1571</v>
      </c>
      <c r="K11" s="15"/>
    </row>
    <row r="12" spans="1:11" s="44" customFormat="1">
      <c r="A12" s="26" t="s">
        <v>1565</v>
      </c>
      <c r="B12" s="26" t="s">
        <v>1569</v>
      </c>
      <c r="C12" s="26" t="s">
        <v>1570</v>
      </c>
      <c r="D12" s="26" t="s">
        <v>20</v>
      </c>
      <c r="E12" s="43">
        <v>5</v>
      </c>
      <c r="F12" s="28">
        <f t="shared" si="0"/>
        <v>0.1551322322423751</v>
      </c>
      <c r="G12" s="29">
        <f t="shared" si="1"/>
        <v>1</v>
      </c>
      <c r="H12" s="29">
        <v>1</v>
      </c>
      <c r="I12" s="29">
        <v>1</v>
      </c>
      <c r="J12" s="26" t="s">
        <v>1572</v>
      </c>
    </row>
    <row r="13" spans="1:11" ht="25.5">
      <c r="A13" s="25" t="s">
        <v>1565</v>
      </c>
      <c r="B13" s="25" t="s">
        <v>1573</v>
      </c>
      <c r="C13" s="25" t="s">
        <v>1574</v>
      </c>
      <c r="D13" s="25" t="s">
        <v>222</v>
      </c>
      <c r="E13" s="3">
        <v>11</v>
      </c>
      <c r="F13" s="14">
        <f t="shared" si="0"/>
        <v>0.1551322322423751</v>
      </c>
      <c r="G13" s="6">
        <f t="shared" si="1"/>
        <v>2</v>
      </c>
      <c r="H13" s="6">
        <v>2</v>
      </c>
      <c r="I13" s="6">
        <v>2</v>
      </c>
      <c r="J13" s="25" t="s">
        <v>233</v>
      </c>
      <c r="K13" s="15"/>
    </row>
    <row r="14" spans="1:11" ht="25.5">
      <c r="A14" s="25" t="s">
        <v>1565</v>
      </c>
      <c r="B14" s="25" t="s">
        <v>1573</v>
      </c>
      <c r="C14" s="25" t="s">
        <v>1574</v>
      </c>
      <c r="D14" s="25" t="s">
        <v>228</v>
      </c>
      <c r="E14" s="3">
        <v>100</v>
      </c>
      <c r="F14" s="14">
        <f t="shared" si="0"/>
        <v>0.1551322322423751</v>
      </c>
      <c r="G14" s="6">
        <f t="shared" si="1"/>
        <v>16</v>
      </c>
      <c r="H14" s="6">
        <v>16</v>
      </c>
      <c r="I14" s="6">
        <v>16</v>
      </c>
      <c r="J14" s="25" t="s">
        <v>1575</v>
      </c>
      <c r="K14" s="15"/>
    </row>
    <row r="15" spans="1:11" ht="25.5">
      <c r="A15" s="25" t="s">
        <v>1565</v>
      </c>
      <c r="B15" s="25" t="s">
        <v>1573</v>
      </c>
      <c r="C15" s="25" t="s">
        <v>1574</v>
      </c>
      <c r="D15" s="25" t="s">
        <v>230</v>
      </c>
      <c r="E15" s="3">
        <v>160</v>
      </c>
      <c r="F15" s="14">
        <f t="shared" si="0"/>
        <v>0.1551322322423751</v>
      </c>
      <c r="G15" s="6">
        <f t="shared" si="1"/>
        <v>25</v>
      </c>
      <c r="H15" s="6">
        <v>25</v>
      </c>
      <c r="I15" s="6">
        <v>25</v>
      </c>
      <c r="J15" s="25" t="s">
        <v>1576</v>
      </c>
      <c r="K15" s="15"/>
    </row>
    <row r="16" spans="1:11" ht="25.5">
      <c r="A16" s="25" t="s">
        <v>1565</v>
      </c>
      <c r="B16" s="25" t="s">
        <v>1573</v>
      </c>
      <c r="C16" s="25" t="s">
        <v>1574</v>
      </c>
      <c r="D16" s="25" t="s">
        <v>232</v>
      </c>
      <c r="E16" s="3">
        <v>187</v>
      </c>
      <c r="F16" s="14">
        <f t="shared" si="0"/>
        <v>0.1551322322423751</v>
      </c>
      <c r="G16" s="6">
        <f t="shared" si="1"/>
        <v>29</v>
      </c>
      <c r="H16" s="6">
        <v>29</v>
      </c>
      <c r="I16" s="6">
        <v>29</v>
      </c>
      <c r="J16" s="25" t="s">
        <v>1577</v>
      </c>
      <c r="K16" s="15"/>
    </row>
    <row r="17" spans="1:11" ht="25.5">
      <c r="A17" s="25" t="s">
        <v>1565</v>
      </c>
      <c r="B17" s="25" t="s">
        <v>1573</v>
      </c>
      <c r="C17" s="25" t="s">
        <v>1574</v>
      </c>
      <c r="D17" s="25" t="s">
        <v>234</v>
      </c>
      <c r="E17" s="3">
        <v>12</v>
      </c>
      <c r="F17" s="14">
        <f t="shared" si="0"/>
        <v>0.1551322322423751</v>
      </c>
      <c r="G17" s="6">
        <f t="shared" si="1"/>
        <v>2</v>
      </c>
      <c r="H17" s="6">
        <v>2</v>
      </c>
      <c r="I17" s="6">
        <v>2</v>
      </c>
      <c r="J17" s="25" t="s">
        <v>299</v>
      </c>
      <c r="K17" s="15"/>
    </row>
    <row r="18" spans="1:11">
      <c r="A18" s="25" t="s">
        <v>1565</v>
      </c>
      <c r="B18" s="25" t="s">
        <v>1578</v>
      </c>
      <c r="C18" s="25" t="s">
        <v>1579</v>
      </c>
      <c r="D18" s="25" t="s">
        <v>20</v>
      </c>
      <c r="E18" s="3">
        <v>605</v>
      </c>
      <c r="F18" s="14">
        <f t="shared" si="0"/>
        <v>0.1551322322423751</v>
      </c>
      <c r="G18" s="6">
        <f t="shared" si="1"/>
        <v>94</v>
      </c>
      <c r="H18" s="6">
        <v>94</v>
      </c>
      <c r="I18" s="6">
        <v>94</v>
      </c>
      <c r="J18" s="25" t="s">
        <v>1580</v>
      </c>
      <c r="K18" s="15"/>
    </row>
    <row r="19" spans="1:11">
      <c r="A19" s="25" t="s">
        <v>1565</v>
      </c>
      <c r="B19" s="25" t="s">
        <v>1578</v>
      </c>
      <c r="C19" s="25" t="s">
        <v>1579</v>
      </c>
      <c r="D19" s="25" t="s">
        <v>226</v>
      </c>
      <c r="E19" s="3">
        <v>622</v>
      </c>
      <c r="F19" s="14">
        <f t="shared" si="0"/>
        <v>0.1551322322423751</v>
      </c>
      <c r="G19" s="6">
        <f t="shared" si="1"/>
        <v>96</v>
      </c>
      <c r="H19" s="6">
        <v>96</v>
      </c>
      <c r="I19" s="6">
        <v>96</v>
      </c>
      <c r="J19" s="25" t="s">
        <v>1581</v>
      </c>
      <c r="K19" s="15"/>
    </row>
    <row r="20" spans="1:11">
      <c r="A20" s="25" t="s">
        <v>1565</v>
      </c>
      <c r="B20" s="25" t="s">
        <v>1578</v>
      </c>
      <c r="C20" s="25" t="s">
        <v>1579</v>
      </c>
      <c r="D20" s="25" t="s">
        <v>228</v>
      </c>
      <c r="E20" s="3">
        <v>624</v>
      </c>
      <c r="F20" s="14">
        <f t="shared" si="0"/>
        <v>0.1551322322423751</v>
      </c>
      <c r="G20" s="6">
        <f t="shared" si="1"/>
        <v>97</v>
      </c>
      <c r="H20" s="6">
        <v>96</v>
      </c>
      <c r="I20" s="6">
        <v>96</v>
      </c>
      <c r="J20" s="25" t="s">
        <v>1582</v>
      </c>
      <c r="K20" s="15"/>
    </row>
    <row r="21" spans="1:11">
      <c r="A21" s="25" t="s">
        <v>1565</v>
      </c>
      <c r="B21" s="25" t="s">
        <v>1583</v>
      </c>
      <c r="C21" s="25" t="s">
        <v>1584</v>
      </c>
      <c r="D21" s="25" t="s">
        <v>1585</v>
      </c>
      <c r="E21" s="3">
        <v>0</v>
      </c>
      <c r="F21" s="14">
        <f t="shared" si="0"/>
        <v>0.1551322322423751</v>
      </c>
      <c r="G21" s="6">
        <f t="shared" si="1"/>
        <v>0</v>
      </c>
      <c r="H21" s="6">
        <v>0</v>
      </c>
      <c r="I21" s="6">
        <v>0</v>
      </c>
      <c r="J21" s="25" t="s">
        <v>1586</v>
      </c>
      <c r="K21" s="15"/>
    </row>
    <row r="22" spans="1:11">
      <c r="A22" s="25" t="s">
        <v>1565</v>
      </c>
      <c r="B22" s="25" t="s">
        <v>1583</v>
      </c>
      <c r="C22" s="25" t="s">
        <v>1584</v>
      </c>
      <c r="D22" s="25" t="s">
        <v>1587</v>
      </c>
      <c r="E22" s="3">
        <v>0</v>
      </c>
      <c r="F22" s="14">
        <f t="shared" si="0"/>
        <v>0.1551322322423751</v>
      </c>
      <c r="G22" s="6">
        <f t="shared" si="1"/>
        <v>0</v>
      </c>
      <c r="H22" s="6">
        <v>0</v>
      </c>
      <c r="I22" s="6">
        <v>0</v>
      </c>
      <c r="J22" s="25" t="s">
        <v>1586</v>
      </c>
      <c r="K22" s="15"/>
    </row>
    <row r="23" spans="1:11">
      <c r="A23" s="25" t="s">
        <v>1565</v>
      </c>
      <c r="B23" s="25" t="s">
        <v>1583</v>
      </c>
      <c r="C23" s="25" t="s">
        <v>1584</v>
      </c>
      <c r="D23" s="25" t="s">
        <v>1588</v>
      </c>
      <c r="E23" s="3">
        <v>0</v>
      </c>
      <c r="F23" s="14">
        <f t="shared" si="0"/>
        <v>0.1551322322423751</v>
      </c>
      <c r="G23" s="6">
        <f t="shared" si="1"/>
        <v>0</v>
      </c>
      <c r="H23" s="6">
        <v>0</v>
      </c>
      <c r="I23" s="6">
        <v>0</v>
      </c>
      <c r="J23" s="25" t="s">
        <v>1586</v>
      </c>
      <c r="K23" s="15"/>
    </row>
    <row r="24" spans="1:11">
      <c r="A24" s="25" t="s">
        <v>1565</v>
      </c>
      <c r="B24" s="25" t="s">
        <v>1583</v>
      </c>
      <c r="C24" s="25" t="s">
        <v>1584</v>
      </c>
      <c r="D24" s="25" t="s">
        <v>1589</v>
      </c>
      <c r="E24" s="3">
        <v>0</v>
      </c>
      <c r="F24" s="14">
        <f t="shared" si="0"/>
        <v>0.1551322322423751</v>
      </c>
      <c r="G24" s="6">
        <f t="shared" si="1"/>
        <v>0</v>
      </c>
      <c r="H24" s="6">
        <v>0</v>
      </c>
      <c r="I24" s="6">
        <v>0</v>
      </c>
      <c r="J24" s="25" t="s">
        <v>1586</v>
      </c>
      <c r="K24" s="15"/>
    </row>
    <row r="25" spans="1:11" ht="25.5">
      <c r="A25" s="25" t="s">
        <v>1565</v>
      </c>
      <c r="B25" s="25" t="s">
        <v>1590</v>
      </c>
      <c r="C25" s="25" t="s">
        <v>1591</v>
      </c>
      <c r="D25" s="25" t="s">
        <v>35</v>
      </c>
      <c r="E25" s="3">
        <v>278</v>
      </c>
      <c r="F25" s="14">
        <f t="shared" si="0"/>
        <v>0.1551322322423751</v>
      </c>
      <c r="G25" s="6">
        <f t="shared" si="1"/>
        <v>43</v>
      </c>
      <c r="H25" s="6">
        <v>43</v>
      </c>
      <c r="I25" s="6">
        <v>43</v>
      </c>
      <c r="J25" s="25" t="s">
        <v>1592</v>
      </c>
      <c r="K25" s="15"/>
    </row>
    <row r="26" spans="1:11" ht="25.5">
      <c r="A26" s="25" t="s">
        <v>1565</v>
      </c>
      <c r="B26" s="25" t="s">
        <v>1590</v>
      </c>
      <c r="C26" s="25" t="s">
        <v>1591</v>
      </c>
      <c r="D26" s="25" t="s">
        <v>24</v>
      </c>
      <c r="E26" s="3">
        <v>284</v>
      </c>
      <c r="F26" s="14">
        <f t="shared" si="0"/>
        <v>0.1551322322423751</v>
      </c>
      <c r="G26" s="6">
        <f t="shared" si="1"/>
        <v>44</v>
      </c>
      <c r="H26" s="6">
        <v>44</v>
      </c>
      <c r="I26" s="6">
        <v>44</v>
      </c>
      <c r="J26" s="25" t="s">
        <v>1593</v>
      </c>
      <c r="K26" s="15"/>
    </row>
    <row r="27" spans="1:11" ht="25.5">
      <c r="A27" s="25" t="s">
        <v>1565</v>
      </c>
      <c r="B27" s="25" t="s">
        <v>1590</v>
      </c>
      <c r="C27" s="25" t="s">
        <v>1591</v>
      </c>
      <c r="D27" s="25" t="s">
        <v>105</v>
      </c>
      <c r="E27" s="3">
        <v>301</v>
      </c>
      <c r="F27" s="14">
        <f t="shared" si="0"/>
        <v>0.1551322322423751</v>
      </c>
      <c r="G27" s="6">
        <f t="shared" si="1"/>
        <v>47</v>
      </c>
      <c r="H27" s="6">
        <v>47</v>
      </c>
      <c r="I27" s="6">
        <v>47</v>
      </c>
      <c r="J27" s="25" t="s">
        <v>1594</v>
      </c>
      <c r="K27" s="15"/>
    </row>
    <row r="28" spans="1:11">
      <c r="A28" s="25" t="s">
        <v>1565</v>
      </c>
      <c r="B28" s="25" t="s">
        <v>1595</v>
      </c>
      <c r="C28" s="25" t="s">
        <v>1596</v>
      </c>
      <c r="D28" s="25" t="s">
        <v>1597</v>
      </c>
      <c r="E28" s="3">
        <v>88</v>
      </c>
      <c r="F28" s="14">
        <f t="shared" si="0"/>
        <v>0.1551322322423751</v>
      </c>
      <c r="G28" s="6">
        <f t="shared" si="1"/>
        <v>14</v>
      </c>
      <c r="H28" s="6">
        <v>14</v>
      </c>
      <c r="I28" s="6">
        <v>14</v>
      </c>
      <c r="J28" s="25" t="s">
        <v>272</v>
      </c>
      <c r="K28" s="15"/>
    </row>
    <row r="29" spans="1:11">
      <c r="A29" s="25" t="s">
        <v>1565</v>
      </c>
      <c r="B29" s="25" t="s">
        <v>1595</v>
      </c>
      <c r="C29" s="25" t="s">
        <v>1596</v>
      </c>
      <c r="D29" s="25" t="s">
        <v>1598</v>
      </c>
      <c r="E29" s="3">
        <v>85</v>
      </c>
      <c r="F29" s="14">
        <f t="shared" si="0"/>
        <v>0.1551322322423751</v>
      </c>
      <c r="G29" s="6">
        <f t="shared" si="1"/>
        <v>13</v>
      </c>
      <c r="H29" s="6">
        <v>13</v>
      </c>
      <c r="I29" s="6">
        <v>13</v>
      </c>
      <c r="J29" s="25" t="s">
        <v>272</v>
      </c>
      <c r="K29" s="15"/>
    </row>
    <row r="30" spans="1:11">
      <c r="A30" s="25" t="s">
        <v>1565</v>
      </c>
      <c r="B30" s="25" t="s">
        <v>1595</v>
      </c>
      <c r="C30" s="25" t="s">
        <v>1596</v>
      </c>
      <c r="D30" s="25" t="s">
        <v>1599</v>
      </c>
      <c r="E30" s="3">
        <v>269</v>
      </c>
      <c r="F30" s="14">
        <f t="shared" si="0"/>
        <v>0.1551322322423751</v>
      </c>
      <c r="G30" s="6">
        <f t="shared" si="1"/>
        <v>42</v>
      </c>
      <c r="H30" s="6">
        <v>42</v>
      </c>
      <c r="I30" s="6">
        <v>42</v>
      </c>
      <c r="J30" s="25" t="s">
        <v>1600</v>
      </c>
      <c r="K30" s="15"/>
    </row>
    <row r="31" spans="1:11">
      <c r="A31" s="25" t="s">
        <v>1565</v>
      </c>
      <c r="B31" s="25" t="s">
        <v>1595</v>
      </c>
      <c r="C31" s="25" t="s">
        <v>1596</v>
      </c>
      <c r="D31" s="25" t="s">
        <v>1601</v>
      </c>
      <c r="E31" s="3">
        <v>687</v>
      </c>
      <c r="F31" s="14">
        <f t="shared" si="0"/>
        <v>0.1551322322423751</v>
      </c>
      <c r="G31" s="6">
        <f t="shared" si="1"/>
        <v>107</v>
      </c>
      <c r="H31" s="6">
        <v>106</v>
      </c>
      <c r="I31" s="6">
        <v>106</v>
      </c>
      <c r="J31" s="25" t="s">
        <v>1602</v>
      </c>
      <c r="K31" s="15"/>
    </row>
    <row r="32" spans="1:11" ht="25.5">
      <c r="A32" s="25" t="s">
        <v>1565</v>
      </c>
      <c r="B32" s="25" t="s">
        <v>1603</v>
      </c>
      <c r="C32" s="25" t="s">
        <v>1604</v>
      </c>
      <c r="D32" s="25" t="s">
        <v>1605</v>
      </c>
      <c r="E32" s="3">
        <v>17</v>
      </c>
      <c r="F32" s="14">
        <f t="shared" si="0"/>
        <v>0.1551322322423751</v>
      </c>
      <c r="G32" s="6">
        <f t="shared" si="1"/>
        <v>3</v>
      </c>
      <c r="H32" s="6">
        <v>3</v>
      </c>
      <c r="I32" s="6">
        <v>3</v>
      </c>
      <c r="J32" s="25" t="s">
        <v>1606</v>
      </c>
      <c r="K32" s="15"/>
    </row>
    <row r="33" spans="1:11" ht="25.5">
      <c r="A33" s="25" t="s">
        <v>1565</v>
      </c>
      <c r="B33" s="25" t="s">
        <v>1603</v>
      </c>
      <c r="C33" s="25" t="s">
        <v>1604</v>
      </c>
      <c r="D33" s="25" t="s">
        <v>1607</v>
      </c>
      <c r="E33" s="3">
        <v>151</v>
      </c>
      <c r="F33" s="14">
        <f t="shared" si="0"/>
        <v>0.1551322322423751</v>
      </c>
      <c r="G33" s="6">
        <f t="shared" si="1"/>
        <v>23</v>
      </c>
      <c r="H33" s="6">
        <v>23</v>
      </c>
      <c r="I33" s="6">
        <v>23</v>
      </c>
      <c r="J33" s="25" t="s">
        <v>1608</v>
      </c>
      <c r="K33" s="15"/>
    </row>
    <row r="34" spans="1:11" ht="25.5">
      <c r="A34" s="25" t="s">
        <v>1565</v>
      </c>
      <c r="B34" s="25" t="s">
        <v>1603</v>
      </c>
      <c r="C34" s="25" t="s">
        <v>1604</v>
      </c>
      <c r="D34" s="25" t="s">
        <v>1609</v>
      </c>
      <c r="E34" s="3">
        <v>11</v>
      </c>
      <c r="F34" s="14">
        <f t="shared" si="0"/>
        <v>0.1551322322423751</v>
      </c>
      <c r="G34" s="6">
        <f t="shared" si="1"/>
        <v>2</v>
      </c>
      <c r="H34" s="6">
        <v>2</v>
      </c>
      <c r="I34" s="6">
        <v>2</v>
      </c>
      <c r="J34" s="25" t="s">
        <v>1610</v>
      </c>
      <c r="K34" s="15"/>
    </row>
    <row r="35" spans="1:11" ht="25.5">
      <c r="A35" s="25" t="s">
        <v>1565</v>
      </c>
      <c r="B35" s="25" t="s">
        <v>1603</v>
      </c>
      <c r="C35" s="25" t="s">
        <v>1604</v>
      </c>
      <c r="D35" s="25" t="s">
        <v>1611</v>
      </c>
      <c r="E35" s="3">
        <v>11</v>
      </c>
      <c r="F35" s="14">
        <f t="shared" si="0"/>
        <v>0.1551322322423751</v>
      </c>
      <c r="G35" s="6">
        <f t="shared" si="1"/>
        <v>2</v>
      </c>
      <c r="H35" s="6">
        <v>2</v>
      </c>
      <c r="I35" s="6">
        <v>2</v>
      </c>
      <c r="J35" s="25" t="s">
        <v>1612</v>
      </c>
      <c r="K35" s="15"/>
    </row>
    <row r="36" spans="1:11" ht="25.5">
      <c r="A36" s="25" t="s">
        <v>1565</v>
      </c>
      <c r="B36" s="25" t="s">
        <v>1603</v>
      </c>
      <c r="C36" s="25" t="s">
        <v>1604</v>
      </c>
      <c r="D36" s="25" t="s">
        <v>1613</v>
      </c>
      <c r="E36" s="3">
        <v>11</v>
      </c>
      <c r="F36" s="14">
        <f t="shared" si="0"/>
        <v>0.1551322322423751</v>
      </c>
      <c r="G36" s="6">
        <f t="shared" si="1"/>
        <v>2</v>
      </c>
      <c r="H36" s="6">
        <v>2</v>
      </c>
      <c r="I36" s="6">
        <v>2</v>
      </c>
      <c r="J36" s="25" t="s">
        <v>1614</v>
      </c>
      <c r="K36" s="15"/>
    </row>
    <row r="37" spans="1:11" ht="25.5">
      <c r="A37" s="25" t="s">
        <v>1565</v>
      </c>
      <c r="B37" s="25" t="s">
        <v>1603</v>
      </c>
      <c r="C37" s="25" t="s">
        <v>1604</v>
      </c>
      <c r="D37" s="25" t="s">
        <v>1615</v>
      </c>
      <c r="E37" s="3">
        <v>12</v>
      </c>
      <c r="F37" s="14">
        <f t="shared" si="0"/>
        <v>0.1551322322423751</v>
      </c>
      <c r="G37" s="6">
        <f t="shared" si="1"/>
        <v>2</v>
      </c>
      <c r="H37" s="6">
        <v>2</v>
      </c>
      <c r="I37" s="6">
        <v>2</v>
      </c>
      <c r="J37" s="25" t="s">
        <v>1614</v>
      </c>
      <c r="K37" s="15"/>
    </row>
    <row r="38" spans="1:11">
      <c r="A38" s="25" t="s">
        <v>1565</v>
      </c>
      <c r="B38" s="25" t="s">
        <v>1616</v>
      </c>
      <c r="C38" s="25" t="s">
        <v>1617</v>
      </c>
      <c r="D38" s="25" t="s">
        <v>1618</v>
      </c>
      <c r="E38" s="3">
        <v>42</v>
      </c>
      <c r="F38" s="14">
        <f t="shared" si="0"/>
        <v>0.1551322322423751</v>
      </c>
      <c r="G38" s="6">
        <f t="shared" si="1"/>
        <v>7</v>
      </c>
      <c r="H38" s="6">
        <v>7</v>
      </c>
      <c r="I38" s="6">
        <v>7</v>
      </c>
      <c r="J38" s="25" t="s">
        <v>1619</v>
      </c>
      <c r="K38" s="15"/>
    </row>
    <row r="39" spans="1:11">
      <c r="A39" s="25" t="s">
        <v>1565</v>
      </c>
      <c r="B39" s="25" t="s">
        <v>1616</v>
      </c>
      <c r="C39" s="25" t="s">
        <v>1617</v>
      </c>
      <c r="D39" s="25" t="s">
        <v>1620</v>
      </c>
      <c r="E39" s="3">
        <v>41</v>
      </c>
      <c r="F39" s="14">
        <f t="shared" si="0"/>
        <v>0.1551322322423751</v>
      </c>
      <c r="G39" s="6">
        <f t="shared" si="1"/>
        <v>6</v>
      </c>
      <c r="H39" s="6">
        <v>6</v>
      </c>
      <c r="I39" s="6">
        <v>6</v>
      </c>
      <c r="J39" s="25" t="s">
        <v>1621</v>
      </c>
      <c r="K39" s="15"/>
    </row>
    <row r="40" spans="1:11">
      <c r="A40" s="25" t="s">
        <v>1565</v>
      </c>
      <c r="B40" s="25" t="s">
        <v>1622</v>
      </c>
      <c r="C40" s="25" t="s">
        <v>1623</v>
      </c>
      <c r="D40" s="25" t="s">
        <v>20</v>
      </c>
      <c r="E40" s="3">
        <v>2</v>
      </c>
      <c r="F40" s="14">
        <f t="shared" si="0"/>
        <v>0.1551322322423751</v>
      </c>
      <c r="G40" s="6">
        <f t="shared" si="1"/>
        <v>0</v>
      </c>
      <c r="H40" s="6">
        <v>0</v>
      </c>
      <c r="I40" s="6">
        <v>0</v>
      </c>
      <c r="J40" s="25" t="s">
        <v>1624</v>
      </c>
      <c r="K40" s="15"/>
    </row>
    <row r="41" spans="1:11">
      <c r="A41" s="25" t="s">
        <v>1565</v>
      </c>
      <c r="B41" s="25" t="s">
        <v>1622</v>
      </c>
      <c r="C41" s="25" t="s">
        <v>1623</v>
      </c>
      <c r="D41" s="25" t="s">
        <v>226</v>
      </c>
      <c r="E41" s="3">
        <v>0</v>
      </c>
      <c r="F41" s="14">
        <f t="shared" si="0"/>
        <v>0.1551322322423751</v>
      </c>
      <c r="G41" s="6">
        <f t="shared" si="1"/>
        <v>0</v>
      </c>
      <c r="H41" s="6">
        <v>0</v>
      </c>
      <c r="I41" s="6">
        <v>0</v>
      </c>
      <c r="J41" s="25" t="s">
        <v>1625</v>
      </c>
      <c r="K41" s="15"/>
    </row>
    <row r="42" spans="1:11">
      <c r="A42" s="25" t="s">
        <v>1565</v>
      </c>
      <c r="B42" s="25" t="s">
        <v>1622</v>
      </c>
      <c r="C42" s="25" t="s">
        <v>1623</v>
      </c>
      <c r="D42" s="25" t="s">
        <v>228</v>
      </c>
      <c r="E42" s="3">
        <v>0</v>
      </c>
      <c r="F42" s="14">
        <f t="shared" ref="F42:F73" si="2">$F$6/$E$95</f>
        <v>0.1551322322423751</v>
      </c>
      <c r="G42" s="6">
        <f t="shared" si="1"/>
        <v>0</v>
      </c>
      <c r="H42" s="6">
        <v>0</v>
      </c>
      <c r="I42" s="6">
        <v>0</v>
      </c>
      <c r="J42" s="25" t="s">
        <v>1625</v>
      </c>
      <c r="K42" s="15"/>
    </row>
    <row r="43" spans="1:11">
      <c r="A43" s="25" t="s">
        <v>1565</v>
      </c>
      <c r="B43" s="25" t="s">
        <v>1626</v>
      </c>
      <c r="C43" s="25" t="s">
        <v>1627</v>
      </c>
      <c r="D43" s="25" t="s">
        <v>222</v>
      </c>
      <c r="E43" s="3">
        <v>10</v>
      </c>
      <c r="F43" s="14">
        <f t="shared" si="2"/>
        <v>0.1551322322423751</v>
      </c>
      <c r="G43" s="6">
        <f t="shared" si="1"/>
        <v>2</v>
      </c>
      <c r="H43" s="6">
        <v>2</v>
      </c>
      <c r="I43" s="6">
        <v>2</v>
      </c>
      <c r="J43" s="25" t="s">
        <v>1628</v>
      </c>
      <c r="K43" s="15"/>
    </row>
    <row r="44" spans="1:11">
      <c r="A44" s="25" t="s">
        <v>1565</v>
      </c>
      <c r="B44" s="25" t="s">
        <v>1626</v>
      </c>
      <c r="C44" s="25" t="s">
        <v>1627</v>
      </c>
      <c r="D44" s="25" t="s">
        <v>445</v>
      </c>
      <c r="E44" s="3">
        <v>9</v>
      </c>
      <c r="F44" s="14">
        <f t="shared" si="2"/>
        <v>0.1551322322423751</v>
      </c>
      <c r="G44" s="6">
        <f t="shared" si="1"/>
        <v>1</v>
      </c>
      <c r="H44" s="6">
        <v>1</v>
      </c>
      <c r="I44" s="6">
        <v>1</v>
      </c>
      <c r="J44" s="25" t="s">
        <v>1629</v>
      </c>
      <c r="K44" s="15"/>
    </row>
    <row r="45" spans="1:11">
      <c r="A45" s="25" t="s">
        <v>1565</v>
      </c>
      <c r="B45" s="25" t="s">
        <v>1626</v>
      </c>
      <c r="C45" s="25" t="s">
        <v>1627</v>
      </c>
      <c r="D45" s="25" t="s">
        <v>105</v>
      </c>
      <c r="E45" s="3">
        <v>4</v>
      </c>
      <c r="F45" s="14">
        <f t="shared" si="2"/>
        <v>0.1551322322423751</v>
      </c>
      <c r="G45" s="6">
        <f t="shared" si="1"/>
        <v>1</v>
      </c>
      <c r="H45" s="6">
        <v>1</v>
      </c>
      <c r="I45" s="6">
        <v>1</v>
      </c>
      <c r="J45" s="25" t="s">
        <v>1630</v>
      </c>
      <c r="K45" s="15"/>
    </row>
    <row r="46" spans="1:11">
      <c r="A46" s="25" t="s">
        <v>1565</v>
      </c>
      <c r="B46" s="25" t="s">
        <v>1626</v>
      </c>
      <c r="C46" s="25" t="s">
        <v>1627</v>
      </c>
      <c r="D46" s="25" t="s">
        <v>20</v>
      </c>
      <c r="E46" s="3">
        <v>9</v>
      </c>
      <c r="F46" s="14">
        <f t="shared" si="2"/>
        <v>0.1551322322423751</v>
      </c>
      <c r="G46" s="6">
        <f t="shared" si="1"/>
        <v>1</v>
      </c>
      <c r="H46" s="6">
        <v>1</v>
      </c>
      <c r="I46" s="6">
        <v>1</v>
      </c>
      <c r="J46" s="25" t="s">
        <v>1631</v>
      </c>
      <c r="K46" s="15"/>
    </row>
    <row r="47" spans="1:11">
      <c r="A47" s="25" t="s">
        <v>1565</v>
      </c>
      <c r="B47" s="25" t="s">
        <v>1626</v>
      </c>
      <c r="C47" s="25" t="s">
        <v>1627</v>
      </c>
      <c r="D47" s="25" t="s">
        <v>226</v>
      </c>
      <c r="E47" s="3">
        <v>14</v>
      </c>
      <c r="F47" s="14">
        <f t="shared" si="2"/>
        <v>0.1551322322423751</v>
      </c>
      <c r="G47" s="6">
        <f t="shared" si="1"/>
        <v>2</v>
      </c>
      <c r="H47" s="6">
        <v>2</v>
      </c>
      <c r="I47" s="6">
        <v>2</v>
      </c>
      <c r="J47" s="25" t="s">
        <v>1632</v>
      </c>
      <c r="K47" s="15"/>
    </row>
    <row r="48" spans="1:11">
      <c r="A48" s="25" t="s">
        <v>1565</v>
      </c>
      <c r="B48" s="25" t="s">
        <v>1626</v>
      </c>
      <c r="C48" s="25" t="s">
        <v>1627</v>
      </c>
      <c r="D48" s="25" t="s">
        <v>228</v>
      </c>
      <c r="E48" s="3">
        <v>17</v>
      </c>
      <c r="F48" s="14">
        <f t="shared" si="2"/>
        <v>0.1551322322423751</v>
      </c>
      <c r="G48" s="6">
        <f t="shared" si="1"/>
        <v>3</v>
      </c>
      <c r="H48" s="6">
        <v>3</v>
      </c>
      <c r="I48" s="6">
        <v>3</v>
      </c>
      <c r="J48" s="25" t="s">
        <v>1633</v>
      </c>
      <c r="K48" s="15"/>
    </row>
    <row r="49" spans="1:11">
      <c r="A49" s="25" t="s">
        <v>1565</v>
      </c>
      <c r="B49" s="25" t="s">
        <v>1626</v>
      </c>
      <c r="C49" s="25" t="s">
        <v>1627</v>
      </c>
      <c r="D49" s="25" t="s">
        <v>230</v>
      </c>
      <c r="E49" s="3">
        <v>4</v>
      </c>
      <c r="F49" s="14">
        <f t="shared" si="2"/>
        <v>0.1551322322423751</v>
      </c>
      <c r="G49" s="6">
        <f t="shared" si="1"/>
        <v>1</v>
      </c>
      <c r="H49" s="6">
        <v>1</v>
      </c>
      <c r="I49" s="6">
        <v>1</v>
      </c>
      <c r="J49" s="25" t="s">
        <v>1634</v>
      </c>
      <c r="K49" s="15"/>
    </row>
    <row r="50" spans="1:11">
      <c r="A50" s="25" t="s">
        <v>1565</v>
      </c>
      <c r="B50" s="25" t="s">
        <v>1626</v>
      </c>
      <c r="C50" s="25" t="s">
        <v>1627</v>
      </c>
      <c r="D50" s="25" t="s">
        <v>232</v>
      </c>
      <c r="E50" s="3">
        <v>6</v>
      </c>
      <c r="F50" s="14">
        <f t="shared" si="2"/>
        <v>0.1551322322423751</v>
      </c>
      <c r="G50" s="6">
        <f t="shared" si="1"/>
        <v>1</v>
      </c>
      <c r="H50" s="6">
        <v>1</v>
      </c>
      <c r="I50" s="6">
        <v>1</v>
      </c>
      <c r="J50" s="25" t="s">
        <v>1634</v>
      </c>
      <c r="K50" s="15"/>
    </row>
    <row r="51" spans="1:11">
      <c r="A51" s="25" t="s">
        <v>1565</v>
      </c>
      <c r="B51" s="25" t="s">
        <v>1626</v>
      </c>
      <c r="C51" s="25" t="s">
        <v>1627</v>
      </c>
      <c r="D51" s="25" t="s">
        <v>234</v>
      </c>
      <c r="E51" s="3">
        <v>9</v>
      </c>
      <c r="F51" s="14">
        <f t="shared" si="2"/>
        <v>0.1551322322423751</v>
      </c>
      <c r="G51" s="6">
        <f t="shared" si="1"/>
        <v>1</v>
      </c>
      <c r="H51" s="6">
        <v>1</v>
      </c>
      <c r="I51" s="6">
        <v>1</v>
      </c>
      <c r="J51" s="25" t="s">
        <v>1635</v>
      </c>
      <c r="K51" s="15"/>
    </row>
    <row r="52" spans="1:11">
      <c r="A52" s="25" t="s">
        <v>1565</v>
      </c>
      <c r="B52" s="25" t="s">
        <v>1636</v>
      </c>
      <c r="C52" s="25" t="s">
        <v>1637</v>
      </c>
      <c r="D52" s="25" t="s">
        <v>35</v>
      </c>
      <c r="E52" s="3">
        <v>4</v>
      </c>
      <c r="F52" s="14">
        <f t="shared" si="2"/>
        <v>0.1551322322423751</v>
      </c>
      <c r="G52" s="6">
        <f t="shared" si="1"/>
        <v>1</v>
      </c>
      <c r="H52" s="6">
        <v>1</v>
      </c>
      <c r="I52" s="6">
        <v>1</v>
      </c>
      <c r="J52" s="25" t="s">
        <v>1638</v>
      </c>
      <c r="K52" s="15"/>
    </row>
    <row r="53" spans="1:11">
      <c r="A53" s="25" t="s">
        <v>1565</v>
      </c>
      <c r="B53" s="25" t="s">
        <v>1636</v>
      </c>
      <c r="C53" s="25" t="s">
        <v>1637</v>
      </c>
      <c r="D53" s="25" t="s">
        <v>24</v>
      </c>
      <c r="E53" s="3">
        <v>62</v>
      </c>
      <c r="F53" s="14">
        <f t="shared" si="2"/>
        <v>0.1551322322423751</v>
      </c>
      <c r="G53" s="6">
        <f t="shared" si="1"/>
        <v>10</v>
      </c>
      <c r="H53" s="6">
        <v>10</v>
      </c>
      <c r="I53" s="6">
        <v>10</v>
      </c>
      <c r="J53" s="25" t="s">
        <v>1639</v>
      </c>
      <c r="K53" s="15"/>
    </row>
    <row r="54" spans="1:11" s="44" customFormat="1">
      <c r="A54" s="26" t="s">
        <v>1565</v>
      </c>
      <c r="B54" s="26" t="s">
        <v>1636</v>
      </c>
      <c r="C54" s="26" t="s">
        <v>1637</v>
      </c>
      <c r="D54" s="26" t="s">
        <v>105</v>
      </c>
      <c r="E54" s="43">
        <v>47</v>
      </c>
      <c r="F54" s="28">
        <f t="shared" si="2"/>
        <v>0.1551322322423751</v>
      </c>
      <c r="G54" s="29">
        <f t="shared" si="1"/>
        <v>7</v>
      </c>
      <c r="H54" s="29">
        <v>7</v>
      </c>
      <c r="I54" s="29">
        <v>7</v>
      </c>
      <c r="J54" s="26" t="s">
        <v>1640</v>
      </c>
    </row>
    <row r="55" spans="1:11" ht="25.5">
      <c r="A55" s="25" t="s">
        <v>1565</v>
      </c>
      <c r="B55" s="25" t="s">
        <v>1641</v>
      </c>
      <c r="C55" s="25" t="s">
        <v>1642</v>
      </c>
      <c r="D55" s="25" t="s">
        <v>1643</v>
      </c>
      <c r="E55" s="3">
        <v>188</v>
      </c>
      <c r="F55" s="14">
        <f t="shared" si="2"/>
        <v>0.1551322322423751</v>
      </c>
      <c r="G55" s="6">
        <f t="shared" si="1"/>
        <v>29</v>
      </c>
      <c r="H55" s="6">
        <v>29</v>
      </c>
      <c r="I55" s="6">
        <v>29</v>
      </c>
      <c r="J55" s="25" t="s">
        <v>1644</v>
      </c>
      <c r="K55" s="15"/>
    </row>
    <row r="56" spans="1:11" ht="25.5">
      <c r="A56" s="25" t="s">
        <v>1565</v>
      </c>
      <c r="B56" s="25" t="s">
        <v>1641</v>
      </c>
      <c r="C56" s="25" t="s">
        <v>1642</v>
      </c>
      <c r="D56" s="25" t="s">
        <v>1645</v>
      </c>
      <c r="E56" s="3">
        <v>250</v>
      </c>
      <c r="F56" s="14">
        <f t="shared" si="2"/>
        <v>0.1551322322423751</v>
      </c>
      <c r="G56" s="6">
        <f t="shared" si="1"/>
        <v>39</v>
      </c>
      <c r="H56" s="6">
        <v>39</v>
      </c>
      <c r="I56" s="6">
        <v>39</v>
      </c>
      <c r="J56" s="25" t="s">
        <v>1625</v>
      </c>
      <c r="K56" s="15"/>
    </row>
    <row r="57" spans="1:11" ht="25.5">
      <c r="A57" s="25" t="s">
        <v>1565</v>
      </c>
      <c r="B57" s="25" t="s">
        <v>1641</v>
      </c>
      <c r="C57" s="25" t="s">
        <v>1642</v>
      </c>
      <c r="D57" s="25" t="s">
        <v>1646</v>
      </c>
      <c r="E57" s="3">
        <v>10</v>
      </c>
      <c r="F57" s="14">
        <f t="shared" si="2"/>
        <v>0.1551322322423751</v>
      </c>
      <c r="G57" s="6">
        <f t="shared" si="1"/>
        <v>2</v>
      </c>
      <c r="H57" s="6">
        <v>2</v>
      </c>
      <c r="I57" s="6">
        <v>2</v>
      </c>
      <c r="J57" s="25" t="s">
        <v>1647</v>
      </c>
      <c r="K57" s="15"/>
    </row>
    <row r="58" spans="1:11" ht="25.5">
      <c r="A58" s="25" t="s">
        <v>1565</v>
      </c>
      <c r="B58" s="25" t="s">
        <v>1641</v>
      </c>
      <c r="C58" s="25" t="s">
        <v>1642</v>
      </c>
      <c r="D58" s="25" t="s">
        <v>1648</v>
      </c>
      <c r="E58" s="3">
        <v>9</v>
      </c>
      <c r="F58" s="14">
        <f t="shared" si="2"/>
        <v>0.1551322322423751</v>
      </c>
      <c r="G58" s="6">
        <f t="shared" si="1"/>
        <v>1</v>
      </c>
      <c r="H58" s="6">
        <v>1</v>
      </c>
      <c r="I58" s="6">
        <v>1</v>
      </c>
      <c r="J58" s="25" t="s">
        <v>1649</v>
      </c>
      <c r="K58" s="15"/>
    </row>
    <row r="59" spans="1:11">
      <c r="A59" s="25" t="s">
        <v>1565</v>
      </c>
      <c r="B59" s="25" t="s">
        <v>1650</v>
      </c>
      <c r="C59" s="25" t="s">
        <v>1651</v>
      </c>
      <c r="D59" s="25" t="s">
        <v>35</v>
      </c>
      <c r="E59" s="3">
        <v>627</v>
      </c>
      <c r="F59" s="14">
        <f t="shared" si="2"/>
        <v>0.1551322322423751</v>
      </c>
      <c r="G59" s="6">
        <f t="shared" si="1"/>
        <v>97</v>
      </c>
      <c r="H59" s="6">
        <v>97</v>
      </c>
      <c r="I59" s="6">
        <v>97</v>
      </c>
      <c r="J59" s="25" t="s">
        <v>1652</v>
      </c>
      <c r="K59" s="15"/>
    </row>
    <row r="60" spans="1:11">
      <c r="A60" s="25" t="s">
        <v>1565</v>
      </c>
      <c r="B60" s="25" t="s">
        <v>1650</v>
      </c>
      <c r="C60" s="25" t="s">
        <v>1651</v>
      </c>
      <c r="D60" s="25" t="s">
        <v>24</v>
      </c>
      <c r="E60" s="3">
        <v>625</v>
      </c>
      <c r="F60" s="14">
        <f t="shared" si="2"/>
        <v>0.1551322322423751</v>
      </c>
      <c r="G60" s="6">
        <f t="shared" si="1"/>
        <v>97</v>
      </c>
      <c r="H60" s="6">
        <v>97</v>
      </c>
      <c r="I60" s="6">
        <v>97</v>
      </c>
      <c r="J60" s="25" t="s">
        <v>1653</v>
      </c>
      <c r="K60" s="15"/>
    </row>
    <row r="61" spans="1:11">
      <c r="A61" s="25" t="s">
        <v>1565</v>
      </c>
      <c r="B61" s="25" t="s">
        <v>1654</v>
      </c>
      <c r="C61" s="25" t="s">
        <v>1655</v>
      </c>
      <c r="D61" s="25" t="s">
        <v>35</v>
      </c>
      <c r="E61" s="3">
        <v>627</v>
      </c>
      <c r="F61" s="14">
        <f t="shared" si="2"/>
        <v>0.1551322322423751</v>
      </c>
      <c r="G61" s="6">
        <f t="shared" si="1"/>
        <v>97</v>
      </c>
      <c r="H61" s="6">
        <v>96</v>
      </c>
      <c r="I61" s="6">
        <v>96</v>
      </c>
      <c r="J61" s="25" t="s">
        <v>1656</v>
      </c>
      <c r="K61" s="15"/>
    </row>
    <row r="62" spans="1:11" ht="25.5">
      <c r="A62" s="25" t="s">
        <v>1565</v>
      </c>
      <c r="B62" s="25" t="s">
        <v>1657</v>
      </c>
      <c r="C62" s="25" t="s">
        <v>1658</v>
      </c>
      <c r="D62" s="25" t="s">
        <v>35</v>
      </c>
      <c r="E62" s="3">
        <v>30</v>
      </c>
      <c r="F62" s="14">
        <f t="shared" si="2"/>
        <v>0.1551322322423751</v>
      </c>
      <c r="G62" s="6">
        <f t="shared" si="1"/>
        <v>5</v>
      </c>
      <c r="H62" s="6">
        <v>5</v>
      </c>
      <c r="I62" s="6">
        <v>5</v>
      </c>
      <c r="J62" s="25" t="s">
        <v>233</v>
      </c>
      <c r="K62" s="15"/>
    </row>
    <row r="63" spans="1:11" ht="25.5">
      <c r="A63" s="25" t="s">
        <v>1565</v>
      </c>
      <c r="B63" s="25" t="s">
        <v>1657</v>
      </c>
      <c r="C63" s="25" t="s">
        <v>1658</v>
      </c>
      <c r="D63" s="25" t="s">
        <v>24</v>
      </c>
      <c r="E63" s="3">
        <v>36</v>
      </c>
      <c r="F63" s="14">
        <f t="shared" si="2"/>
        <v>0.1551322322423751</v>
      </c>
      <c r="G63" s="6">
        <f t="shared" si="1"/>
        <v>6</v>
      </c>
      <c r="H63" s="6">
        <v>6</v>
      </c>
      <c r="I63" s="6">
        <v>6</v>
      </c>
      <c r="J63" s="25" t="s">
        <v>233</v>
      </c>
      <c r="K63" s="15"/>
    </row>
    <row r="64" spans="1:11" ht="25.5">
      <c r="A64" s="25" t="s">
        <v>1565</v>
      </c>
      <c r="B64" s="25" t="s">
        <v>1657</v>
      </c>
      <c r="C64" s="25" t="s">
        <v>1658</v>
      </c>
      <c r="D64" s="25" t="s">
        <v>105</v>
      </c>
      <c r="E64" s="3">
        <v>9</v>
      </c>
      <c r="F64" s="14">
        <f t="shared" si="2"/>
        <v>0.1551322322423751</v>
      </c>
      <c r="G64" s="6">
        <f t="shared" si="1"/>
        <v>1</v>
      </c>
      <c r="H64" s="6">
        <v>1</v>
      </c>
      <c r="I64" s="6">
        <v>1</v>
      </c>
      <c r="J64" s="25" t="s">
        <v>1659</v>
      </c>
      <c r="K64" s="15"/>
    </row>
    <row r="65" spans="1:11" ht="25.5">
      <c r="A65" s="25" t="s">
        <v>1565</v>
      </c>
      <c r="B65" s="25" t="s">
        <v>1657</v>
      </c>
      <c r="C65" s="25" t="s">
        <v>1658</v>
      </c>
      <c r="D65" s="25" t="s">
        <v>20</v>
      </c>
      <c r="E65" s="3">
        <v>10</v>
      </c>
      <c r="F65" s="14">
        <f t="shared" si="2"/>
        <v>0.1551322322423751</v>
      </c>
      <c r="G65" s="6">
        <f t="shared" si="1"/>
        <v>2</v>
      </c>
      <c r="H65" s="6">
        <v>2</v>
      </c>
      <c r="I65" s="6">
        <v>2</v>
      </c>
      <c r="J65" s="25" t="s">
        <v>1660</v>
      </c>
      <c r="K65" s="15"/>
    </row>
    <row r="66" spans="1:11" ht="25.5">
      <c r="A66" s="25" t="s">
        <v>1565</v>
      </c>
      <c r="B66" s="25" t="s">
        <v>1661</v>
      </c>
      <c r="C66" s="25" t="s">
        <v>1662</v>
      </c>
      <c r="D66" s="25" t="s">
        <v>1663</v>
      </c>
      <c r="E66" s="3">
        <v>108</v>
      </c>
      <c r="F66" s="14">
        <f t="shared" si="2"/>
        <v>0.1551322322423751</v>
      </c>
      <c r="G66" s="6">
        <f t="shared" si="1"/>
        <v>17</v>
      </c>
      <c r="H66" s="6">
        <v>17</v>
      </c>
      <c r="I66" s="6">
        <v>17</v>
      </c>
      <c r="J66" s="25" t="s">
        <v>1664</v>
      </c>
      <c r="K66" s="15"/>
    </row>
    <row r="67" spans="1:11" ht="25.5">
      <c r="A67" s="25" t="s">
        <v>1565</v>
      </c>
      <c r="B67" s="25" t="s">
        <v>1661</v>
      </c>
      <c r="C67" s="25" t="s">
        <v>1662</v>
      </c>
      <c r="D67" s="25" t="s">
        <v>1665</v>
      </c>
      <c r="E67" s="3">
        <v>77</v>
      </c>
      <c r="F67" s="14">
        <f t="shared" si="2"/>
        <v>0.1551322322423751</v>
      </c>
      <c r="G67" s="6">
        <f t="shared" si="1"/>
        <v>12</v>
      </c>
      <c r="H67" s="6">
        <v>12</v>
      </c>
      <c r="I67" s="6">
        <v>12</v>
      </c>
      <c r="J67" s="25" t="s">
        <v>1664</v>
      </c>
      <c r="K67" s="15"/>
    </row>
    <row r="68" spans="1:11">
      <c r="A68" s="25" t="s">
        <v>1565</v>
      </c>
      <c r="B68" s="25" t="s">
        <v>1666</v>
      </c>
      <c r="C68" s="25" t="s">
        <v>1667</v>
      </c>
      <c r="D68" s="25" t="s">
        <v>203</v>
      </c>
      <c r="E68" s="3">
        <v>128</v>
      </c>
      <c r="F68" s="14">
        <f t="shared" si="2"/>
        <v>0.1551322322423751</v>
      </c>
      <c r="G68" s="6">
        <f t="shared" si="1"/>
        <v>20</v>
      </c>
      <c r="H68" s="6">
        <v>20</v>
      </c>
      <c r="I68" s="6">
        <v>20</v>
      </c>
      <c r="J68" s="25" t="s">
        <v>1668</v>
      </c>
      <c r="K68" s="15"/>
    </row>
    <row r="69" spans="1:11">
      <c r="A69" s="25" t="s">
        <v>1565</v>
      </c>
      <c r="B69" s="25" t="s">
        <v>1666</v>
      </c>
      <c r="C69" s="25" t="s">
        <v>1667</v>
      </c>
      <c r="D69" s="25" t="s">
        <v>205</v>
      </c>
      <c r="E69" s="3">
        <v>130</v>
      </c>
      <c r="F69" s="14">
        <f t="shared" si="2"/>
        <v>0.1551322322423751</v>
      </c>
      <c r="G69" s="6">
        <f t="shared" si="1"/>
        <v>20</v>
      </c>
      <c r="H69" s="6">
        <v>20</v>
      </c>
      <c r="I69" s="6">
        <v>20</v>
      </c>
      <c r="J69" s="25" t="s">
        <v>1668</v>
      </c>
      <c r="K69" s="15"/>
    </row>
    <row r="70" spans="1:11">
      <c r="A70" s="25" t="s">
        <v>1565</v>
      </c>
      <c r="B70" s="25" t="s">
        <v>1666</v>
      </c>
      <c r="C70" s="25" t="s">
        <v>1667</v>
      </c>
      <c r="D70" s="25" t="s">
        <v>366</v>
      </c>
      <c r="E70" s="3">
        <v>125</v>
      </c>
      <c r="F70" s="14">
        <f t="shared" si="2"/>
        <v>0.1551322322423751</v>
      </c>
      <c r="G70" s="6">
        <f t="shared" ref="G70:G93" si="3">ROUND(E70*F70, 0)</f>
        <v>19</v>
      </c>
      <c r="H70" s="6">
        <v>19</v>
      </c>
      <c r="I70" s="6">
        <v>19</v>
      </c>
      <c r="J70" s="25" t="s">
        <v>1668</v>
      </c>
      <c r="K70" s="15"/>
    </row>
    <row r="71" spans="1:11">
      <c r="A71" s="25" t="s">
        <v>1565</v>
      </c>
      <c r="B71" s="25" t="s">
        <v>1666</v>
      </c>
      <c r="C71" s="25" t="s">
        <v>1667</v>
      </c>
      <c r="D71" s="25" t="s">
        <v>368</v>
      </c>
      <c r="E71" s="3">
        <v>124</v>
      </c>
      <c r="F71" s="14">
        <f t="shared" si="2"/>
        <v>0.1551322322423751</v>
      </c>
      <c r="G71" s="6">
        <f t="shared" si="3"/>
        <v>19</v>
      </c>
      <c r="H71" s="6">
        <v>19</v>
      </c>
      <c r="I71" s="6">
        <v>19</v>
      </c>
      <c r="J71" s="25" t="s">
        <v>1668</v>
      </c>
      <c r="K71" s="15"/>
    </row>
    <row r="72" spans="1:11" ht="38.25">
      <c r="A72" s="25" t="s">
        <v>1565</v>
      </c>
      <c r="B72" s="25" t="s">
        <v>1669</v>
      </c>
      <c r="C72" s="25" t="s">
        <v>1670</v>
      </c>
      <c r="D72" s="25" t="s">
        <v>897</v>
      </c>
      <c r="E72" s="3">
        <v>12</v>
      </c>
      <c r="F72" s="14">
        <f t="shared" si="2"/>
        <v>0.1551322322423751</v>
      </c>
      <c r="G72" s="6">
        <f t="shared" si="3"/>
        <v>2</v>
      </c>
      <c r="H72" s="6">
        <v>2</v>
      </c>
      <c r="I72" s="6">
        <v>2</v>
      </c>
      <c r="J72" s="25" t="s">
        <v>1671</v>
      </c>
      <c r="K72" s="15"/>
    </row>
    <row r="73" spans="1:11" ht="38.25">
      <c r="A73" s="25" t="s">
        <v>1565</v>
      </c>
      <c r="B73" s="25" t="s">
        <v>1672</v>
      </c>
      <c r="C73" s="25" t="s">
        <v>1673</v>
      </c>
      <c r="D73" s="25" t="s">
        <v>887</v>
      </c>
      <c r="E73" s="3">
        <v>62</v>
      </c>
      <c r="F73" s="14">
        <f t="shared" si="2"/>
        <v>0.1551322322423751</v>
      </c>
      <c r="G73" s="6">
        <f t="shared" si="3"/>
        <v>10</v>
      </c>
      <c r="H73" s="6">
        <v>10</v>
      </c>
      <c r="I73" s="6">
        <v>10</v>
      </c>
      <c r="J73" s="25" t="s">
        <v>1674</v>
      </c>
      <c r="K73" s="15"/>
    </row>
    <row r="74" spans="1:11" ht="38.25">
      <c r="A74" s="25" t="s">
        <v>1565</v>
      </c>
      <c r="B74" s="25" t="s">
        <v>1672</v>
      </c>
      <c r="C74" s="25" t="s">
        <v>1673</v>
      </c>
      <c r="D74" s="25" t="s">
        <v>888</v>
      </c>
      <c r="E74" s="3">
        <v>66</v>
      </c>
      <c r="F74" s="14">
        <f t="shared" ref="F74:F93" si="4">$F$6/$E$95</f>
        <v>0.1551322322423751</v>
      </c>
      <c r="G74" s="6">
        <f t="shared" si="3"/>
        <v>10</v>
      </c>
      <c r="H74" s="6">
        <v>10</v>
      </c>
      <c r="I74" s="6">
        <v>10</v>
      </c>
      <c r="J74" s="25" t="s">
        <v>1675</v>
      </c>
      <c r="K74" s="15"/>
    </row>
    <row r="75" spans="1:11" ht="38.25">
      <c r="A75" s="25" t="s">
        <v>1565</v>
      </c>
      <c r="B75" s="25" t="s">
        <v>1672</v>
      </c>
      <c r="C75" s="25" t="s">
        <v>1673</v>
      </c>
      <c r="D75" s="25" t="s">
        <v>889</v>
      </c>
      <c r="E75" s="3">
        <v>60</v>
      </c>
      <c r="F75" s="14">
        <f t="shared" si="4"/>
        <v>0.1551322322423751</v>
      </c>
      <c r="G75" s="6">
        <f t="shared" si="3"/>
        <v>9</v>
      </c>
      <c r="H75" s="6">
        <v>9</v>
      </c>
      <c r="I75" s="6">
        <v>9</v>
      </c>
      <c r="J75" s="25" t="s">
        <v>1676</v>
      </c>
      <c r="K75" s="15"/>
    </row>
    <row r="76" spans="1:11" ht="38.25">
      <c r="A76" s="25" t="s">
        <v>1565</v>
      </c>
      <c r="B76" s="25" t="s">
        <v>1677</v>
      </c>
      <c r="C76" s="25" t="s">
        <v>1678</v>
      </c>
      <c r="D76" s="25" t="s">
        <v>75</v>
      </c>
      <c r="E76" s="3">
        <v>82</v>
      </c>
      <c r="F76" s="14">
        <f t="shared" si="4"/>
        <v>0.1551322322423751</v>
      </c>
      <c r="G76" s="6">
        <f t="shared" si="3"/>
        <v>13</v>
      </c>
      <c r="H76" s="6">
        <v>13</v>
      </c>
      <c r="I76" s="6">
        <v>13</v>
      </c>
      <c r="J76" s="25" t="s">
        <v>1138</v>
      </c>
      <c r="K76" s="15"/>
    </row>
    <row r="77" spans="1:11" ht="38.25">
      <c r="A77" s="25" t="s">
        <v>1565</v>
      </c>
      <c r="B77" s="25" t="s">
        <v>1677</v>
      </c>
      <c r="C77" s="25" t="s">
        <v>1678</v>
      </c>
      <c r="D77" s="25" t="s">
        <v>77</v>
      </c>
      <c r="E77" s="3">
        <v>80</v>
      </c>
      <c r="F77" s="14">
        <f t="shared" si="4"/>
        <v>0.1551322322423751</v>
      </c>
      <c r="G77" s="6">
        <f t="shared" si="3"/>
        <v>12</v>
      </c>
      <c r="H77" s="6">
        <v>12</v>
      </c>
      <c r="I77" s="6">
        <v>12</v>
      </c>
      <c r="J77" s="25" t="s">
        <v>1138</v>
      </c>
      <c r="K77" s="15"/>
    </row>
    <row r="78" spans="1:11" ht="38.25">
      <c r="A78" s="25" t="s">
        <v>1565</v>
      </c>
      <c r="B78" s="25" t="s">
        <v>1677</v>
      </c>
      <c r="C78" s="25" t="s">
        <v>1678</v>
      </c>
      <c r="D78" s="25" t="s">
        <v>79</v>
      </c>
      <c r="E78" s="3">
        <v>74</v>
      </c>
      <c r="F78" s="14">
        <f t="shared" si="4"/>
        <v>0.1551322322423751</v>
      </c>
      <c r="G78" s="6">
        <f t="shared" si="3"/>
        <v>11</v>
      </c>
      <c r="H78" s="6">
        <v>11</v>
      </c>
      <c r="I78" s="6">
        <v>11</v>
      </c>
      <c r="J78" s="25" t="s">
        <v>1679</v>
      </c>
      <c r="K78" s="15"/>
    </row>
    <row r="79" spans="1:11" ht="38.25">
      <c r="A79" s="25" t="s">
        <v>1565</v>
      </c>
      <c r="B79" s="25" t="s">
        <v>1677</v>
      </c>
      <c r="C79" s="25" t="s">
        <v>1678</v>
      </c>
      <c r="D79" s="25" t="s">
        <v>81</v>
      </c>
      <c r="E79" s="3">
        <v>83</v>
      </c>
      <c r="F79" s="14">
        <f t="shared" si="4"/>
        <v>0.1551322322423751</v>
      </c>
      <c r="G79" s="6">
        <f t="shared" si="3"/>
        <v>13</v>
      </c>
      <c r="H79" s="6">
        <v>13</v>
      </c>
      <c r="I79" s="6">
        <v>13</v>
      </c>
      <c r="J79" s="25" t="s">
        <v>1680</v>
      </c>
      <c r="K79" s="15"/>
    </row>
    <row r="80" spans="1:11" ht="38.25">
      <c r="A80" s="25" t="s">
        <v>1565</v>
      </c>
      <c r="B80" s="25" t="s">
        <v>1681</v>
      </c>
      <c r="C80" s="25" t="s">
        <v>1682</v>
      </c>
      <c r="D80" s="25" t="s">
        <v>47</v>
      </c>
      <c r="E80" s="3">
        <v>81</v>
      </c>
      <c r="F80" s="14">
        <f t="shared" si="4"/>
        <v>0.1551322322423751</v>
      </c>
      <c r="G80" s="6">
        <f t="shared" si="3"/>
        <v>13</v>
      </c>
      <c r="H80" s="6">
        <v>13</v>
      </c>
      <c r="I80" s="6">
        <v>13</v>
      </c>
      <c r="J80" s="25" t="s">
        <v>1683</v>
      </c>
      <c r="K80" s="15"/>
    </row>
    <row r="81" spans="1:11" ht="38.25">
      <c r="A81" s="25" t="s">
        <v>1565</v>
      </c>
      <c r="B81" s="25" t="s">
        <v>1681</v>
      </c>
      <c r="C81" s="25" t="s">
        <v>1682</v>
      </c>
      <c r="D81" s="25" t="s">
        <v>181</v>
      </c>
      <c r="E81" s="3">
        <v>79</v>
      </c>
      <c r="F81" s="14">
        <f t="shared" si="4"/>
        <v>0.1551322322423751</v>
      </c>
      <c r="G81" s="6">
        <f t="shared" si="3"/>
        <v>12</v>
      </c>
      <c r="H81" s="6">
        <v>12</v>
      </c>
      <c r="I81" s="6">
        <v>12</v>
      </c>
      <c r="J81" s="25" t="s">
        <v>1164</v>
      </c>
      <c r="K81" s="15"/>
    </row>
    <row r="82" spans="1:11" ht="25.5">
      <c r="A82" s="25" t="s">
        <v>1565</v>
      </c>
      <c r="B82" s="25" t="s">
        <v>1684</v>
      </c>
      <c r="C82" s="25" t="s">
        <v>1685</v>
      </c>
      <c r="D82" s="25" t="s">
        <v>575</v>
      </c>
      <c r="E82" s="3">
        <v>39</v>
      </c>
      <c r="F82" s="14">
        <f t="shared" si="4"/>
        <v>0.1551322322423751</v>
      </c>
      <c r="G82" s="6">
        <f t="shared" si="3"/>
        <v>6</v>
      </c>
      <c r="H82" s="6">
        <v>6</v>
      </c>
      <c r="I82" s="6">
        <v>6</v>
      </c>
      <c r="J82" s="25" t="s">
        <v>1686</v>
      </c>
      <c r="K82" s="15"/>
    </row>
    <row r="83" spans="1:11" ht="25.5">
      <c r="A83" s="25" t="s">
        <v>1565</v>
      </c>
      <c r="B83" s="25" t="s">
        <v>1684</v>
      </c>
      <c r="C83" s="25" t="s">
        <v>1685</v>
      </c>
      <c r="D83" s="25" t="s">
        <v>576</v>
      </c>
      <c r="E83" s="3">
        <v>37</v>
      </c>
      <c r="F83" s="14">
        <f t="shared" si="4"/>
        <v>0.1551322322423751</v>
      </c>
      <c r="G83" s="6">
        <f t="shared" si="3"/>
        <v>6</v>
      </c>
      <c r="H83" s="6">
        <v>6</v>
      </c>
      <c r="I83" s="6">
        <v>6</v>
      </c>
      <c r="J83" s="25" t="s">
        <v>1235</v>
      </c>
      <c r="K83" s="15"/>
    </row>
    <row r="84" spans="1:11" ht="25.5">
      <c r="A84" s="25" t="s">
        <v>1565</v>
      </c>
      <c r="B84" s="25" t="s">
        <v>1684</v>
      </c>
      <c r="C84" s="25" t="s">
        <v>1685</v>
      </c>
      <c r="D84" s="25" t="s">
        <v>577</v>
      </c>
      <c r="E84" s="3">
        <v>40</v>
      </c>
      <c r="F84" s="14">
        <f t="shared" si="4"/>
        <v>0.1551322322423751</v>
      </c>
      <c r="G84" s="6">
        <f t="shared" si="3"/>
        <v>6</v>
      </c>
      <c r="H84" s="6">
        <v>6</v>
      </c>
      <c r="I84" s="6">
        <v>6</v>
      </c>
      <c r="J84" s="25" t="s">
        <v>255</v>
      </c>
      <c r="K84" s="15"/>
    </row>
    <row r="85" spans="1:11" ht="25.5">
      <c r="A85" s="25" t="s">
        <v>1565</v>
      </c>
      <c r="B85" s="25" t="s">
        <v>1684</v>
      </c>
      <c r="C85" s="25" t="s">
        <v>1685</v>
      </c>
      <c r="D85" s="25" t="s">
        <v>578</v>
      </c>
      <c r="E85" s="3">
        <v>37</v>
      </c>
      <c r="F85" s="14">
        <f t="shared" si="4"/>
        <v>0.1551322322423751</v>
      </c>
      <c r="G85" s="6">
        <f t="shared" si="3"/>
        <v>6</v>
      </c>
      <c r="H85" s="6">
        <v>6</v>
      </c>
      <c r="I85" s="6">
        <v>6</v>
      </c>
      <c r="J85" s="25" t="s">
        <v>1687</v>
      </c>
      <c r="K85" s="15"/>
    </row>
    <row r="86" spans="1:11" ht="51">
      <c r="A86" s="25" t="s">
        <v>1565</v>
      </c>
      <c r="B86" s="25" t="s">
        <v>1688</v>
      </c>
      <c r="C86" s="25" t="s">
        <v>1689</v>
      </c>
      <c r="D86" s="25" t="s">
        <v>1690</v>
      </c>
      <c r="E86" s="3">
        <v>92</v>
      </c>
      <c r="F86" s="14">
        <f t="shared" si="4"/>
        <v>0.1551322322423751</v>
      </c>
      <c r="G86" s="6">
        <f t="shared" si="3"/>
        <v>14</v>
      </c>
      <c r="H86" s="6">
        <v>14</v>
      </c>
      <c r="I86" s="6">
        <v>14</v>
      </c>
      <c r="J86" s="25" t="s">
        <v>1691</v>
      </c>
      <c r="K86" s="15"/>
    </row>
    <row r="87" spans="1:11" ht="51">
      <c r="A87" s="25" t="s">
        <v>1565</v>
      </c>
      <c r="B87" s="25" t="s">
        <v>1688</v>
      </c>
      <c r="C87" s="25" t="s">
        <v>1689</v>
      </c>
      <c r="D87" s="25" t="s">
        <v>1692</v>
      </c>
      <c r="E87" s="3">
        <v>100</v>
      </c>
      <c r="F87" s="14">
        <f t="shared" si="4"/>
        <v>0.1551322322423751</v>
      </c>
      <c r="G87" s="6">
        <f t="shared" si="3"/>
        <v>16</v>
      </c>
      <c r="H87" s="6">
        <v>16</v>
      </c>
      <c r="I87" s="6">
        <v>16</v>
      </c>
      <c r="J87" s="25" t="s">
        <v>1693</v>
      </c>
      <c r="K87" s="15"/>
    </row>
    <row r="88" spans="1:11" ht="51">
      <c r="A88" s="25" t="s">
        <v>1565</v>
      </c>
      <c r="B88" s="25" t="s">
        <v>1688</v>
      </c>
      <c r="C88" s="25" t="s">
        <v>1689</v>
      </c>
      <c r="D88" s="25" t="s">
        <v>1694</v>
      </c>
      <c r="E88" s="3">
        <v>84</v>
      </c>
      <c r="F88" s="14">
        <f t="shared" si="4"/>
        <v>0.1551322322423751</v>
      </c>
      <c r="G88" s="6">
        <f t="shared" si="3"/>
        <v>13</v>
      </c>
      <c r="H88" s="6">
        <v>13</v>
      </c>
      <c r="I88" s="6">
        <v>13</v>
      </c>
      <c r="J88" s="25" t="s">
        <v>1695</v>
      </c>
      <c r="K88" s="15"/>
    </row>
    <row r="89" spans="1:11" ht="51">
      <c r="A89" s="25" t="s">
        <v>1565</v>
      </c>
      <c r="B89" s="25" t="s">
        <v>1688</v>
      </c>
      <c r="C89" s="25" t="s">
        <v>1689</v>
      </c>
      <c r="D89" s="25" t="s">
        <v>1696</v>
      </c>
      <c r="E89" s="3">
        <v>88</v>
      </c>
      <c r="F89" s="14">
        <f t="shared" si="4"/>
        <v>0.1551322322423751</v>
      </c>
      <c r="G89" s="6">
        <f t="shared" si="3"/>
        <v>14</v>
      </c>
      <c r="H89" s="6">
        <v>14</v>
      </c>
      <c r="I89" s="6">
        <v>14</v>
      </c>
      <c r="J89" s="25" t="s">
        <v>1697</v>
      </c>
      <c r="K89" s="15"/>
    </row>
    <row r="90" spans="1:11" ht="25.5">
      <c r="A90" s="25" t="s">
        <v>1565</v>
      </c>
      <c r="B90" s="25" t="s">
        <v>1698</v>
      </c>
      <c r="C90" s="25" t="s">
        <v>1699</v>
      </c>
      <c r="D90" s="25" t="s">
        <v>575</v>
      </c>
      <c r="E90" s="3">
        <v>5</v>
      </c>
      <c r="F90" s="14">
        <f t="shared" si="4"/>
        <v>0.1551322322423751</v>
      </c>
      <c r="G90" s="6">
        <f t="shared" si="3"/>
        <v>1</v>
      </c>
      <c r="H90" s="6">
        <v>1</v>
      </c>
      <c r="I90" s="6">
        <v>1</v>
      </c>
      <c r="J90" s="25" t="s">
        <v>1700</v>
      </c>
      <c r="K90" s="15"/>
    </row>
    <row r="91" spans="1:11" ht="25.5">
      <c r="A91" s="25" t="s">
        <v>1565</v>
      </c>
      <c r="B91" s="25" t="s">
        <v>1698</v>
      </c>
      <c r="C91" s="25" t="s">
        <v>1699</v>
      </c>
      <c r="D91" s="25" t="s">
        <v>576</v>
      </c>
      <c r="E91" s="3">
        <v>11</v>
      </c>
      <c r="F91" s="14">
        <f t="shared" si="4"/>
        <v>0.1551322322423751</v>
      </c>
      <c r="G91" s="6">
        <f t="shared" si="3"/>
        <v>2</v>
      </c>
      <c r="H91" s="6">
        <v>2</v>
      </c>
      <c r="I91" s="6">
        <v>2</v>
      </c>
      <c r="J91" s="25" t="s">
        <v>1700</v>
      </c>
      <c r="K91" s="15"/>
    </row>
    <row r="92" spans="1:11" ht="25.5">
      <c r="A92" s="25" t="s">
        <v>1565</v>
      </c>
      <c r="B92" s="25" t="s">
        <v>1698</v>
      </c>
      <c r="C92" s="25" t="s">
        <v>1699</v>
      </c>
      <c r="D92" s="25" t="s">
        <v>577</v>
      </c>
      <c r="E92" s="3">
        <v>9</v>
      </c>
      <c r="F92" s="14">
        <f t="shared" si="4"/>
        <v>0.1551322322423751</v>
      </c>
      <c r="G92" s="6">
        <f t="shared" si="3"/>
        <v>1</v>
      </c>
      <c r="H92" s="6">
        <v>1</v>
      </c>
      <c r="I92" s="6">
        <v>1</v>
      </c>
      <c r="J92" s="25" t="s">
        <v>1701</v>
      </c>
      <c r="K92" s="15"/>
    </row>
    <row r="93" spans="1:11" ht="25.5">
      <c r="A93" s="25" t="s">
        <v>1565</v>
      </c>
      <c r="B93" s="25" t="s">
        <v>1698</v>
      </c>
      <c r="C93" s="25" t="s">
        <v>1699</v>
      </c>
      <c r="D93" s="25" t="s">
        <v>578</v>
      </c>
      <c r="E93" s="3">
        <v>9</v>
      </c>
      <c r="F93" s="14">
        <f t="shared" si="4"/>
        <v>0.1551322322423751</v>
      </c>
      <c r="G93" s="6">
        <f t="shared" si="3"/>
        <v>1</v>
      </c>
      <c r="H93" s="6">
        <v>1</v>
      </c>
      <c r="I93" s="6">
        <v>1</v>
      </c>
      <c r="J93" s="25" t="s">
        <v>1702</v>
      </c>
      <c r="K93" s="15"/>
    </row>
    <row r="94" spans="1:11">
      <c r="A94" s="25" t="s">
        <v>1</v>
      </c>
      <c r="B94" s="25" t="s">
        <v>1</v>
      </c>
      <c r="C94" s="25" t="s">
        <v>1</v>
      </c>
      <c r="D94" s="25" t="s">
        <v>1</v>
      </c>
      <c r="E94" s="25" t="s">
        <v>1</v>
      </c>
      <c r="F94" s="25" t="s">
        <v>1</v>
      </c>
      <c r="G94" s="25" t="s">
        <v>1</v>
      </c>
      <c r="H94" s="25" t="s">
        <v>1</v>
      </c>
      <c r="I94" s="25" t="s">
        <v>1</v>
      </c>
      <c r="J94" s="25" t="s">
        <v>1</v>
      </c>
      <c r="K94" s="25" t="s">
        <v>1</v>
      </c>
    </row>
    <row r="95" spans="1:11">
      <c r="A95" s="25" t="s">
        <v>1</v>
      </c>
      <c r="B95" s="23" t="s">
        <v>122</v>
      </c>
      <c r="C95" s="25" t="s">
        <v>1</v>
      </c>
      <c r="D95" s="25" t="s">
        <v>1</v>
      </c>
      <c r="E95" s="25">
        <v>9869</v>
      </c>
      <c r="F95" s="25" t="s">
        <v>1</v>
      </c>
      <c r="G95" s="6">
        <v>1535</v>
      </c>
      <c r="H95" s="6">
        <v>1531</v>
      </c>
      <c r="I95" s="6">
        <v>1531</v>
      </c>
      <c r="J95" s="15"/>
      <c r="K95" s="25" t="s">
        <v>1</v>
      </c>
    </row>
    <row r="96" spans="1:11">
      <c r="A96" s="15" t="s">
        <v>1</v>
      </c>
      <c r="B96" s="15"/>
      <c r="C96" s="15"/>
      <c r="D96" s="15"/>
      <c r="E96" s="15"/>
      <c r="F96" s="15"/>
      <c r="G96" s="15"/>
      <c r="H96" s="15"/>
      <c r="I96" s="15"/>
      <c r="J96" s="15"/>
      <c r="K96" s="15"/>
    </row>
    <row r="97" spans="1:11" ht="12.6" customHeight="1">
      <c r="A97" s="37" t="s">
        <v>123</v>
      </c>
      <c r="B97" s="36" t="s">
        <v>1</v>
      </c>
      <c r="C97" s="36" t="s">
        <v>1</v>
      </c>
      <c r="D97" s="36" t="s">
        <v>1</v>
      </c>
      <c r="E97" s="36" t="s">
        <v>1</v>
      </c>
      <c r="F97" s="36" t="s">
        <v>1</v>
      </c>
      <c r="G97" s="36" t="s">
        <v>1</v>
      </c>
      <c r="H97" s="36" t="s">
        <v>1</v>
      </c>
      <c r="I97" s="36" t="s">
        <v>1</v>
      </c>
      <c r="J97" s="36" t="s">
        <v>1</v>
      </c>
      <c r="K97" s="15" t="s">
        <v>1</v>
      </c>
    </row>
    <row r="98" spans="1:11">
      <c r="A98" s="36" t="s">
        <v>1</v>
      </c>
      <c r="B98" s="36" t="s">
        <v>1</v>
      </c>
      <c r="C98" s="36" t="s">
        <v>1</v>
      </c>
      <c r="D98" s="36" t="s">
        <v>1</v>
      </c>
      <c r="E98" s="36" t="s">
        <v>1</v>
      </c>
      <c r="F98" s="36" t="s">
        <v>1</v>
      </c>
      <c r="G98" s="36" t="s">
        <v>1</v>
      </c>
      <c r="H98" s="36" t="s">
        <v>1</v>
      </c>
      <c r="I98" s="36" t="s">
        <v>1</v>
      </c>
      <c r="J98" s="36" t="s">
        <v>1</v>
      </c>
      <c r="K98" s="15" t="s">
        <v>1</v>
      </c>
    </row>
    <row r="99" spans="1:11">
      <c r="A99" s="36" t="s">
        <v>1</v>
      </c>
      <c r="B99" s="36" t="s">
        <v>1</v>
      </c>
      <c r="C99" s="36" t="s">
        <v>1</v>
      </c>
      <c r="D99" s="36" t="s">
        <v>1</v>
      </c>
      <c r="E99" s="36" t="s">
        <v>1</v>
      </c>
      <c r="F99" s="36" t="s">
        <v>1</v>
      </c>
      <c r="G99" s="36" t="s">
        <v>1</v>
      </c>
      <c r="H99" s="36" t="s">
        <v>1</v>
      </c>
      <c r="I99" s="36" t="s">
        <v>1</v>
      </c>
      <c r="J99" s="36" t="s">
        <v>1</v>
      </c>
      <c r="K99" s="15"/>
    </row>
    <row r="100" spans="1:11">
      <c r="A100" s="15" t="s">
        <v>1</v>
      </c>
      <c r="B100" s="15"/>
      <c r="C100" s="15"/>
      <c r="D100" s="15"/>
      <c r="E100" s="15"/>
      <c r="F100" s="15"/>
      <c r="G100" s="15"/>
      <c r="H100" s="15"/>
      <c r="I100" s="15"/>
      <c r="J100" s="15"/>
      <c r="K100" s="15"/>
    </row>
    <row r="101" spans="1:11" ht="12.6" customHeight="1">
      <c r="A101" s="35" t="s">
        <v>124</v>
      </c>
      <c r="B101" s="36" t="s">
        <v>1</v>
      </c>
      <c r="C101" s="36" t="s">
        <v>1</v>
      </c>
      <c r="D101" s="36" t="s">
        <v>1</v>
      </c>
      <c r="E101" s="36" t="s">
        <v>1</v>
      </c>
      <c r="F101" s="36" t="s">
        <v>1</v>
      </c>
      <c r="G101" s="36" t="s">
        <v>1</v>
      </c>
      <c r="H101" s="36" t="s">
        <v>1</v>
      </c>
      <c r="I101" s="36" t="s">
        <v>1</v>
      </c>
      <c r="J101" s="36" t="s">
        <v>1</v>
      </c>
      <c r="K101" s="15" t="s">
        <v>1</v>
      </c>
    </row>
    <row r="102" spans="1:11">
      <c r="A102" s="36" t="s">
        <v>1</v>
      </c>
      <c r="B102" s="36" t="s">
        <v>1</v>
      </c>
      <c r="C102" s="36" t="s">
        <v>1</v>
      </c>
      <c r="D102" s="36" t="s">
        <v>1</v>
      </c>
      <c r="E102" s="36" t="s">
        <v>1</v>
      </c>
      <c r="F102" s="36" t="s">
        <v>1</v>
      </c>
      <c r="G102" s="36" t="s">
        <v>1</v>
      </c>
      <c r="H102" s="36" t="s">
        <v>1</v>
      </c>
      <c r="I102" s="36" t="s">
        <v>1</v>
      </c>
      <c r="J102" s="36" t="s">
        <v>1</v>
      </c>
      <c r="K102" s="15" t="s">
        <v>1</v>
      </c>
    </row>
    <row r="103" spans="1:11">
      <c r="A103" s="36" t="s">
        <v>1</v>
      </c>
      <c r="B103" s="36" t="s">
        <v>1</v>
      </c>
      <c r="C103" s="36" t="s">
        <v>1</v>
      </c>
      <c r="D103" s="36" t="s">
        <v>1</v>
      </c>
      <c r="E103" s="36" t="s">
        <v>1</v>
      </c>
      <c r="F103" s="36" t="s">
        <v>1</v>
      </c>
      <c r="G103" s="36" t="s">
        <v>1</v>
      </c>
      <c r="H103" s="36" t="s">
        <v>1</v>
      </c>
      <c r="I103" s="36" t="s">
        <v>1</v>
      </c>
      <c r="J103" s="36" t="s">
        <v>1</v>
      </c>
      <c r="K103" s="15"/>
    </row>
    <row r="104" spans="1:11">
      <c r="A104" s="36" t="s">
        <v>1</v>
      </c>
      <c r="B104" s="36" t="s">
        <v>1</v>
      </c>
      <c r="C104" s="36" t="s">
        <v>1</v>
      </c>
      <c r="D104" s="36" t="s">
        <v>1</v>
      </c>
      <c r="E104" s="36" t="s">
        <v>1</v>
      </c>
      <c r="F104" s="36" t="s">
        <v>1</v>
      </c>
      <c r="G104" s="36" t="s">
        <v>1</v>
      </c>
      <c r="H104" s="36" t="s">
        <v>1</v>
      </c>
      <c r="I104" s="36" t="s">
        <v>1</v>
      </c>
      <c r="J104" s="36" t="s">
        <v>1</v>
      </c>
      <c r="K104" s="15"/>
    </row>
    <row r="105" spans="1:11">
      <c r="A105" s="15" t="s">
        <v>1</v>
      </c>
      <c r="B105" s="15"/>
      <c r="C105" s="15"/>
      <c r="D105" s="15"/>
      <c r="E105" s="15"/>
      <c r="F105" s="15"/>
      <c r="G105" s="15"/>
      <c r="H105" s="15"/>
      <c r="I105" s="15"/>
      <c r="J105" s="15"/>
      <c r="K105" s="15"/>
    </row>
    <row r="106" spans="1:11" ht="12.6" customHeight="1">
      <c r="A106" s="38" t="s">
        <v>125</v>
      </c>
      <c r="B106" s="38"/>
      <c r="C106" s="38"/>
      <c r="D106" s="38"/>
      <c r="E106" s="38"/>
      <c r="F106" s="38"/>
      <c r="G106" s="38"/>
      <c r="H106" s="38"/>
      <c r="I106" s="38"/>
      <c r="J106" s="38"/>
      <c r="K106" s="15" t="s">
        <v>1</v>
      </c>
    </row>
    <row r="107" spans="1:11">
      <c r="A107" s="38"/>
      <c r="B107" s="38"/>
      <c r="C107" s="38"/>
      <c r="D107" s="38"/>
      <c r="E107" s="38"/>
      <c r="F107" s="38"/>
      <c r="G107" s="38"/>
      <c r="H107" s="38"/>
      <c r="I107" s="38"/>
      <c r="J107" s="38"/>
      <c r="K107" s="15" t="s">
        <v>1</v>
      </c>
    </row>
    <row r="108" spans="1:11">
      <c r="A108" s="22" t="s">
        <v>1</v>
      </c>
      <c r="B108" s="22" t="s">
        <v>1</v>
      </c>
      <c r="C108" s="22" t="s">
        <v>1</v>
      </c>
      <c r="D108" s="22" t="s">
        <v>1</v>
      </c>
      <c r="E108" s="22" t="s">
        <v>1</v>
      </c>
      <c r="F108" s="22" t="s">
        <v>1</v>
      </c>
      <c r="G108" s="22" t="s">
        <v>1</v>
      </c>
      <c r="H108" s="22" t="s">
        <v>1</v>
      </c>
      <c r="I108" s="22" t="s">
        <v>1</v>
      </c>
      <c r="J108" s="22" t="s">
        <v>1</v>
      </c>
      <c r="K108" s="15"/>
    </row>
    <row r="109" spans="1:11" ht="12.6" customHeight="1">
      <c r="A109" s="35" t="s">
        <v>126</v>
      </c>
      <c r="B109" s="36" t="s">
        <v>1</v>
      </c>
      <c r="C109" s="36" t="s">
        <v>1</v>
      </c>
      <c r="D109" s="36" t="s">
        <v>1</v>
      </c>
      <c r="E109" s="36" t="s">
        <v>1</v>
      </c>
      <c r="F109" s="36" t="s">
        <v>1</v>
      </c>
      <c r="G109" s="36" t="s">
        <v>1</v>
      </c>
      <c r="H109" s="36" t="s">
        <v>1</v>
      </c>
      <c r="I109" s="36" t="s">
        <v>1</v>
      </c>
      <c r="J109" s="36" t="s">
        <v>1</v>
      </c>
      <c r="K109" s="15" t="s">
        <v>1</v>
      </c>
    </row>
    <row r="110" spans="1:11">
      <c r="A110" s="36" t="s">
        <v>1</v>
      </c>
      <c r="B110" s="36" t="s">
        <v>1</v>
      </c>
      <c r="C110" s="36" t="s">
        <v>1</v>
      </c>
      <c r="D110" s="36" t="s">
        <v>1</v>
      </c>
      <c r="E110" s="36" t="s">
        <v>1</v>
      </c>
      <c r="F110" s="36" t="s">
        <v>1</v>
      </c>
      <c r="G110" s="36" t="s">
        <v>1</v>
      </c>
      <c r="H110" s="36" t="s">
        <v>1</v>
      </c>
      <c r="I110" s="36" t="s">
        <v>1</v>
      </c>
      <c r="J110" s="36" t="s">
        <v>1</v>
      </c>
      <c r="K110" s="15" t="s">
        <v>1</v>
      </c>
    </row>
    <row r="111" spans="1:11">
      <c r="A111" s="36" t="s">
        <v>1</v>
      </c>
      <c r="B111" s="36" t="s">
        <v>1</v>
      </c>
      <c r="C111" s="36" t="s">
        <v>1</v>
      </c>
      <c r="D111" s="36" t="s">
        <v>1</v>
      </c>
      <c r="E111" s="36" t="s">
        <v>1</v>
      </c>
      <c r="F111" s="36" t="s">
        <v>1</v>
      </c>
      <c r="G111" s="36" t="s">
        <v>1</v>
      </c>
      <c r="H111" s="36" t="s">
        <v>1</v>
      </c>
      <c r="I111" s="36" t="s">
        <v>1</v>
      </c>
      <c r="J111" s="36" t="s">
        <v>1</v>
      </c>
      <c r="K111" s="15"/>
    </row>
    <row r="112" spans="1:11">
      <c r="A112" s="36" t="s">
        <v>1</v>
      </c>
      <c r="B112" s="36" t="s">
        <v>1</v>
      </c>
      <c r="C112" s="36" t="s">
        <v>1</v>
      </c>
      <c r="D112" s="36" t="s">
        <v>1</v>
      </c>
      <c r="E112" s="36" t="s">
        <v>1</v>
      </c>
      <c r="F112" s="36" t="s">
        <v>1</v>
      </c>
      <c r="G112" s="36" t="s">
        <v>1</v>
      </c>
      <c r="H112" s="36" t="s">
        <v>1</v>
      </c>
      <c r="I112" s="36" t="s">
        <v>1</v>
      </c>
      <c r="J112" s="36" t="s">
        <v>1</v>
      </c>
      <c r="K112" s="15"/>
    </row>
    <row r="113" spans="1:11">
      <c r="A113" s="15" t="s">
        <v>1</v>
      </c>
      <c r="B113" s="15"/>
      <c r="C113" s="15"/>
      <c r="D113" s="15"/>
      <c r="E113" s="15"/>
      <c r="F113" s="15"/>
      <c r="G113" s="15"/>
      <c r="H113" s="15"/>
      <c r="I113" s="15"/>
      <c r="J113" s="15"/>
      <c r="K113" s="15"/>
    </row>
    <row r="114" spans="1:11">
      <c r="A114" s="15"/>
      <c r="B114" s="15"/>
      <c r="C114" s="15"/>
      <c r="D114" s="15"/>
      <c r="E114" s="15"/>
      <c r="F114" s="15"/>
      <c r="G114" s="15"/>
      <c r="H114" s="15"/>
      <c r="I114" s="15"/>
      <c r="J114" s="15"/>
      <c r="K114" s="15"/>
    </row>
    <row r="115" spans="1:11">
      <c r="A115" s="15"/>
      <c r="B115" s="15"/>
      <c r="C115" s="15"/>
      <c r="D115" s="15"/>
      <c r="E115" s="15"/>
      <c r="F115" s="15"/>
      <c r="G115" s="15"/>
      <c r="H115" s="15"/>
      <c r="I115" s="15"/>
      <c r="J115" s="15"/>
      <c r="K115" s="15"/>
    </row>
    <row r="116" spans="1:11">
      <c r="A116" s="15"/>
      <c r="B116" s="15"/>
      <c r="C116" s="15"/>
      <c r="D116" s="15"/>
      <c r="E116" s="15"/>
      <c r="F116" s="15"/>
      <c r="G116" s="15"/>
      <c r="H116" s="15"/>
      <c r="I116" s="15"/>
      <c r="J116" s="15"/>
      <c r="K116" s="15"/>
    </row>
  </sheetData>
  <mergeCells count="12">
    <mergeCell ref="A1:K1"/>
    <mergeCell ref="A97:J99"/>
    <mergeCell ref="A101:J104"/>
    <mergeCell ref="A106:J107"/>
    <mergeCell ref="A109:J112"/>
    <mergeCell ref="A6:E6"/>
    <mergeCell ref="F6:H6"/>
    <mergeCell ref="A5:E5"/>
    <mergeCell ref="F5:H5"/>
    <mergeCell ref="A2:K2"/>
    <mergeCell ref="A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9782A-F4DD-4E0F-A525-9085FDFF36C3}">
  <dimension ref="A1:L182"/>
  <sheetViews>
    <sheetView workbookViewId="0">
      <selection activeCell="A7" sqref="A7"/>
    </sheetView>
  </sheetViews>
  <sheetFormatPr defaultRowHeight="12.75"/>
  <cols>
    <col min="1" max="14" width="12" customWidth="1"/>
  </cols>
  <sheetData>
    <row r="1" spans="1:12" ht="12.6" customHeight="1">
      <c r="A1" s="34" t="s">
        <v>456</v>
      </c>
      <c r="B1" s="34"/>
      <c r="C1" s="34"/>
      <c r="D1" s="34"/>
      <c r="E1" s="34"/>
      <c r="F1" s="34"/>
      <c r="G1" s="34"/>
      <c r="H1" s="34"/>
      <c r="I1" s="34"/>
      <c r="J1" s="34"/>
      <c r="K1" s="34"/>
      <c r="L1" s="34"/>
    </row>
    <row r="2" spans="1:12">
      <c r="A2" s="34" t="s">
        <v>1703</v>
      </c>
      <c r="B2" s="31" t="s">
        <v>1</v>
      </c>
      <c r="C2" s="31" t="s">
        <v>1</v>
      </c>
      <c r="D2" s="31" t="s">
        <v>1</v>
      </c>
      <c r="E2" s="31" t="s">
        <v>1</v>
      </c>
      <c r="F2" s="31" t="s">
        <v>1</v>
      </c>
      <c r="G2" s="31" t="s">
        <v>1</v>
      </c>
      <c r="H2" s="31" t="s">
        <v>1</v>
      </c>
      <c r="I2" s="31" t="s">
        <v>1</v>
      </c>
      <c r="J2" s="31" t="s">
        <v>1</v>
      </c>
      <c r="K2" s="31" t="s">
        <v>1</v>
      </c>
      <c r="L2" s="15"/>
    </row>
    <row r="3" spans="1:12">
      <c r="A3" s="15"/>
      <c r="B3" s="15"/>
      <c r="C3" s="15"/>
      <c r="D3" s="15"/>
      <c r="E3" s="15"/>
      <c r="F3" s="15"/>
      <c r="G3" s="15"/>
      <c r="H3" s="15"/>
      <c r="I3" s="15"/>
      <c r="J3" s="15"/>
      <c r="K3" s="15"/>
      <c r="L3" s="15"/>
    </row>
    <row r="4" spans="1:12" ht="30" customHeight="1">
      <c r="A4" s="32" t="s">
        <v>1704</v>
      </c>
      <c r="B4" s="31" t="s">
        <v>1</v>
      </c>
      <c r="C4" s="31" t="s">
        <v>1</v>
      </c>
      <c r="D4" s="31" t="s">
        <v>1</v>
      </c>
      <c r="E4" s="31" t="s">
        <v>1</v>
      </c>
      <c r="F4" s="33">
        <v>414</v>
      </c>
      <c r="G4" s="31" t="s">
        <v>1</v>
      </c>
      <c r="H4" s="31" t="s">
        <v>1</v>
      </c>
      <c r="I4" s="15"/>
      <c r="J4" s="15"/>
      <c r="K4" s="15"/>
      <c r="L4" s="15"/>
    </row>
    <row r="5" spans="1:12" ht="30" customHeight="1">
      <c r="A5" s="32" t="s">
        <v>1705</v>
      </c>
      <c r="B5" s="31" t="s">
        <v>1</v>
      </c>
      <c r="C5" s="31" t="s">
        <v>1</v>
      </c>
      <c r="D5" s="31" t="s">
        <v>1</v>
      </c>
      <c r="E5" s="31" t="s">
        <v>1</v>
      </c>
      <c r="F5" s="33">
        <v>58</v>
      </c>
      <c r="G5" s="31"/>
      <c r="H5" s="31"/>
      <c r="I5" s="15"/>
      <c r="J5" s="15"/>
      <c r="K5" s="15"/>
      <c r="L5" s="15"/>
    </row>
    <row r="6" spans="1:12" ht="30" customHeight="1">
      <c r="A6" s="32" t="s">
        <v>1706</v>
      </c>
      <c r="B6" s="31" t="s">
        <v>1</v>
      </c>
      <c r="C6" s="31" t="s">
        <v>1</v>
      </c>
      <c r="D6" s="31" t="s">
        <v>1</v>
      </c>
      <c r="E6" s="31" t="s">
        <v>1</v>
      </c>
      <c r="F6" s="33">
        <f>F4-F5</f>
        <v>356</v>
      </c>
      <c r="G6" s="31" t="s">
        <v>1</v>
      </c>
      <c r="H6" s="31" t="s">
        <v>1</v>
      </c>
      <c r="I6" s="15"/>
      <c r="J6" s="15"/>
      <c r="K6" s="15"/>
      <c r="L6" s="15"/>
    </row>
    <row r="7" spans="1:12">
      <c r="A7" s="15"/>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ht="38.25">
      <c r="A9" s="23" t="s">
        <v>7</v>
      </c>
      <c r="B9" s="23" t="s">
        <v>8</v>
      </c>
      <c r="C9" s="23" t="s">
        <v>9</v>
      </c>
      <c r="D9" s="23" t="s">
        <v>10</v>
      </c>
      <c r="E9" s="23" t="s">
        <v>11</v>
      </c>
      <c r="F9" s="23" t="s">
        <v>12</v>
      </c>
      <c r="G9" s="23" t="s">
        <v>13</v>
      </c>
      <c r="H9" s="23" t="s">
        <v>14</v>
      </c>
      <c r="I9" s="23" t="s">
        <v>15</v>
      </c>
      <c r="J9" s="23"/>
      <c r="K9" s="15"/>
      <c r="L9" s="15"/>
    </row>
    <row r="10" spans="1:12">
      <c r="A10" s="25" t="s">
        <v>1707</v>
      </c>
      <c r="B10" s="10">
        <v>3096</v>
      </c>
      <c r="C10" s="9" t="s">
        <v>1708</v>
      </c>
      <c r="D10" s="8" t="s">
        <v>366</v>
      </c>
      <c r="E10" s="15">
        <v>7</v>
      </c>
      <c r="F10" s="14">
        <f t="shared" ref="F10:F41" si="0">$F$6/$E$149</f>
        <v>4.5235069885641674E-2</v>
      </c>
      <c r="G10" s="25">
        <f>ROUND(E10*F10, 0)</f>
        <v>0</v>
      </c>
      <c r="H10" s="25">
        <v>0</v>
      </c>
      <c r="I10" s="25">
        <v>0</v>
      </c>
      <c r="J10" s="25"/>
      <c r="K10" s="15"/>
      <c r="L10" s="15"/>
    </row>
    <row r="11" spans="1:12">
      <c r="A11" s="25" t="s">
        <v>1707</v>
      </c>
      <c r="B11" s="10">
        <v>3096</v>
      </c>
      <c r="C11" s="9" t="s">
        <v>1708</v>
      </c>
      <c r="D11" s="8" t="s">
        <v>368</v>
      </c>
      <c r="E11" s="15">
        <v>6</v>
      </c>
      <c r="F11" s="14">
        <f t="shared" si="0"/>
        <v>4.5235069885641674E-2</v>
      </c>
      <c r="G11" s="25">
        <f t="shared" ref="G11:G73" si="1">ROUND(E11*F11, 0)</f>
        <v>0</v>
      </c>
      <c r="H11" s="25">
        <v>0</v>
      </c>
      <c r="I11" s="25">
        <v>0</v>
      </c>
      <c r="J11" s="25"/>
      <c r="K11" s="15"/>
      <c r="L11" s="15"/>
    </row>
    <row r="12" spans="1:12">
      <c r="A12" s="25" t="s">
        <v>1707</v>
      </c>
      <c r="B12" s="10">
        <v>3096</v>
      </c>
      <c r="C12" s="9" t="s">
        <v>1708</v>
      </c>
      <c r="D12" s="8" t="s">
        <v>105</v>
      </c>
      <c r="E12" s="15">
        <v>6</v>
      </c>
      <c r="F12" s="14">
        <f t="shared" si="0"/>
        <v>4.5235069885641674E-2</v>
      </c>
      <c r="G12" s="25">
        <f t="shared" si="1"/>
        <v>0</v>
      </c>
      <c r="H12" s="25">
        <v>0</v>
      </c>
      <c r="I12" s="25">
        <v>0</v>
      </c>
      <c r="J12" s="25"/>
      <c r="K12" s="15"/>
      <c r="L12" s="15"/>
    </row>
    <row r="13" spans="1:12">
      <c r="A13" s="25" t="s">
        <v>1707</v>
      </c>
      <c r="B13" s="10">
        <v>3111</v>
      </c>
      <c r="C13" s="9" t="s">
        <v>1709</v>
      </c>
      <c r="D13" s="8" t="s">
        <v>1710</v>
      </c>
      <c r="E13" s="15">
        <v>1</v>
      </c>
      <c r="F13" s="14">
        <f t="shared" si="0"/>
        <v>4.5235069885641674E-2</v>
      </c>
      <c r="G13" s="25">
        <f t="shared" si="1"/>
        <v>0</v>
      </c>
      <c r="H13" s="25">
        <v>0</v>
      </c>
      <c r="I13" s="25">
        <v>0</v>
      </c>
      <c r="J13" s="25"/>
      <c r="K13" s="15"/>
      <c r="L13" s="15"/>
    </row>
    <row r="14" spans="1:12">
      <c r="A14" s="25" t="s">
        <v>1707</v>
      </c>
      <c r="B14" s="10">
        <v>3111</v>
      </c>
      <c r="C14" s="9" t="s">
        <v>1709</v>
      </c>
      <c r="D14" s="8" t="s">
        <v>1711</v>
      </c>
      <c r="E14" s="15">
        <v>1</v>
      </c>
      <c r="F14" s="14">
        <f t="shared" si="0"/>
        <v>4.5235069885641674E-2</v>
      </c>
      <c r="G14" s="25">
        <f t="shared" si="1"/>
        <v>0</v>
      </c>
      <c r="H14" s="25">
        <v>0</v>
      </c>
      <c r="I14" s="25">
        <v>0</v>
      </c>
      <c r="J14" s="25"/>
      <c r="K14" s="15"/>
      <c r="L14" s="15"/>
    </row>
    <row r="15" spans="1:12">
      <c r="A15" s="25" t="s">
        <v>1707</v>
      </c>
      <c r="B15" s="10">
        <v>3113</v>
      </c>
      <c r="C15" s="9" t="s">
        <v>1712</v>
      </c>
      <c r="D15" s="8" t="s">
        <v>226</v>
      </c>
      <c r="E15" s="15">
        <v>0</v>
      </c>
      <c r="F15" s="14">
        <f t="shared" si="0"/>
        <v>4.5235069885641674E-2</v>
      </c>
      <c r="G15" s="25">
        <f t="shared" si="1"/>
        <v>0</v>
      </c>
      <c r="H15" s="25">
        <v>0</v>
      </c>
      <c r="I15" s="25">
        <v>0</v>
      </c>
      <c r="J15" s="25"/>
      <c r="K15" s="15"/>
      <c r="L15" s="15"/>
    </row>
    <row r="16" spans="1:12">
      <c r="A16" s="25" t="s">
        <v>1707</v>
      </c>
      <c r="B16" s="10">
        <v>3116</v>
      </c>
      <c r="C16" s="9" t="s">
        <v>1713</v>
      </c>
      <c r="D16" s="8" t="s">
        <v>1710</v>
      </c>
      <c r="E16" s="15">
        <v>0</v>
      </c>
      <c r="F16" s="14">
        <f t="shared" si="0"/>
        <v>4.5235069885641674E-2</v>
      </c>
      <c r="G16" s="25">
        <f t="shared" si="1"/>
        <v>0</v>
      </c>
      <c r="H16" s="25">
        <v>0</v>
      </c>
      <c r="I16" s="25">
        <v>0</v>
      </c>
      <c r="J16" s="25"/>
      <c r="K16" s="15"/>
      <c r="L16" s="15"/>
    </row>
    <row r="17" spans="1:10">
      <c r="A17" s="25" t="s">
        <v>1707</v>
      </c>
      <c r="B17" s="10">
        <v>3116</v>
      </c>
      <c r="C17" s="9" t="s">
        <v>1713</v>
      </c>
      <c r="D17" s="8" t="s">
        <v>1711</v>
      </c>
      <c r="E17" s="15">
        <v>1</v>
      </c>
      <c r="F17" s="14">
        <f t="shared" si="0"/>
        <v>4.5235069885641674E-2</v>
      </c>
      <c r="G17" s="25">
        <f t="shared" si="1"/>
        <v>0</v>
      </c>
      <c r="H17" s="25">
        <v>0</v>
      </c>
      <c r="I17" s="25">
        <v>0</v>
      </c>
      <c r="J17" s="25"/>
    </row>
    <row r="18" spans="1:10">
      <c r="A18" s="25" t="s">
        <v>1707</v>
      </c>
      <c r="B18" s="10">
        <v>3118</v>
      </c>
      <c r="C18" s="9" t="s">
        <v>1714</v>
      </c>
      <c r="D18" s="8" t="s">
        <v>35</v>
      </c>
      <c r="E18" s="15">
        <v>654</v>
      </c>
      <c r="F18" s="14">
        <f t="shared" si="0"/>
        <v>4.5235069885641674E-2</v>
      </c>
      <c r="G18" s="25">
        <f t="shared" si="1"/>
        <v>30</v>
      </c>
      <c r="H18" s="25">
        <v>31</v>
      </c>
      <c r="I18" s="25">
        <v>31</v>
      </c>
      <c r="J18" s="25"/>
    </row>
    <row r="19" spans="1:10">
      <c r="A19" s="25" t="s">
        <v>1707</v>
      </c>
      <c r="B19" s="10">
        <v>3118</v>
      </c>
      <c r="C19" s="9" t="s">
        <v>1714</v>
      </c>
      <c r="D19" s="8" t="s">
        <v>24</v>
      </c>
      <c r="E19" s="15">
        <v>753</v>
      </c>
      <c r="F19" s="14">
        <f t="shared" si="0"/>
        <v>4.5235069885641674E-2</v>
      </c>
      <c r="G19" s="25">
        <f t="shared" si="1"/>
        <v>34</v>
      </c>
      <c r="H19" s="25">
        <v>35</v>
      </c>
      <c r="I19" s="25">
        <v>35</v>
      </c>
      <c r="J19" s="25"/>
    </row>
    <row r="20" spans="1:10">
      <c r="A20" s="25" t="s">
        <v>1707</v>
      </c>
      <c r="B20" s="10">
        <v>3122</v>
      </c>
      <c r="C20" s="9" t="s">
        <v>1715</v>
      </c>
      <c r="D20" s="8" t="s">
        <v>35</v>
      </c>
      <c r="E20" s="15">
        <v>297</v>
      </c>
      <c r="F20" s="14">
        <f t="shared" si="0"/>
        <v>4.5235069885641674E-2</v>
      </c>
      <c r="G20" s="25">
        <f t="shared" si="1"/>
        <v>13</v>
      </c>
      <c r="H20" s="25">
        <v>14</v>
      </c>
      <c r="I20" s="25">
        <v>14</v>
      </c>
      <c r="J20" s="25"/>
    </row>
    <row r="21" spans="1:10">
      <c r="A21" s="25" t="s">
        <v>1707</v>
      </c>
      <c r="B21" s="10">
        <v>3122</v>
      </c>
      <c r="C21" s="9" t="s">
        <v>1715</v>
      </c>
      <c r="D21" s="8" t="s">
        <v>24</v>
      </c>
      <c r="E21" s="15">
        <v>239</v>
      </c>
      <c r="F21" s="14">
        <f t="shared" si="0"/>
        <v>4.5235069885641674E-2</v>
      </c>
      <c r="G21" s="25">
        <f t="shared" si="1"/>
        <v>11</v>
      </c>
      <c r="H21" s="25">
        <v>12</v>
      </c>
      <c r="I21" s="25">
        <v>12</v>
      </c>
      <c r="J21" s="25"/>
    </row>
    <row r="22" spans="1:10">
      <c r="A22" s="25" t="s">
        <v>1707</v>
      </c>
      <c r="B22" s="10">
        <v>3122</v>
      </c>
      <c r="C22" s="9" t="s">
        <v>1715</v>
      </c>
      <c r="D22" s="8" t="s">
        <v>105</v>
      </c>
      <c r="E22" s="15">
        <v>287</v>
      </c>
      <c r="F22" s="14">
        <f t="shared" si="0"/>
        <v>4.5235069885641674E-2</v>
      </c>
      <c r="G22" s="25">
        <f t="shared" si="1"/>
        <v>13</v>
      </c>
      <c r="H22" s="25">
        <v>14</v>
      </c>
      <c r="I22" s="25">
        <v>14</v>
      </c>
      <c r="J22" s="25"/>
    </row>
    <row r="23" spans="1:10">
      <c r="A23" s="25" t="s">
        <v>1707</v>
      </c>
      <c r="B23" s="10">
        <v>3130</v>
      </c>
      <c r="C23" s="9" t="s">
        <v>1716</v>
      </c>
      <c r="D23" s="8" t="s">
        <v>35</v>
      </c>
      <c r="E23" s="15">
        <v>171</v>
      </c>
      <c r="F23" s="14">
        <f t="shared" si="0"/>
        <v>4.5235069885641674E-2</v>
      </c>
      <c r="G23" s="25">
        <f t="shared" si="1"/>
        <v>8</v>
      </c>
      <c r="H23" s="25">
        <v>9</v>
      </c>
      <c r="I23" s="25">
        <v>9</v>
      </c>
      <c r="J23" s="25"/>
    </row>
    <row r="24" spans="1:10">
      <c r="A24" s="25" t="s">
        <v>1707</v>
      </c>
      <c r="B24" s="10">
        <v>3130</v>
      </c>
      <c r="C24" s="9" t="s">
        <v>1716</v>
      </c>
      <c r="D24" s="8" t="s">
        <v>24</v>
      </c>
      <c r="E24" s="15">
        <v>185</v>
      </c>
      <c r="F24" s="14">
        <f t="shared" si="0"/>
        <v>4.5235069885641674E-2</v>
      </c>
      <c r="G24" s="25">
        <f t="shared" si="1"/>
        <v>8</v>
      </c>
      <c r="H24" s="25">
        <v>9</v>
      </c>
      <c r="I24" s="25">
        <v>9</v>
      </c>
      <c r="J24" s="25"/>
    </row>
    <row r="25" spans="1:10">
      <c r="A25" s="25" t="s">
        <v>1707</v>
      </c>
      <c r="B25" s="10">
        <v>3131</v>
      </c>
      <c r="C25" s="9" t="s">
        <v>1717</v>
      </c>
      <c r="D25" s="8" t="s">
        <v>35</v>
      </c>
      <c r="E25" s="15">
        <v>31</v>
      </c>
      <c r="F25" s="14">
        <f t="shared" si="0"/>
        <v>4.5235069885641674E-2</v>
      </c>
      <c r="G25" s="25">
        <f t="shared" si="1"/>
        <v>1</v>
      </c>
      <c r="H25" s="25">
        <v>1</v>
      </c>
      <c r="I25" s="25">
        <v>1</v>
      </c>
      <c r="J25" s="25"/>
    </row>
    <row r="26" spans="1:10">
      <c r="A26" s="25" t="s">
        <v>1707</v>
      </c>
      <c r="B26" s="10">
        <v>3131</v>
      </c>
      <c r="C26" s="9" t="s">
        <v>1717</v>
      </c>
      <c r="D26" s="8" t="s">
        <v>24</v>
      </c>
      <c r="E26" s="15">
        <v>37</v>
      </c>
      <c r="F26" s="14">
        <f t="shared" si="0"/>
        <v>4.5235069885641674E-2</v>
      </c>
      <c r="G26" s="25">
        <f t="shared" si="1"/>
        <v>2</v>
      </c>
      <c r="H26" s="25">
        <v>2</v>
      </c>
      <c r="I26" s="25">
        <v>2</v>
      </c>
      <c r="J26" s="25"/>
    </row>
    <row r="27" spans="1:10">
      <c r="A27" s="25" t="s">
        <v>1707</v>
      </c>
      <c r="B27" s="10">
        <v>3131</v>
      </c>
      <c r="C27" s="9" t="s">
        <v>1717</v>
      </c>
      <c r="D27" s="8" t="s">
        <v>105</v>
      </c>
      <c r="E27" s="15">
        <v>67</v>
      </c>
      <c r="F27" s="14">
        <f t="shared" si="0"/>
        <v>4.5235069885641674E-2</v>
      </c>
      <c r="G27" s="25">
        <f t="shared" si="1"/>
        <v>3</v>
      </c>
      <c r="H27" s="25">
        <v>3</v>
      </c>
      <c r="I27" s="25">
        <v>3</v>
      </c>
      <c r="J27" s="25"/>
    </row>
    <row r="28" spans="1:10">
      <c r="A28" s="25" t="s">
        <v>1707</v>
      </c>
      <c r="B28" s="10">
        <v>3131</v>
      </c>
      <c r="C28" s="9" t="s">
        <v>1717</v>
      </c>
      <c r="D28" s="8" t="s">
        <v>20</v>
      </c>
      <c r="E28" s="15">
        <v>62</v>
      </c>
      <c r="F28" s="14">
        <f t="shared" si="0"/>
        <v>4.5235069885641674E-2</v>
      </c>
      <c r="G28" s="25">
        <f t="shared" si="1"/>
        <v>3</v>
      </c>
      <c r="H28" s="25">
        <v>3</v>
      </c>
      <c r="I28" s="25">
        <v>3</v>
      </c>
      <c r="J28" s="25"/>
    </row>
    <row r="29" spans="1:10">
      <c r="A29" s="25" t="s">
        <v>1707</v>
      </c>
      <c r="B29" s="10">
        <v>3132</v>
      </c>
      <c r="C29" s="9" t="s">
        <v>1718</v>
      </c>
      <c r="D29" s="8" t="s">
        <v>950</v>
      </c>
      <c r="E29" s="15">
        <v>1</v>
      </c>
      <c r="F29" s="14">
        <f t="shared" si="0"/>
        <v>4.5235069885641674E-2</v>
      </c>
      <c r="G29" s="25">
        <f t="shared" si="1"/>
        <v>0</v>
      </c>
      <c r="H29" s="25">
        <v>0</v>
      </c>
      <c r="I29" s="25">
        <v>0</v>
      </c>
      <c r="J29" s="25"/>
    </row>
    <row r="30" spans="1:10">
      <c r="A30" s="25" t="s">
        <v>1707</v>
      </c>
      <c r="B30" s="10">
        <v>3136</v>
      </c>
      <c r="C30" s="9" t="s">
        <v>1719</v>
      </c>
      <c r="D30" s="8" t="s">
        <v>35</v>
      </c>
      <c r="E30" s="15">
        <v>781</v>
      </c>
      <c r="F30" s="14">
        <f t="shared" si="0"/>
        <v>4.5235069885641674E-2</v>
      </c>
      <c r="G30" s="25">
        <f t="shared" si="1"/>
        <v>35</v>
      </c>
      <c r="H30" s="25">
        <v>36</v>
      </c>
      <c r="I30" s="25">
        <v>36</v>
      </c>
      <c r="J30" s="25"/>
    </row>
    <row r="31" spans="1:10">
      <c r="A31" s="25" t="s">
        <v>1707</v>
      </c>
      <c r="B31" s="10">
        <v>3136</v>
      </c>
      <c r="C31" s="9" t="s">
        <v>1719</v>
      </c>
      <c r="D31" s="8" t="s">
        <v>24</v>
      </c>
      <c r="E31" s="15">
        <v>699</v>
      </c>
      <c r="F31" s="14">
        <f t="shared" si="0"/>
        <v>4.5235069885641674E-2</v>
      </c>
      <c r="G31" s="25">
        <f t="shared" si="1"/>
        <v>32</v>
      </c>
      <c r="H31" s="25">
        <v>33</v>
      </c>
      <c r="I31" s="25">
        <v>33</v>
      </c>
      <c r="J31" s="25"/>
    </row>
    <row r="32" spans="1:10">
      <c r="A32" s="25" t="s">
        <v>1707</v>
      </c>
      <c r="B32" s="10">
        <v>3138</v>
      </c>
      <c r="C32" s="9" t="s">
        <v>1720</v>
      </c>
      <c r="D32" s="8" t="s">
        <v>105</v>
      </c>
      <c r="E32" s="15">
        <v>32</v>
      </c>
      <c r="F32" s="14">
        <f t="shared" si="0"/>
        <v>4.5235069885641674E-2</v>
      </c>
      <c r="G32" s="25">
        <f t="shared" si="1"/>
        <v>1</v>
      </c>
      <c r="H32" s="25">
        <v>1</v>
      </c>
      <c r="I32" s="25">
        <v>1</v>
      </c>
      <c r="J32" s="25"/>
    </row>
    <row r="33" spans="1:10">
      <c r="A33" s="25" t="s">
        <v>1707</v>
      </c>
      <c r="B33" s="10">
        <v>3138</v>
      </c>
      <c r="C33" s="9" t="s">
        <v>1720</v>
      </c>
      <c r="D33" s="8" t="s">
        <v>20</v>
      </c>
      <c r="E33" s="15">
        <v>33</v>
      </c>
      <c r="F33" s="14">
        <f t="shared" si="0"/>
        <v>4.5235069885641674E-2</v>
      </c>
      <c r="G33" s="25">
        <f t="shared" si="1"/>
        <v>1</v>
      </c>
      <c r="H33" s="25">
        <v>1</v>
      </c>
      <c r="I33" s="25">
        <v>1</v>
      </c>
      <c r="J33" s="25"/>
    </row>
    <row r="34" spans="1:10">
      <c r="A34" s="25" t="s">
        <v>1707</v>
      </c>
      <c r="B34" s="10">
        <v>3138</v>
      </c>
      <c r="C34" s="9" t="s">
        <v>1720</v>
      </c>
      <c r="D34" s="8" t="s">
        <v>226</v>
      </c>
      <c r="E34" s="15">
        <v>48</v>
      </c>
      <c r="F34" s="14">
        <f t="shared" si="0"/>
        <v>4.5235069885641674E-2</v>
      </c>
      <c r="G34" s="25">
        <f t="shared" si="1"/>
        <v>2</v>
      </c>
      <c r="H34" s="25">
        <v>2</v>
      </c>
      <c r="I34" s="25">
        <v>2</v>
      </c>
      <c r="J34" s="25"/>
    </row>
    <row r="35" spans="1:10">
      <c r="A35" s="25" t="s">
        <v>1707</v>
      </c>
      <c r="B35" s="10">
        <v>3140</v>
      </c>
      <c r="C35" s="9" t="s">
        <v>1721</v>
      </c>
      <c r="D35" s="8" t="s">
        <v>35</v>
      </c>
      <c r="E35" s="15">
        <v>83</v>
      </c>
      <c r="F35" s="14">
        <f t="shared" si="0"/>
        <v>4.5235069885641674E-2</v>
      </c>
      <c r="G35" s="25">
        <f t="shared" si="1"/>
        <v>4</v>
      </c>
      <c r="H35" s="25">
        <v>4</v>
      </c>
      <c r="I35" s="25">
        <v>4</v>
      </c>
      <c r="J35" s="25"/>
    </row>
    <row r="36" spans="1:10">
      <c r="A36" s="25" t="s">
        <v>1707</v>
      </c>
      <c r="B36" s="10">
        <v>3140</v>
      </c>
      <c r="C36" s="9" t="s">
        <v>1721</v>
      </c>
      <c r="D36" s="8" t="s">
        <v>24</v>
      </c>
      <c r="E36" s="15">
        <v>148</v>
      </c>
      <c r="F36" s="14">
        <f t="shared" si="0"/>
        <v>4.5235069885641674E-2</v>
      </c>
      <c r="G36" s="25">
        <f t="shared" si="1"/>
        <v>7</v>
      </c>
      <c r="H36" s="25">
        <v>8</v>
      </c>
      <c r="I36" s="25">
        <v>8</v>
      </c>
      <c r="J36" s="25"/>
    </row>
    <row r="37" spans="1:10">
      <c r="A37" s="25" t="s">
        <v>1707</v>
      </c>
      <c r="B37" s="10">
        <v>3140</v>
      </c>
      <c r="C37" s="9" t="s">
        <v>1721</v>
      </c>
      <c r="D37" s="8" t="s">
        <v>105</v>
      </c>
      <c r="E37" s="15">
        <v>271</v>
      </c>
      <c r="F37" s="14">
        <f t="shared" si="0"/>
        <v>4.5235069885641674E-2</v>
      </c>
      <c r="G37" s="25">
        <f t="shared" si="1"/>
        <v>12</v>
      </c>
      <c r="H37" s="25">
        <v>13</v>
      </c>
      <c r="I37" s="25">
        <v>13</v>
      </c>
      <c r="J37" s="25"/>
    </row>
    <row r="38" spans="1:10">
      <c r="A38" s="25" t="s">
        <v>1707</v>
      </c>
      <c r="B38" s="10">
        <v>3148</v>
      </c>
      <c r="C38" s="9" t="s">
        <v>1722</v>
      </c>
      <c r="D38" s="8" t="s">
        <v>105</v>
      </c>
      <c r="E38" s="15">
        <v>84</v>
      </c>
      <c r="F38" s="14">
        <f t="shared" si="0"/>
        <v>4.5235069885641674E-2</v>
      </c>
      <c r="G38" s="25">
        <f t="shared" si="1"/>
        <v>4</v>
      </c>
      <c r="H38" s="25">
        <v>4</v>
      </c>
      <c r="I38" s="25">
        <v>4</v>
      </c>
      <c r="J38" s="25"/>
    </row>
    <row r="39" spans="1:10">
      <c r="A39" s="25" t="s">
        <v>1707</v>
      </c>
      <c r="B39" s="10">
        <v>3148</v>
      </c>
      <c r="C39" s="9" t="s">
        <v>1722</v>
      </c>
      <c r="D39" s="8" t="s">
        <v>20</v>
      </c>
      <c r="E39" s="15">
        <v>95</v>
      </c>
      <c r="F39" s="14">
        <f t="shared" si="0"/>
        <v>4.5235069885641674E-2</v>
      </c>
      <c r="G39" s="25">
        <f t="shared" si="1"/>
        <v>4</v>
      </c>
      <c r="H39" s="25">
        <v>4</v>
      </c>
      <c r="I39" s="25">
        <v>4</v>
      </c>
      <c r="J39" s="25"/>
    </row>
    <row r="40" spans="1:10">
      <c r="A40" s="25" t="s">
        <v>1707</v>
      </c>
      <c r="B40" s="10">
        <v>3149</v>
      </c>
      <c r="C40" s="9" t="s">
        <v>1723</v>
      </c>
      <c r="D40" s="8" t="s">
        <v>35</v>
      </c>
      <c r="E40" s="15">
        <v>190</v>
      </c>
      <c r="F40" s="14">
        <f t="shared" si="0"/>
        <v>4.5235069885641674E-2</v>
      </c>
      <c r="G40" s="25">
        <f t="shared" si="1"/>
        <v>9</v>
      </c>
      <c r="H40" s="25">
        <v>10</v>
      </c>
      <c r="I40" s="25">
        <v>10</v>
      </c>
      <c r="J40" s="25"/>
    </row>
    <row r="41" spans="1:10">
      <c r="A41" s="25" t="s">
        <v>1707</v>
      </c>
      <c r="B41" s="10">
        <v>3149</v>
      </c>
      <c r="C41" s="9" t="s">
        <v>1723</v>
      </c>
      <c r="D41" s="8" t="s">
        <v>24</v>
      </c>
      <c r="E41" s="15">
        <v>148</v>
      </c>
      <c r="F41" s="14">
        <f t="shared" si="0"/>
        <v>4.5235069885641674E-2</v>
      </c>
      <c r="G41" s="25">
        <f t="shared" si="1"/>
        <v>7</v>
      </c>
      <c r="H41" s="25">
        <v>8</v>
      </c>
      <c r="I41" s="25">
        <v>8</v>
      </c>
      <c r="J41" s="25"/>
    </row>
    <row r="42" spans="1:10">
      <c r="A42" s="25" t="s">
        <v>1707</v>
      </c>
      <c r="B42" s="10">
        <v>3161</v>
      </c>
      <c r="C42" s="9" t="s">
        <v>1724</v>
      </c>
      <c r="D42" s="8" t="s">
        <v>105</v>
      </c>
      <c r="E42" s="15">
        <v>6</v>
      </c>
      <c r="F42" s="14">
        <f t="shared" ref="F42:F73" si="2">$F$6/$E$149</f>
        <v>4.5235069885641674E-2</v>
      </c>
      <c r="G42" s="25">
        <f t="shared" si="1"/>
        <v>0</v>
      </c>
      <c r="H42" s="25">
        <v>0</v>
      </c>
      <c r="I42" s="25">
        <v>0</v>
      </c>
      <c r="J42" s="25"/>
    </row>
    <row r="43" spans="1:10">
      <c r="A43" s="25" t="s">
        <v>1707</v>
      </c>
      <c r="B43" s="10">
        <v>3161</v>
      </c>
      <c r="C43" s="9" t="s">
        <v>1724</v>
      </c>
      <c r="D43" s="8" t="s">
        <v>20</v>
      </c>
      <c r="E43" s="15">
        <v>5</v>
      </c>
      <c r="F43" s="14">
        <f t="shared" si="2"/>
        <v>4.5235069885641674E-2</v>
      </c>
      <c r="G43" s="25">
        <f t="shared" si="1"/>
        <v>0</v>
      </c>
      <c r="H43" s="25">
        <v>0</v>
      </c>
      <c r="I43" s="25">
        <v>0</v>
      </c>
      <c r="J43" s="25"/>
    </row>
    <row r="44" spans="1:10">
      <c r="A44" s="25" t="s">
        <v>1707</v>
      </c>
      <c r="B44" s="10">
        <v>3168</v>
      </c>
      <c r="C44" s="9" t="s">
        <v>1725</v>
      </c>
      <c r="D44" s="8" t="s">
        <v>1726</v>
      </c>
      <c r="E44" s="15">
        <v>0</v>
      </c>
      <c r="F44" s="14">
        <f t="shared" si="2"/>
        <v>4.5235069885641674E-2</v>
      </c>
      <c r="G44" s="25">
        <f t="shared" si="1"/>
        <v>0</v>
      </c>
      <c r="H44" s="25">
        <v>0</v>
      </c>
      <c r="I44" s="25">
        <v>0</v>
      </c>
      <c r="J44" s="25"/>
    </row>
    <row r="45" spans="1:10">
      <c r="A45" s="25" t="s">
        <v>1707</v>
      </c>
      <c r="B45" s="10">
        <v>3168</v>
      </c>
      <c r="C45" s="9" t="s">
        <v>1725</v>
      </c>
      <c r="D45" s="8" t="s">
        <v>1727</v>
      </c>
      <c r="E45" s="15">
        <v>0</v>
      </c>
      <c r="F45" s="14">
        <f t="shared" si="2"/>
        <v>4.5235069885641674E-2</v>
      </c>
      <c r="G45" s="25">
        <f t="shared" si="1"/>
        <v>0</v>
      </c>
      <c r="H45" s="25">
        <v>0</v>
      </c>
      <c r="I45" s="25">
        <v>0</v>
      </c>
      <c r="J45" s="25"/>
    </row>
    <row r="46" spans="1:10">
      <c r="A46" s="25" t="s">
        <v>1707</v>
      </c>
      <c r="B46" s="10">
        <v>3176</v>
      </c>
      <c r="C46" s="9" t="s">
        <v>1728</v>
      </c>
      <c r="D46" s="8" t="s">
        <v>187</v>
      </c>
      <c r="E46" s="15">
        <v>5</v>
      </c>
      <c r="F46" s="14">
        <f t="shared" si="2"/>
        <v>4.5235069885641674E-2</v>
      </c>
      <c r="G46" s="25">
        <f t="shared" si="1"/>
        <v>0</v>
      </c>
      <c r="H46" s="25">
        <v>0</v>
      </c>
      <c r="I46" s="25">
        <v>0</v>
      </c>
      <c r="J46" s="25"/>
    </row>
    <row r="47" spans="1:10">
      <c r="A47" s="25" t="s">
        <v>1707</v>
      </c>
      <c r="B47" s="10">
        <v>3176</v>
      </c>
      <c r="C47" s="9" t="s">
        <v>1728</v>
      </c>
      <c r="D47" s="8" t="s">
        <v>189</v>
      </c>
      <c r="E47" s="15">
        <v>6</v>
      </c>
      <c r="F47" s="14">
        <f t="shared" si="2"/>
        <v>4.5235069885641674E-2</v>
      </c>
      <c r="G47" s="25">
        <f t="shared" si="1"/>
        <v>0</v>
      </c>
      <c r="H47" s="25">
        <v>0</v>
      </c>
      <c r="I47" s="25">
        <v>0</v>
      </c>
      <c r="J47" s="25"/>
    </row>
    <row r="48" spans="1:10">
      <c r="A48" s="25" t="s">
        <v>1707</v>
      </c>
      <c r="B48" s="10">
        <v>8012</v>
      </c>
      <c r="C48" s="9" t="s">
        <v>1729</v>
      </c>
      <c r="D48" s="8" t="s">
        <v>445</v>
      </c>
      <c r="E48" s="15">
        <v>0</v>
      </c>
      <c r="F48" s="14">
        <f t="shared" si="2"/>
        <v>4.5235069885641674E-2</v>
      </c>
      <c r="G48" s="25">
        <f t="shared" si="1"/>
        <v>0</v>
      </c>
      <c r="H48" s="25">
        <v>0</v>
      </c>
      <c r="I48" s="25">
        <v>0</v>
      </c>
      <c r="J48" s="25"/>
    </row>
    <row r="49" spans="1:12">
      <c r="A49" s="25" t="s">
        <v>1707</v>
      </c>
      <c r="B49" s="10">
        <v>8012</v>
      </c>
      <c r="C49" s="9" t="s">
        <v>1729</v>
      </c>
      <c r="D49" s="8" t="s">
        <v>447</v>
      </c>
      <c r="E49" s="15">
        <v>0</v>
      </c>
      <c r="F49" s="14">
        <f t="shared" si="2"/>
        <v>4.5235069885641674E-2</v>
      </c>
      <c r="G49" s="25">
        <f t="shared" si="1"/>
        <v>0</v>
      </c>
      <c r="H49" s="25">
        <v>0</v>
      </c>
      <c r="I49" s="25">
        <v>0</v>
      </c>
      <c r="J49" s="25"/>
      <c r="K49" s="15"/>
      <c r="L49" s="15"/>
    </row>
    <row r="50" spans="1:12">
      <c r="A50" s="25" t="s">
        <v>1707</v>
      </c>
      <c r="B50" s="10">
        <v>8012</v>
      </c>
      <c r="C50" s="9" t="s">
        <v>1729</v>
      </c>
      <c r="D50" s="8" t="s">
        <v>1730</v>
      </c>
      <c r="E50" s="15">
        <v>0</v>
      </c>
      <c r="F50" s="14">
        <f t="shared" si="2"/>
        <v>4.5235069885641674E-2</v>
      </c>
      <c r="G50" s="25">
        <f t="shared" si="1"/>
        <v>0</v>
      </c>
      <c r="H50" s="25">
        <v>0</v>
      </c>
      <c r="I50" s="25">
        <v>0</v>
      </c>
      <c r="J50" s="25"/>
      <c r="K50" s="15"/>
      <c r="L50" s="15"/>
    </row>
    <row r="51" spans="1:12">
      <c r="A51" s="25" t="s">
        <v>1707</v>
      </c>
      <c r="B51" s="10">
        <v>8012</v>
      </c>
      <c r="C51" s="9" t="s">
        <v>1729</v>
      </c>
      <c r="D51" s="8" t="s">
        <v>1731</v>
      </c>
      <c r="E51" s="15">
        <v>0</v>
      </c>
      <c r="F51" s="14">
        <f t="shared" si="2"/>
        <v>4.5235069885641674E-2</v>
      </c>
      <c r="G51" s="25">
        <f t="shared" si="1"/>
        <v>0</v>
      </c>
      <c r="H51" s="25">
        <v>0</v>
      </c>
      <c r="I51" s="25">
        <v>0</v>
      </c>
      <c r="J51" s="25"/>
      <c r="K51" s="15"/>
      <c r="L51" s="15"/>
    </row>
    <row r="52" spans="1:12">
      <c r="A52" s="25" t="s">
        <v>1707</v>
      </c>
      <c r="B52" s="10">
        <v>8012</v>
      </c>
      <c r="C52" s="9" t="s">
        <v>1729</v>
      </c>
      <c r="D52" s="8" t="s">
        <v>1732</v>
      </c>
      <c r="E52" s="15">
        <v>0</v>
      </c>
      <c r="F52" s="14">
        <f t="shared" si="2"/>
        <v>4.5235069885641674E-2</v>
      </c>
      <c r="G52" s="25">
        <f t="shared" si="1"/>
        <v>0</v>
      </c>
      <c r="H52" s="25">
        <v>0</v>
      </c>
      <c r="I52" s="25">
        <v>0</v>
      </c>
      <c r="J52" s="25"/>
      <c r="K52" s="15"/>
      <c r="L52" s="15"/>
    </row>
    <row r="53" spans="1:12">
      <c r="A53" s="25" t="s">
        <v>1707</v>
      </c>
      <c r="B53" s="10">
        <v>8012</v>
      </c>
      <c r="C53" s="9" t="s">
        <v>1729</v>
      </c>
      <c r="D53" s="8" t="s">
        <v>1733</v>
      </c>
      <c r="E53" s="15">
        <v>0</v>
      </c>
      <c r="F53" s="14">
        <f t="shared" si="2"/>
        <v>4.5235069885641674E-2</v>
      </c>
      <c r="G53" s="25">
        <f t="shared" si="1"/>
        <v>0</v>
      </c>
      <c r="H53" s="25">
        <v>0</v>
      </c>
      <c r="I53" s="25">
        <v>0</v>
      </c>
      <c r="J53" s="25"/>
      <c r="K53" s="15"/>
      <c r="L53" s="15"/>
    </row>
    <row r="54" spans="1:12">
      <c r="A54" s="25" t="s">
        <v>1707</v>
      </c>
      <c r="B54" s="10">
        <v>8012</v>
      </c>
      <c r="C54" s="9" t="s">
        <v>1729</v>
      </c>
      <c r="D54" s="8" t="s">
        <v>1734</v>
      </c>
      <c r="E54" s="15">
        <v>0</v>
      </c>
      <c r="F54" s="14">
        <f t="shared" si="2"/>
        <v>4.5235069885641674E-2</v>
      </c>
      <c r="G54" s="25">
        <f t="shared" si="1"/>
        <v>0</v>
      </c>
      <c r="H54" s="25">
        <v>0</v>
      </c>
      <c r="I54" s="25">
        <v>0</v>
      </c>
      <c r="J54" s="25"/>
      <c r="K54" s="15"/>
      <c r="L54" s="15"/>
    </row>
    <row r="55" spans="1:12">
      <c r="A55" s="25" t="s">
        <v>1707</v>
      </c>
      <c r="B55" s="10">
        <v>8012</v>
      </c>
      <c r="C55" s="9" t="s">
        <v>1729</v>
      </c>
      <c r="D55" s="8" t="s">
        <v>1735</v>
      </c>
      <c r="E55" s="15">
        <v>0</v>
      </c>
      <c r="F55" s="14">
        <f t="shared" si="2"/>
        <v>4.5235069885641674E-2</v>
      </c>
      <c r="G55" s="25">
        <f t="shared" si="1"/>
        <v>0</v>
      </c>
      <c r="H55" s="25">
        <v>0</v>
      </c>
      <c r="I55" s="25">
        <v>0</v>
      </c>
      <c r="J55" s="25"/>
      <c r="K55" s="15"/>
      <c r="L55" s="15"/>
    </row>
    <row r="56" spans="1:12">
      <c r="A56" s="25" t="s">
        <v>1707</v>
      </c>
      <c r="B56" s="10">
        <v>10113</v>
      </c>
      <c r="C56" s="9" t="s">
        <v>1736</v>
      </c>
      <c r="D56" s="8" t="s">
        <v>1710</v>
      </c>
      <c r="E56" s="15">
        <v>52</v>
      </c>
      <c r="F56" s="14">
        <f t="shared" si="2"/>
        <v>4.5235069885641674E-2</v>
      </c>
      <c r="G56" s="25">
        <f t="shared" si="1"/>
        <v>2</v>
      </c>
      <c r="H56" s="25">
        <v>2</v>
      </c>
      <c r="I56" s="25">
        <v>2</v>
      </c>
      <c r="J56" s="25"/>
      <c r="K56" s="15"/>
      <c r="L56" s="15"/>
    </row>
    <row r="57" spans="1:12">
      <c r="A57" s="25" t="s">
        <v>1707</v>
      </c>
      <c r="B57" s="10">
        <v>10113</v>
      </c>
      <c r="C57" s="9" t="s">
        <v>1736</v>
      </c>
      <c r="D57" s="8" t="s">
        <v>1711</v>
      </c>
      <c r="E57" s="15">
        <v>51</v>
      </c>
      <c r="F57" s="14">
        <f t="shared" si="2"/>
        <v>4.5235069885641674E-2</v>
      </c>
      <c r="G57" s="25">
        <f t="shared" si="1"/>
        <v>2</v>
      </c>
      <c r="H57" s="25">
        <v>2</v>
      </c>
      <c r="I57" s="25">
        <v>2</v>
      </c>
      <c r="J57" s="25"/>
      <c r="K57" s="15"/>
      <c r="L57" s="15"/>
    </row>
    <row r="58" spans="1:12">
      <c r="A58" s="25" t="s">
        <v>1707</v>
      </c>
      <c r="B58" s="10">
        <v>10143</v>
      </c>
      <c r="C58" s="9" t="s">
        <v>1737</v>
      </c>
      <c r="D58" s="8" t="s">
        <v>1738</v>
      </c>
      <c r="E58" s="15">
        <v>126</v>
      </c>
      <c r="F58" s="14">
        <f t="shared" si="2"/>
        <v>4.5235069885641674E-2</v>
      </c>
      <c r="G58" s="25">
        <f t="shared" si="1"/>
        <v>6</v>
      </c>
      <c r="H58" s="25">
        <v>6</v>
      </c>
      <c r="I58" s="25">
        <v>6</v>
      </c>
      <c r="J58" s="25"/>
      <c r="K58" s="15"/>
      <c r="L58" s="15"/>
    </row>
    <row r="59" spans="1:12">
      <c r="A59" s="25" t="s">
        <v>1707</v>
      </c>
      <c r="B59" s="10">
        <v>10343</v>
      </c>
      <c r="C59" s="9" t="s">
        <v>1739</v>
      </c>
      <c r="D59" s="8" t="s">
        <v>1740</v>
      </c>
      <c r="E59" s="15">
        <v>46</v>
      </c>
      <c r="F59" s="14">
        <f t="shared" si="2"/>
        <v>4.5235069885641674E-2</v>
      </c>
      <c r="G59" s="25">
        <f t="shared" si="1"/>
        <v>2</v>
      </c>
      <c r="H59" s="25">
        <v>2</v>
      </c>
      <c r="I59" s="25">
        <v>2</v>
      </c>
      <c r="J59" s="25"/>
      <c r="K59" s="15"/>
      <c r="L59" s="15"/>
    </row>
    <row r="60" spans="1:12">
      <c r="A60" s="25" t="s">
        <v>1707</v>
      </c>
      <c r="B60" s="10">
        <v>10603</v>
      </c>
      <c r="C60" s="9" t="s">
        <v>1741</v>
      </c>
      <c r="D60" s="8" t="s">
        <v>1710</v>
      </c>
      <c r="E60" s="15">
        <v>61</v>
      </c>
      <c r="F60" s="14">
        <f t="shared" si="2"/>
        <v>4.5235069885641674E-2</v>
      </c>
      <c r="G60" s="25">
        <f t="shared" si="1"/>
        <v>3</v>
      </c>
      <c r="H60" s="25">
        <v>3</v>
      </c>
      <c r="I60" s="25">
        <v>3</v>
      </c>
      <c r="J60" s="25"/>
      <c r="K60" s="15"/>
      <c r="L60" s="15"/>
    </row>
    <row r="61" spans="1:12">
      <c r="A61" s="25" t="s">
        <v>1707</v>
      </c>
      <c r="B61" s="10">
        <v>10870</v>
      </c>
      <c r="C61" s="9" t="s">
        <v>1742</v>
      </c>
      <c r="D61" s="8" t="s">
        <v>1743</v>
      </c>
      <c r="E61" s="15">
        <v>1</v>
      </c>
      <c r="F61" s="14">
        <f t="shared" si="2"/>
        <v>4.5235069885641674E-2</v>
      </c>
      <c r="G61" s="25">
        <f t="shared" si="1"/>
        <v>0</v>
      </c>
      <c r="H61" s="25">
        <v>0</v>
      </c>
      <c r="I61" s="25">
        <v>0</v>
      </c>
      <c r="J61" s="25"/>
      <c r="K61" s="15"/>
      <c r="L61" s="15"/>
    </row>
    <row r="62" spans="1:12">
      <c r="A62" s="25" t="s">
        <v>1707</v>
      </c>
      <c r="B62" s="10">
        <v>10870</v>
      </c>
      <c r="C62" s="9" t="s">
        <v>1742</v>
      </c>
      <c r="D62" s="8" t="s">
        <v>1744</v>
      </c>
      <c r="E62" s="15">
        <v>1</v>
      </c>
      <c r="F62" s="14">
        <f t="shared" si="2"/>
        <v>4.5235069885641674E-2</v>
      </c>
      <c r="G62" s="25">
        <f t="shared" si="1"/>
        <v>0</v>
      </c>
      <c r="H62" s="25">
        <v>0</v>
      </c>
      <c r="I62" s="25">
        <v>0</v>
      </c>
      <c r="J62" s="25"/>
      <c r="K62" s="15"/>
      <c r="L62" s="15"/>
    </row>
    <row r="63" spans="1:12">
      <c r="A63" s="25" t="s">
        <v>1707</v>
      </c>
      <c r="B63" s="10">
        <v>10870</v>
      </c>
      <c r="C63" s="9" t="s">
        <v>1742</v>
      </c>
      <c r="D63" s="8" t="s">
        <v>1745</v>
      </c>
      <c r="E63" s="15">
        <v>1</v>
      </c>
      <c r="F63" s="14">
        <f t="shared" si="2"/>
        <v>4.5235069885641674E-2</v>
      </c>
      <c r="G63" s="25">
        <f t="shared" si="1"/>
        <v>0</v>
      </c>
      <c r="H63" s="25">
        <v>0</v>
      </c>
      <c r="I63" s="25">
        <v>0</v>
      </c>
      <c r="J63" s="25"/>
      <c r="K63" s="15"/>
      <c r="L63" s="15"/>
    </row>
    <row r="64" spans="1:12">
      <c r="A64" s="25" t="s">
        <v>1707</v>
      </c>
      <c r="B64" s="10">
        <v>10870</v>
      </c>
      <c r="C64" s="9" t="s">
        <v>1742</v>
      </c>
      <c r="D64" s="8" t="s">
        <v>1746</v>
      </c>
      <c r="E64" s="15">
        <v>1</v>
      </c>
      <c r="F64" s="14">
        <f t="shared" si="2"/>
        <v>4.5235069885641674E-2</v>
      </c>
      <c r="G64" s="25">
        <f t="shared" si="1"/>
        <v>0</v>
      </c>
      <c r="H64" s="25">
        <v>0</v>
      </c>
      <c r="I64" s="25">
        <v>0</v>
      </c>
      <c r="J64" s="25"/>
      <c r="K64" s="15"/>
      <c r="L64" s="15"/>
    </row>
    <row r="65" spans="1:12">
      <c r="A65" s="25" t="s">
        <v>1707</v>
      </c>
      <c r="B65" s="10">
        <v>50279</v>
      </c>
      <c r="C65" s="9" t="s">
        <v>1747</v>
      </c>
      <c r="D65" s="8" t="s">
        <v>24</v>
      </c>
      <c r="E65" s="15">
        <v>10</v>
      </c>
      <c r="F65" s="14">
        <f t="shared" si="2"/>
        <v>4.5235069885641674E-2</v>
      </c>
      <c r="G65" s="25">
        <f t="shared" si="1"/>
        <v>0</v>
      </c>
      <c r="H65" s="25">
        <v>0</v>
      </c>
      <c r="I65" s="25">
        <v>0</v>
      </c>
      <c r="J65" s="25"/>
      <c r="K65" s="15"/>
      <c r="L65" s="15"/>
    </row>
    <row r="66" spans="1:12">
      <c r="A66" s="25" t="s">
        <v>1707</v>
      </c>
      <c r="B66" s="10">
        <v>50611</v>
      </c>
      <c r="C66" s="9" t="s">
        <v>1748</v>
      </c>
      <c r="D66" s="8" t="s">
        <v>1710</v>
      </c>
      <c r="E66" s="15">
        <v>42</v>
      </c>
      <c r="F66" s="14">
        <f t="shared" si="2"/>
        <v>4.5235069885641674E-2</v>
      </c>
      <c r="G66" s="25">
        <f t="shared" si="1"/>
        <v>2</v>
      </c>
      <c r="H66" s="25">
        <v>2</v>
      </c>
      <c r="I66" s="25">
        <v>2</v>
      </c>
      <c r="J66" s="25"/>
      <c r="K66" s="15"/>
      <c r="L66" s="15"/>
    </row>
    <row r="67" spans="1:12">
      <c r="A67" s="25" t="s">
        <v>1707</v>
      </c>
      <c r="B67" s="10">
        <v>50776</v>
      </c>
      <c r="C67" s="9" t="s">
        <v>1749</v>
      </c>
      <c r="D67" s="8" t="s">
        <v>35</v>
      </c>
      <c r="E67" s="15">
        <v>5</v>
      </c>
      <c r="F67" s="14">
        <f t="shared" si="2"/>
        <v>4.5235069885641674E-2</v>
      </c>
      <c r="G67" s="25">
        <f t="shared" si="1"/>
        <v>0</v>
      </c>
      <c r="H67" s="25">
        <v>0</v>
      </c>
      <c r="I67" s="25">
        <v>0</v>
      </c>
      <c r="J67" s="25"/>
      <c r="K67" s="15"/>
      <c r="L67" s="15"/>
    </row>
    <row r="68" spans="1:12">
      <c r="A68" s="25" t="s">
        <v>1707</v>
      </c>
      <c r="B68" s="10">
        <v>50776</v>
      </c>
      <c r="C68" s="9" t="s">
        <v>1749</v>
      </c>
      <c r="D68" s="8" t="s">
        <v>24</v>
      </c>
      <c r="E68" s="15">
        <v>5</v>
      </c>
      <c r="F68" s="14">
        <f t="shared" si="2"/>
        <v>4.5235069885641674E-2</v>
      </c>
      <c r="G68" s="25">
        <f t="shared" si="1"/>
        <v>0</v>
      </c>
      <c r="H68" s="25">
        <v>0</v>
      </c>
      <c r="I68" s="25">
        <v>0</v>
      </c>
      <c r="J68" s="25"/>
      <c r="K68" s="15"/>
      <c r="L68" s="15"/>
    </row>
    <row r="69" spans="1:12">
      <c r="A69" s="25" t="s">
        <v>1707</v>
      </c>
      <c r="B69" s="10">
        <v>50888</v>
      </c>
      <c r="C69" s="9" t="s">
        <v>1750</v>
      </c>
      <c r="D69" s="8" t="s">
        <v>1751</v>
      </c>
      <c r="E69" s="15">
        <v>18</v>
      </c>
      <c r="F69" s="14">
        <f t="shared" si="2"/>
        <v>4.5235069885641674E-2</v>
      </c>
      <c r="G69" s="25">
        <f t="shared" si="1"/>
        <v>1</v>
      </c>
      <c r="H69" s="25">
        <v>1</v>
      </c>
      <c r="I69" s="25">
        <v>1</v>
      </c>
      <c r="J69" s="25"/>
      <c r="K69" s="15"/>
      <c r="L69" s="15"/>
    </row>
    <row r="70" spans="1:12">
      <c r="A70" s="25" t="s">
        <v>1707</v>
      </c>
      <c r="B70" s="10">
        <v>50974</v>
      </c>
      <c r="C70" s="9" t="s">
        <v>1752</v>
      </c>
      <c r="D70" s="8" t="s">
        <v>35</v>
      </c>
      <c r="E70" s="15">
        <v>37</v>
      </c>
      <c r="F70" s="14">
        <f t="shared" si="2"/>
        <v>4.5235069885641674E-2</v>
      </c>
      <c r="G70" s="25">
        <f t="shared" si="1"/>
        <v>2</v>
      </c>
      <c r="H70" s="25">
        <v>2</v>
      </c>
      <c r="I70" s="25">
        <v>2</v>
      </c>
      <c r="J70" s="25"/>
      <c r="K70" s="15"/>
      <c r="L70" s="15"/>
    </row>
    <row r="71" spans="1:12">
      <c r="A71" s="25" t="s">
        <v>1707</v>
      </c>
      <c r="B71" s="10">
        <v>50974</v>
      </c>
      <c r="C71" s="9" t="s">
        <v>1752</v>
      </c>
      <c r="D71" s="8" t="s">
        <v>24</v>
      </c>
      <c r="E71" s="15">
        <v>37</v>
      </c>
      <c r="F71" s="14">
        <f t="shared" si="2"/>
        <v>4.5235069885641674E-2</v>
      </c>
      <c r="G71" s="25">
        <f t="shared" si="1"/>
        <v>2</v>
      </c>
      <c r="H71" s="25">
        <v>2</v>
      </c>
      <c r="I71" s="25">
        <v>2</v>
      </c>
      <c r="J71" s="25"/>
      <c r="K71" s="15"/>
      <c r="L71" s="15"/>
    </row>
    <row r="72" spans="1:12">
      <c r="A72" s="25" t="s">
        <v>1707</v>
      </c>
      <c r="B72" s="10">
        <v>54634</v>
      </c>
      <c r="C72" s="9" t="s">
        <v>1753</v>
      </c>
      <c r="D72" s="8" t="s">
        <v>35</v>
      </c>
      <c r="E72" s="15">
        <v>134</v>
      </c>
      <c r="F72" s="14">
        <f t="shared" si="2"/>
        <v>4.5235069885641674E-2</v>
      </c>
      <c r="G72" s="25">
        <f t="shared" si="1"/>
        <v>6</v>
      </c>
      <c r="H72" s="25">
        <v>6</v>
      </c>
      <c r="I72" s="25">
        <v>6</v>
      </c>
      <c r="J72" s="25"/>
      <c r="K72" s="15"/>
      <c r="L72" s="15"/>
    </row>
    <row r="73" spans="1:12">
      <c r="A73" s="25" t="s">
        <v>1707</v>
      </c>
      <c r="B73" s="10">
        <v>54785</v>
      </c>
      <c r="C73" s="9" t="s">
        <v>1754</v>
      </c>
      <c r="D73" s="8" t="s">
        <v>24</v>
      </c>
      <c r="E73" s="15">
        <v>63</v>
      </c>
      <c r="F73" s="14">
        <f t="shared" si="2"/>
        <v>4.5235069885641674E-2</v>
      </c>
      <c r="G73" s="25">
        <f t="shared" si="1"/>
        <v>3</v>
      </c>
      <c r="H73" s="25">
        <v>3</v>
      </c>
      <c r="I73" s="25">
        <v>3</v>
      </c>
      <c r="J73" s="25"/>
      <c r="K73" s="15"/>
      <c r="L73" s="15"/>
    </row>
    <row r="74" spans="1:12">
      <c r="A74" s="25" t="s">
        <v>1707</v>
      </c>
      <c r="B74" s="10">
        <v>54785</v>
      </c>
      <c r="C74" s="9" t="s">
        <v>1754</v>
      </c>
      <c r="D74" s="8" t="s">
        <v>1755</v>
      </c>
      <c r="E74" s="15">
        <v>24</v>
      </c>
      <c r="F74" s="14">
        <f t="shared" ref="F74:F105" si="3">$F$6/$E$149</f>
        <v>4.5235069885641674E-2</v>
      </c>
      <c r="G74" s="25">
        <f t="shared" ref="G74:G137" si="4">ROUND(E74*F74, 0)</f>
        <v>1</v>
      </c>
      <c r="H74" s="25">
        <v>1</v>
      </c>
      <c r="I74" s="25">
        <v>1</v>
      </c>
      <c r="J74" s="25"/>
      <c r="K74" s="15"/>
      <c r="L74" s="15"/>
    </row>
    <row r="75" spans="1:12">
      <c r="A75" s="25" t="s">
        <v>1707</v>
      </c>
      <c r="B75" s="10">
        <v>55193</v>
      </c>
      <c r="C75" s="9" t="s">
        <v>1756</v>
      </c>
      <c r="D75" s="8" t="s">
        <v>47</v>
      </c>
      <c r="E75" s="15">
        <v>22</v>
      </c>
      <c r="F75" s="14">
        <f t="shared" si="3"/>
        <v>4.5235069885641674E-2</v>
      </c>
      <c r="G75" s="25">
        <f t="shared" si="4"/>
        <v>1</v>
      </c>
      <c r="H75" s="25">
        <v>1</v>
      </c>
      <c r="I75" s="25">
        <v>1</v>
      </c>
      <c r="J75" s="25"/>
      <c r="K75" s="15"/>
      <c r="L75" s="15"/>
    </row>
    <row r="76" spans="1:12">
      <c r="A76" s="25" t="s">
        <v>1707</v>
      </c>
      <c r="B76" s="10">
        <v>55193</v>
      </c>
      <c r="C76" s="9" t="s">
        <v>1756</v>
      </c>
      <c r="D76" s="8" t="s">
        <v>181</v>
      </c>
      <c r="E76" s="15">
        <v>22</v>
      </c>
      <c r="F76" s="14">
        <f t="shared" si="3"/>
        <v>4.5235069885641674E-2</v>
      </c>
      <c r="G76" s="25">
        <f t="shared" si="4"/>
        <v>1</v>
      </c>
      <c r="H76" s="25">
        <v>1</v>
      </c>
      <c r="I76" s="25">
        <v>1</v>
      </c>
      <c r="J76" s="25"/>
      <c r="K76" s="15"/>
      <c r="L76" s="15"/>
    </row>
    <row r="77" spans="1:12">
      <c r="A77" s="25" t="s">
        <v>1707</v>
      </c>
      <c r="B77" s="10">
        <v>55196</v>
      </c>
      <c r="C77" s="9" t="s">
        <v>1757</v>
      </c>
      <c r="D77" s="8" t="s">
        <v>35</v>
      </c>
      <c r="E77" s="15">
        <v>15</v>
      </c>
      <c r="F77" s="14">
        <f t="shared" si="3"/>
        <v>4.5235069885641674E-2</v>
      </c>
      <c r="G77" s="25">
        <f t="shared" si="4"/>
        <v>1</v>
      </c>
      <c r="H77" s="25">
        <v>1</v>
      </c>
      <c r="I77" s="25">
        <v>1</v>
      </c>
      <c r="J77" s="25"/>
      <c r="K77" s="15"/>
      <c r="L77" s="15"/>
    </row>
    <row r="78" spans="1:12">
      <c r="A78" s="25" t="s">
        <v>1707</v>
      </c>
      <c r="B78" s="10">
        <v>55196</v>
      </c>
      <c r="C78" s="9" t="s">
        <v>1757</v>
      </c>
      <c r="D78" s="8" t="s">
        <v>24</v>
      </c>
      <c r="E78" s="15">
        <v>15</v>
      </c>
      <c r="F78" s="14">
        <f t="shared" si="3"/>
        <v>4.5235069885641674E-2</v>
      </c>
      <c r="G78" s="25">
        <f t="shared" si="4"/>
        <v>1</v>
      </c>
      <c r="H78" s="25">
        <v>1</v>
      </c>
      <c r="I78" s="25">
        <v>1</v>
      </c>
      <c r="J78" s="25"/>
      <c r="K78" s="15"/>
      <c r="L78" s="15"/>
    </row>
    <row r="79" spans="1:12">
      <c r="A79" s="25" t="s">
        <v>1707</v>
      </c>
      <c r="B79" s="10">
        <v>55231</v>
      </c>
      <c r="C79" s="9" t="s">
        <v>1758</v>
      </c>
      <c r="D79" s="8" t="s">
        <v>540</v>
      </c>
      <c r="E79" s="15">
        <v>47</v>
      </c>
      <c r="F79" s="14">
        <f t="shared" si="3"/>
        <v>4.5235069885641674E-2</v>
      </c>
      <c r="G79" s="25">
        <f t="shared" si="4"/>
        <v>2</v>
      </c>
      <c r="H79" s="25">
        <v>2</v>
      </c>
      <c r="I79" s="25">
        <v>2</v>
      </c>
      <c r="J79" s="25"/>
      <c r="K79" s="15"/>
      <c r="L79" s="15"/>
    </row>
    <row r="80" spans="1:12">
      <c r="A80" s="25" t="s">
        <v>1707</v>
      </c>
      <c r="B80" s="10">
        <v>55231</v>
      </c>
      <c r="C80" s="9" t="s">
        <v>1758</v>
      </c>
      <c r="D80" s="8" t="s">
        <v>541</v>
      </c>
      <c r="E80" s="15">
        <v>46</v>
      </c>
      <c r="F80" s="14">
        <f t="shared" si="3"/>
        <v>4.5235069885641674E-2</v>
      </c>
      <c r="G80" s="25">
        <f t="shared" si="4"/>
        <v>2</v>
      </c>
      <c r="H80" s="25">
        <v>2</v>
      </c>
      <c r="I80" s="25">
        <v>2</v>
      </c>
      <c r="J80" s="25"/>
      <c r="K80" s="15"/>
      <c r="L80" s="15"/>
    </row>
    <row r="81" spans="1:12">
      <c r="A81" s="25" t="s">
        <v>1707</v>
      </c>
      <c r="B81" s="10">
        <v>55233</v>
      </c>
      <c r="C81" s="9" t="s">
        <v>1759</v>
      </c>
      <c r="D81" s="8" t="s">
        <v>1760</v>
      </c>
      <c r="E81" s="15">
        <v>4</v>
      </c>
      <c r="F81" s="14">
        <f t="shared" si="3"/>
        <v>4.5235069885641674E-2</v>
      </c>
      <c r="G81" s="25">
        <f t="shared" si="4"/>
        <v>0</v>
      </c>
      <c r="H81" s="25">
        <v>0</v>
      </c>
      <c r="I81" s="25">
        <v>0</v>
      </c>
      <c r="J81" s="25"/>
      <c r="K81" s="15"/>
      <c r="L81" s="15"/>
    </row>
    <row r="82" spans="1:12">
      <c r="A82" s="25" t="s">
        <v>1707</v>
      </c>
      <c r="B82" s="10">
        <v>55233</v>
      </c>
      <c r="C82" s="9" t="s">
        <v>1759</v>
      </c>
      <c r="D82" s="8" t="s">
        <v>1761</v>
      </c>
      <c r="E82" s="15">
        <v>4</v>
      </c>
      <c r="F82" s="14">
        <f t="shared" si="3"/>
        <v>4.5235069885641674E-2</v>
      </c>
      <c r="G82" s="25">
        <f t="shared" si="4"/>
        <v>0</v>
      </c>
      <c r="H82" s="25">
        <v>0</v>
      </c>
      <c r="I82" s="25">
        <v>0</v>
      </c>
      <c r="J82" s="25"/>
      <c r="K82" s="15"/>
      <c r="L82" s="15"/>
    </row>
    <row r="83" spans="1:12">
      <c r="A83" s="25" t="s">
        <v>1707</v>
      </c>
      <c r="B83" s="10">
        <v>55233</v>
      </c>
      <c r="C83" s="9" t="s">
        <v>1759</v>
      </c>
      <c r="D83" s="8" t="s">
        <v>1762</v>
      </c>
      <c r="E83" s="15">
        <v>4</v>
      </c>
      <c r="F83" s="14">
        <f t="shared" si="3"/>
        <v>4.5235069885641674E-2</v>
      </c>
      <c r="G83" s="25">
        <f t="shared" si="4"/>
        <v>0</v>
      </c>
      <c r="H83" s="25">
        <v>0</v>
      </c>
      <c r="I83" s="25">
        <v>0</v>
      </c>
      <c r="J83" s="25"/>
      <c r="K83" s="15"/>
      <c r="L83" s="15"/>
    </row>
    <row r="84" spans="1:12">
      <c r="A84" s="25" t="s">
        <v>1707</v>
      </c>
      <c r="B84" s="10">
        <v>55233</v>
      </c>
      <c r="C84" s="9" t="s">
        <v>1759</v>
      </c>
      <c r="D84" s="8" t="s">
        <v>1763</v>
      </c>
      <c r="E84" s="15">
        <v>4</v>
      </c>
      <c r="F84" s="14">
        <f t="shared" si="3"/>
        <v>4.5235069885641674E-2</v>
      </c>
      <c r="G84" s="25">
        <f t="shared" si="4"/>
        <v>0</v>
      </c>
      <c r="H84" s="25">
        <v>0</v>
      </c>
      <c r="I84" s="25">
        <v>0</v>
      </c>
      <c r="J84" s="25"/>
      <c r="K84" s="15"/>
      <c r="L84" s="15"/>
    </row>
    <row r="85" spans="1:12">
      <c r="A85" s="25" t="s">
        <v>1707</v>
      </c>
      <c r="B85" s="10">
        <v>55233</v>
      </c>
      <c r="C85" s="9" t="s">
        <v>1759</v>
      </c>
      <c r="D85" s="8" t="s">
        <v>1764</v>
      </c>
      <c r="E85" s="15">
        <v>3</v>
      </c>
      <c r="F85" s="14">
        <f t="shared" si="3"/>
        <v>4.5235069885641674E-2</v>
      </c>
      <c r="G85" s="25">
        <f t="shared" si="4"/>
        <v>0</v>
      </c>
      <c r="H85" s="25">
        <v>0</v>
      </c>
      <c r="I85" s="25">
        <v>0</v>
      </c>
      <c r="J85" s="25"/>
      <c r="K85" s="15"/>
      <c r="L85" s="15"/>
    </row>
    <row r="86" spans="1:12">
      <c r="A86" s="25" t="s">
        <v>1707</v>
      </c>
      <c r="B86" s="10">
        <v>55233</v>
      </c>
      <c r="C86" s="9" t="s">
        <v>1759</v>
      </c>
      <c r="D86" s="8" t="s">
        <v>1765</v>
      </c>
      <c r="E86" s="15">
        <v>3</v>
      </c>
      <c r="F86" s="14">
        <f t="shared" si="3"/>
        <v>4.5235069885641674E-2</v>
      </c>
      <c r="G86" s="25">
        <f t="shared" si="4"/>
        <v>0</v>
      </c>
      <c r="H86" s="25">
        <v>0</v>
      </c>
      <c r="I86" s="25">
        <v>0</v>
      </c>
      <c r="J86" s="25"/>
      <c r="K86" s="15"/>
      <c r="L86" s="15"/>
    </row>
    <row r="87" spans="1:12">
      <c r="A87" s="25" t="s">
        <v>1707</v>
      </c>
      <c r="B87" s="10">
        <v>55233</v>
      </c>
      <c r="C87" s="9" t="s">
        <v>1759</v>
      </c>
      <c r="D87" s="8" t="s">
        <v>1766</v>
      </c>
      <c r="E87" s="15">
        <v>3</v>
      </c>
      <c r="F87" s="14">
        <f t="shared" si="3"/>
        <v>4.5235069885641674E-2</v>
      </c>
      <c r="G87" s="25">
        <f t="shared" si="4"/>
        <v>0</v>
      </c>
      <c r="H87" s="25">
        <v>0</v>
      </c>
      <c r="I87" s="25">
        <v>0</v>
      </c>
      <c r="J87" s="25"/>
      <c r="K87" s="15"/>
      <c r="L87" s="15"/>
    </row>
    <row r="88" spans="1:12">
      <c r="A88" s="25" t="s">
        <v>1707</v>
      </c>
      <c r="B88" s="10">
        <v>55233</v>
      </c>
      <c r="C88" s="9" t="s">
        <v>1759</v>
      </c>
      <c r="D88" s="8" t="s">
        <v>1767</v>
      </c>
      <c r="E88" s="15">
        <v>3</v>
      </c>
      <c r="F88" s="14">
        <f t="shared" si="3"/>
        <v>4.5235069885641674E-2</v>
      </c>
      <c r="G88" s="25">
        <f t="shared" si="4"/>
        <v>0</v>
      </c>
      <c r="H88" s="25">
        <v>0</v>
      </c>
      <c r="I88" s="25">
        <v>0</v>
      </c>
      <c r="J88" s="25"/>
      <c r="K88" s="15"/>
      <c r="L88" s="15"/>
    </row>
    <row r="89" spans="1:12">
      <c r="A89" s="25" t="s">
        <v>1707</v>
      </c>
      <c r="B89" s="10">
        <v>55233</v>
      </c>
      <c r="C89" s="9" t="s">
        <v>1759</v>
      </c>
      <c r="D89" s="8" t="s">
        <v>1768</v>
      </c>
      <c r="E89" s="15">
        <v>5</v>
      </c>
      <c r="F89" s="14">
        <f t="shared" si="3"/>
        <v>4.5235069885641674E-2</v>
      </c>
      <c r="G89" s="25">
        <f t="shared" si="4"/>
        <v>0</v>
      </c>
      <c r="H89" s="25">
        <v>0</v>
      </c>
      <c r="I89" s="25">
        <v>0</v>
      </c>
      <c r="J89" s="25"/>
      <c r="K89" s="15"/>
      <c r="L89" s="15"/>
    </row>
    <row r="90" spans="1:12">
      <c r="A90" s="25" t="s">
        <v>1707</v>
      </c>
      <c r="B90" s="10">
        <v>55233</v>
      </c>
      <c r="C90" s="9" t="s">
        <v>1759</v>
      </c>
      <c r="D90" s="8" t="s">
        <v>1769</v>
      </c>
      <c r="E90" s="15">
        <v>5</v>
      </c>
      <c r="F90" s="14">
        <f t="shared" si="3"/>
        <v>4.5235069885641674E-2</v>
      </c>
      <c r="G90" s="25">
        <f t="shared" si="4"/>
        <v>0</v>
      </c>
      <c r="H90" s="25">
        <v>0</v>
      </c>
      <c r="I90" s="25">
        <v>0</v>
      </c>
      <c r="J90" s="25"/>
      <c r="K90" s="15"/>
      <c r="L90" s="15"/>
    </row>
    <row r="91" spans="1:12">
      <c r="A91" s="25" t="s">
        <v>1707</v>
      </c>
      <c r="B91" s="10">
        <v>55298</v>
      </c>
      <c r="C91" s="9" t="s">
        <v>1770</v>
      </c>
      <c r="D91" s="8" t="s">
        <v>203</v>
      </c>
      <c r="E91" s="15">
        <v>24</v>
      </c>
      <c r="F91" s="14">
        <f t="shared" si="3"/>
        <v>4.5235069885641674E-2</v>
      </c>
      <c r="G91" s="25">
        <f t="shared" si="4"/>
        <v>1</v>
      </c>
      <c r="H91" s="25">
        <v>1</v>
      </c>
      <c r="I91" s="25">
        <v>1</v>
      </c>
      <c r="J91" s="25"/>
      <c r="K91" s="15"/>
      <c r="L91" s="15"/>
    </row>
    <row r="92" spans="1:12">
      <c r="A92" s="25" t="s">
        <v>1707</v>
      </c>
      <c r="B92" s="10">
        <v>55298</v>
      </c>
      <c r="C92" s="9" t="s">
        <v>1770</v>
      </c>
      <c r="D92" s="8" t="s">
        <v>205</v>
      </c>
      <c r="E92" s="15">
        <v>25</v>
      </c>
      <c r="F92" s="14">
        <f t="shared" si="3"/>
        <v>4.5235069885641674E-2</v>
      </c>
      <c r="G92" s="25">
        <f t="shared" si="4"/>
        <v>1</v>
      </c>
      <c r="H92" s="25">
        <v>1</v>
      </c>
      <c r="I92" s="25">
        <v>1</v>
      </c>
      <c r="J92" s="25"/>
      <c r="K92" s="15"/>
      <c r="L92" s="15"/>
    </row>
    <row r="93" spans="1:12">
      <c r="A93" s="25" t="s">
        <v>1707</v>
      </c>
      <c r="B93" s="10">
        <v>55298</v>
      </c>
      <c r="C93" s="9" t="s">
        <v>1770</v>
      </c>
      <c r="D93" s="8" t="s">
        <v>366</v>
      </c>
      <c r="E93" s="15">
        <v>22</v>
      </c>
      <c r="F93" s="14">
        <f t="shared" si="3"/>
        <v>4.5235069885641674E-2</v>
      </c>
      <c r="G93" s="25">
        <f t="shared" si="4"/>
        <v>1</v>
      </c>
      <c r="H93" s="25">
        <v>1</v>
      </c>
      <c r="I93" s="25">
        <v>1</v>
      </c>
      <c r="J93" s="25"/>
      <c r="K93" s="15"/>
      <c r="L93" s="15"/>
    </row>
    <row r="94" spans="1:12">
      <c r="A94" s="25" t="s">
        <v>1707</v>
      </c>
      <c r="B94" s="10">
        <v>55298</v>
      </c>
      <c r="C94" s="9" t="s">
        <v>1770</v>
      </c>
      <c r="D94" s="8" t="s">
        <v>368</v>
      </c>
      <c r="E94" s="15">
        <v>24</v>
      </c>
      <c r="F94" s="14">
        <f t="shared" si="3"/>
        <v>4.5235069885641674E-2</v>
      </c>
      <c r="G94" s="25">
        <f t="shared" si="4"/>
        <v>1</v>
      </c>
      <c r="H94" s="25">
        <v>1</v>
      </c>
      <c r="I94" s="25">
        <v>1</v>
      </c>
      <c r="J94" s="25"/>
      <c r="K94" s="15"/>
      <c r="L94" s="15"/>
    </row>
    <row r="95" spans="1:12">
      <c r="A95" s="25" t="s">
        <v>1707</v>
      </c>
      <c r="B95" s="10">
        <v>55337</v>
      </c>
      <c r="C95" s="9" t="s">
        <v>1771</v>
      </c>
      <c r="D95" s="8" t="s">
        <v>540</v>
      </c>
      <c r="E95" s="15">
        <v>60</v>
      </c>
      <c r="F95" s="14">
        <f t="shared" si="3"/>
        <v>4.5235069885641674E-2</v>
      </c>
      <c r="G95" s="25">
        <f t="shared" si="4"/>
        <v>3</v>
      </c>
      <c r="H95" s="25">
        <v>3</v>
      </c>
      <c r="I95" s="25">
        <v>3</v>
      </c>
      <c r="J95" s="25"/>
      <c r="K95" s="15"/>
      <c r="L95" s="15"/>
    </row>
    <row r="96" spans="1:12">
      <c r="A96" s="25" t="s">
        <v>1707</v>
      </c>
      <c r="B96" s="10">
        <v>55337</v>
      </c>
      <c r="C96" s="9" t="s">
        <v>1771</v>
      </c>
      <c r="D96" s="8" t="s">
        <v>541</v>
      </c>
      <c r="E96" s="15">
        <v>59</v>
      </c>
      <c r="F96" s="14">
        <f t="shared" si="3"/>
        <v>4.5235069885641674E-2</v>
      </c>
      <c r="G96" s="25">
        <f t="shared" si="4"/>
        <v>3</v>
      </c>
      <c r="H96" s="25">
        <v>3</v>
      </c>
      <c r="I96" s="25">
        <v>3</v>
      </c>
      <c r="J96" s="25"/>
      <c r="K96" s="15"/>
      <c r="L96" s="15"/>
    </row>
    <row r="97" spans="1:12">
      <c r="A97" s="25" t="s">
        <v>1707</v>
      </c>
      <c r="B97" s="10">
        <v>55347</v>
      </c>
      <c r="C97" s="9" t="s">
        <v>1772</v>
      </c>
      <c r="D97" s="8" t="s">
        <v>35</v>
      </c>
      <c r="E97" s="15">
        <v>30</v>
      </c>
      <c r="F97" s="14">
        <f t="shared" si="3"/>
        <v>4.5235069885641674E-2</v>
      </c>
      <c r="G97" s="25">
        <f t="shared" si="4"/>
        <v>1</v>
      </c>
      <c r="H97" s="25">
        <v>1</v>
      </c>
      <c r="I97" s="25">
        <v>1</v>
      </c>
      <c r="J97" s="25"/>
      <c r="K97" s="15"/>
      <c r="L97" s="15"/>
    </row>
    <row r="98" spans="1:12">
      <c r="A98" s="25" t="s">
        <v>1707</v>
      </c>
      <c r="B98" s="10">
        <v>55347</v>
      </c>
      <c r="C98" s="9" t="s">
        <v>1772</v>
      </c>
      <c r="D98" s="8" t="s">
        <v>24</v>
      </c>
      <c r="E98" s="15">
        <v>32</v>
      </c>
      <c r="F98" s="14">
        <f t="shared" si="3"/>
        <v>4.5235069885641674E-2</v>
      </c>
      <c r="G98" s="25">
        <f t="shared" si="4"/>
        <v>1</v>
      </c>
      <c r="H98" s="25">
        <v>1</v>
      </c>
      <c r="I98" s="25">
        <v>1</v>
      </c>
      <c r="J98" s="25"/>
      <c r="K98" s="15"/>
      <c r="L98" s="15"/>
    </row>
    <row r="99" spans="1:12">
      <c r="A99" s="25" t="s">
        <v>1707</v>
      </c>
      <c r="B99" s="10">
        <v>55347</v>
      </c>
      <c r="C99" s="9" t="s">
        <v>1772</v>
      </c>
      <c r="D99" s="8" t="s">
        <v>105</v>
      </c>
      <c r="E99" s="15">
        <v>34</v>
      </c>
      <c r="F99" s="14">
        <f t="shared" si="3"/>
        <v>4.5235069885641674E-2</v>
      </c>
      <c r="G99" s="25">
        <f t="shared" si="4"/>
        <v>2</v>
      </c>
      <c r="H99" s="25">
        <v>2</v>
      </c>
      <c r="I99" s="25">
        <v>2</v>
      </c>
      <c r="J99" s="25"/>
      <c r="K99" s="15"/>
      <c r="L99" s="15"/>
    </row>
    <row r="100" spans="1:12">
      <c r="A100" s="25" t="s">
        <v>1707</v>
      </c>
      <c r="B100" s="10">
        <v>55347</v>
      </c>
      <c r="C100" s="9" t="s">
        <v>1772</v>
      </c>
      <c r="D100" s="8" t="s">
        <v>20</v>
      </c>
      <c r="E100" s="15">
        <v>27</v>
      </c>
      <c r="F100" s="14">
        <f t="shared" si="3"/>
        <v>4.5235069885641674E-2</v>
      </c>
      <c r="G100" s="25">
        <f t="shared" si="4"/>
        <v>1</v>
      </c>
      <c r="H100" s="25">
        <v>1</v>
      </c>
      <c r="I100" s="25">
        <v>1</v>
      </c>
      <c r="J100" s="25"/>
      <c r="K100" s="15"/>
      <c r="L100" s="15"/>
    </row>
    <row r="101" spans="1:12">
      <c r="A101" s="25" t="s">
        <v>1707</v>
      </c>
      <c r="B101" s="10">
        <v>55377</v>
      </c>
      <c r="C101" s="9" t="s">
        <v>1773</v>
      </c>
      <c r="D101" s="8" t="s">
        <v>232</v>
      </c>
      <c r="E101" s="15">
        <v>17</v>
      </c>
      <c r="F101" s="14">
        <f t="shared" si="3"/>
        <v>4.5235069885641674E-2</v>
      </c>
      <c r="G101" s="25">
        <f t="shared" si="4"/>
        <v>1</v>
      </c>
      <c r="H101" s="25">
        <v>1</v>
      </c>
      <c r="I101" s="25">
        <v>1</v>
      </c>
      <c r="J101" s="25"/>
      <c r="K101" s="15"/>
      <c r="L101" s="15"/>
    </row>
    <row r="102" spans="1:12">
      <c r="A102" s="25" t="s">
        <v>1707</v>
      </c>
      <c r="B102" s="10">
        <v>55377</v>
      </c>
      <c r="C102" s="9" t="s">
        <v>1773</v>
      </c>
      <c r="D102" s="8" t="s">
        <v>234</v>
      </c>
      <c r="E102" s="15">
        <v>16</v>
      </c>
      <c r="F102" s="14">
        <f t="shared" si="3"/>
        <v>4.5235069885641674E-2</v>
      </c>
      <c r="G102" s="25">
        <f t="shared" si="4"/>
        <v>1</v>
      </c>
      <c r="H102" s="25">
        <v>1</v>
      </c>
      <c r="I102" s="25">
        <v>1</v>
      </c>
      <c r="J102" s="25"/>
      <c r="K102" s="15"/>
      <c r="L102" s="15"/>
    </row>
    <row r="103" spans="1:12">
      <c r="A103" s="25" t="s">
        <v>1707</v>
      </c>
      <c r="B103" s="10">
        <v>55516</v>
      </c>
      <c r="C103" s="9" t="s">
        <v>1774</v>
      </c>
      <c r="D103" s="8" t="s">
        <v>525</v>
      </c>
      <c r="E103" s="15">
        <v>28</v>
      </c>
      <c r="F103" s="14">
        <f t="shared" si="3"/>
        <v>4.5235069885641674E-2</v>
      </c>
      <c r="G103" s="25">
        <f t="shared" si="4"/>
        <v>1</v>
      </c>
      <c r="H103" s="25">
        <v>1</v>
      </c>
      <c r="I103" s="25">
        <v>1</v>
      </c>
      <c r="J103" s="25"/>
      <c r="K103" s="15"/>
      <c r="L103" s="15"/>
    </row>
    <row r="104" spans="1:12">
      <c r="A104" s="25" t="s">
        <v>1707</v>
      </c>
      <c r="B104" s="10">
        <v>55516</v>
      </c>
      <c r="C104" s="9" t="s">
        <v>1774</v>
      </c>
      <c r="D104" s="8" t="s">
        <v>526</v>
      </c>
      <c r="E104" s="15">
        <v>27</v>
      </c>
      <c r="F104" s="14">
        <f t="shared" si="3"/>
        <v>4.5235069885641674E-2</v>
      </c>
      <c r="G104" s="25">
        <f t="shared" si="4"/>
        <v>1</v>
      </c>
      <c r="H104" s="25">
        <v>1</v>
      </c>
      <c r="I104" s="25">
        <v>1</v>
      </c>
      <c r="J104" s="25"/>
      <c r="K104" s="15"/>
      <c r="L104" s="15"/>
    </row>
    <row r="105" spans="1:12">
      <c r="A105" s="25" t="s">
        <v>1707</v>
      </c>
      <c r="B105" s="10">
        <v>55524</v>
      </c>
      <c r="C105" s="9" t="s">
        <v>1775</v>
      </c>
      <c r="D105" s="8" t="s">
        <v>35</v>
      </c>
      <c r="E105" s="15">
        <v>10</v>
      </c>
      <c r="F105" s="14">
        <f t="shared" si="3"/>
        <v>4.5235069885641674E-2</v>
      </c>
      <c r="G105" s="25">
        <f t="shared" si="4"/>
        <v>0</v>
      </c>
      <c r="H105" s="25">
        <v>0</v>
      </c>
      <c r="I105" s="25">
        <v>0</v>
      </c>
      <c r="J105" s="25"/>
      <c r="K105" s="15"/>
      <c r="L105" s="15"/>
    </row>
    <row r="106" spans="1:12">
      <c r="A106" s="25" t="s">
        <v>1707</v>
      </c>
      <c r="B106" s="10">
        <v>55524</v>
      </c>
      <c r="C106" s="9" t="s">
        <v>1775</v>
      </c>
      <c r="D106" s="8" t="s">
        <v>24</v>
      </c>
      <c r="E106" s="15">
        <v>10</v>
      </c>
      <c r="F106" s="14">
        <f t="shared" ref="F106:F142" si="5">$F$6/$E$149</f>
        <v>4.5235069885641674E-2</v>
      </c>
      <c r="G106" s="25">
        <f t="shared" si="4"/>
        <v>0</v>
      </c>
      <c r="H106" s="25">
        <v>0</v>
      </c>
      <c r="I106" s="25">
        <v>0</v>
      </c>
      <c r="J106" s="25"/>
      <c r="K106" s="15"/>
      <c r="L106" s="15"/>
    </row>
    <row r="107" spans="1:12">
      <c r="A107" s="25" t="s">
        <v>1707</v>
      </c>
      <c r="B107" s="10">
        <v>55524</v>
      </c>
      <c r="C107" s="9" t="s">
        <v>1775</v>
      </c>
      <c r="D107" s="8" t="s">
        <v>105</v>
      </c>
      <c r="E107" s="15">
        <v>8</v>
      </c>
      <c r="F107" s="14">
        <f t="shared" si="5"/>
        <v>4.5235069885641674E-2</v>
      </c>
      <c r="G107" s="25">
        <f t="shared" si="4"/>
        <v>0</v>
      </c>
      <c r="H107" s="25">
        <v>0</v>
      </c>
      <c r="I107" s="25">
        <v>0</v>
      </c>
      <c r="J107" s="25"/>
      <c r="K107" s="15"/>
      <c r="L107" s="15"/>
    </row>
    <row r="108" spans="1:12">
      <c r="A108" s="25" t="s">
        <v>1707</v>
      </c>
      <c r="B108" s="10">
        <v>55524</v>
      </c>
      <c r="C108" s="9" t="s">
        <v>1775</v>
      </c>
      <c r="D108" s="8" t="s">
        <v>226</v>
      </c>
      <c r="E108" s="15">
        <v>22</v>
      </c>
      <c r="F108" s="14">
        <f t="shared" si="5"/>
        <v>4.5235069885641674E-2</v>
      </c>
      <c r="G108" s="25">
        <f t="shared" si="4"/>
        <v>1</v>
      </c>
      <c r="H108" s="25">
        <v>1</v>
      </c>
      <c r="I108" s="25">
        <v>1</v>
      </c>
      <c r="J108" s="25"/>
      <c r="K108" s="15"/>
      <c r="L108" s="15"/>
    </row>
    <row r="109" spans="1:12">
      <c r="A109" s="25" t="s">
        <v>1707</v>
      </c>
      <c r="B109" s="10">
        <v>55524</v>
      </c>
      <c r="C109" s="9" t="s">
        <v>1775</v>
      </c>
      <c r="D109" s="8" t="s">
        <v>228</v>
      </c>
      <c r="E109" s="15">
        <v>23</v>
      </c>
      <c r="F109" s="14">
        <f t="shared" si="5"/>
        <v>4.5235069885641674E-2</v>
      </c>
      <c r="G109" s="25">
        <f t="shared" si="4"/>
        <v>1</v>
      </c>
      <c r="H109" s="25">
        <v>1</v>
      </c>
      <c r="I109" s="25">
        <v>1</v>
      </c>
      <c r="J109" s="25"/>
      <c r="K109" s="15"/>
      <c r="L109" s="15"/>
    </row>
    <row r="110" spans="1:12">
      <c r="A110" s="25" t="s">
        <v>1707</v>
      </c>
      <c r="B110" s="10">
        <v>55654</v>
      </c>
      <c r="C110" s="9" t="s">
        <v>1776</v>
      </c>
      <c r="D110" s="8" t="s">
        <v>447</v>
      </c>
      <c r="E110" s="15">
        <v>20</v>
      </c>
      <c r="F110" s="14">
        <f t="shared" si="5"/>
        <v>4.5235069885641674E-2</v>
      </c>
      <c r="G110" s="25">
        <f t="shared" si="4"/>
        <v>1</v>
      </c>
      <c r="H110" s="25">
        <v>1</v>
      </c>
      <c r="I110" s="25">
        <v>1</v>
      </c>
      <c r="J110" s="25"/>
      <c r="K110" s="15"/>
      <c r="L110" s="15"/>
    </row>
    <row r="111" spans="1:12">
      <c r="A111" s="25" t="s">
        <v>1707</v>
      </c>
      <c r="B111" s="10">
        <v>55654</v>
      </c>
      <c r="C111" s="9" t="s">
        <v>1776</v>
      </c>
      <c r="D111" s="8" t="s">
        <v>803</v>
      </c>
      <c r="E111" s="15">
        <v>21</v>
      </c>
      <c r="F111" s="14">
        <f t="shared" si="5"/>
        <v>4.5235069885641674E-2</v>
      </c>
      <c r="G111" s="25">
        <f t="shared" si="4"/>
        <v>1</v>
      </c>
      <c r="H111" s="25">
        <v>1</v>
      </c>
      <c r="I111" s="25">
        <v>1</v>
      </c>
      <c r="J111" s="25"/>
      <c r="K111" s="15"/>
      <c r="L111" s="15"/>
    </row>
    <row r="112" spans="1:12">
      <c r="A112" s="25" t="s">
        <v>1707</v>
      </c>
      <c r="B112" s="10">
        <v>55667</v>
      </c>
      <c r="C112" s="9" t="s">
        <v>1777</v>
      </c>
      <c r="D112" s="8" t="s">
        <v>516</v>
      </c>
      <c r="E112" s="15">
        <v>31</v>
      </c>
      <c r="F112" s="14">
        <f t="shared" si="5"/>
        <v>4.5235069885641674E-2</v>
      </c>
      <c r="G112" s="25">
        <f t="shared" si="4"/>
        <v>1</v>
      </c>
      <c r="H112" s="25">
        <v>1</v>
      </c>
      <c r="I112" s="25">
        <v>1</v>
      </c>
      <c r="J112" s="25"/>
      <c r="K112" s="15"/>
      <c r="L112" s="15"/>
    </row>
    <row r="113" spans="1:12">
      <c r="A113" s="25" t="s">
        <v>1707</v>
      </c>
      <c r="B113" s="10">
        <v>55667</v>
      </c>
      <c r="C113" s="9" t="s">
        <v>1777</v>
      </c>
      <c r="D113" s="8" t="s">
        <v>517</v>
      </c>
      <c r="E113" s="15">
        <v>30</v>
      </c>
      <c r="F113" s="14">
        <f t="shared" si="5"/>
        <v>4.5235069885641674E-2</v>
      </c>
      <c r="G113" s="25">
        <f t="shared" si="4"/>
        <v>1</v>
      </c>
      <c r="H113" s="25">
        <v>1</v>
      </c>
      <c r="I113" s="25">
        <v>1</v>
      </c>
      <c r="J113" s="25"/>
      <c r="K113" s="15"/>
      <c r="L113" s="15"/>
    </row>
    <row r="114" spans="1:12">
      <c r="A114" s="25" t="s">
        <v>1707</v>
      </c>
      <c r="B114" s="10">
        <v>55690</v>
      </c>
      <c r="C114" s="9" t="s">
        <v>1778</v>
      </c>
      <c r="D114" s="8" t="s">
        <v>35</v>
      </c>
      <c r="E114" s="15">
        <v>9</v>
      </c>
      <c r="F114" s="14">
        <f t="shared" si="5"/>
        <v>4.5235069885641674E-2</v>
      </c>
      <c r="G114" s="25">
        <f t="shared" si="4"/>
        <v>0</v>
      </c>
      <c r="H114" s="25">
        <v>0</v>
      </c>
      <c r="I114" s="25">
        <v>0</v>
      </c>
      <c r="J114" s="25"/>
      <c r="K114" s="15"/>
      <c r="L114" s="15"/>
    </row>
    <row r="115" spans="1:12">
      <c r="A115" s="25" t="s">
        <v>1707</v>
      </c>
      <c r="B115" s="10">
        <v>55690</v>
      </c>
      <c r="C115" s="9" t="s">
        <v>1778</v>
      </c>
      <c r="D115" s="8" t="s">
        <v>24</v>
      </c>
      <c r="E115" s="15">
        <v>10</v>
      </c>
      <c r="F115" s="14">
        <f t="shared" si="5"/>
        <v>4.5235069885641674E-2</v>
      </c>
      <c r="G115" s="25">
        <f t="shared" si="4"/>
        <v>0</v>
      </c>
      <c r="H115" s="25">
        <v>0</v>
      </c>
      <c r="I115" s="25">
        <v>0</v>
      </c>
      <c r="J115" s="25"/>
      <c r="K115" s="15"/>
      <c r="L115" s="15"/>
    </row>
    <row r="116" spans="1:12">
      <c r="A116" s="25" t="s">
        <v>1707</v>
      </c>
      <c r="B116" s="10">
        <v>55690</v>
      </c>
      <c r="C116" s="9" t="s">
        <v>1778</v>
      </c>
      <c r="D116" s="8" t="s">
        <v>105</v>
      </c>
      <c r="E116" s="15">
        <v>9</v>
      </c>
      <c r="F116" s="14">
        <f t="shared" si="5"/>
        <v>4.5235069885641674E-2</v>
      </c>
      <c r="G116" s="25">
        <f t="shared" si="4"/>
        <v>0</v>
      </c>
      <c r="H116" s="25">
        <v>0</v>
      </c>
      <c r="I116" s="25">
        <v>0</v>
      </c>
      <c r="J116" s="25"/>
      <c r="K116" s="15"/>
      <c r="L116" s="15"/>
    </row>
    <row r="117" spans="1:12">
      <c r="A117" s="25" t="s">
        <v>1707</v>
      </c>
      <c r="B117" s="10">
        <v>55690</v>
      </c>
      <c r="C117" s="9" t="s">
        <v>1778</v>
      </c>
      <c r="D117" s="8" t="s">
        <v>226</v>
      </c>
      <c r="E117" s="15">
        <v>9</v>
      </c>
      <c r="F117" s="14">
        <f t="shared" si="5"/>
        <v>4.5235069885641674E-2</v>
      </c>
      <c r="G117" s="25">
        <f t="shared" si="4"/>
        <v>0</v>
      </c>
      <c r="H117" s="25">
        <v>0</v>
      </c>
      <c r="I117" s="25">
        <v>0</v>
      </c>
      <c r="J117" s="25"/>
      <c r="K117" s="15"/>
      <c r="L117" s="15"/>
    </row>
    <row r="118" spans="1:12">
      <c r="A118" s="25" t="s">
        <v>1707</v>
      </c>
      <c r="B118" s="10">
        <v>55690</v>
      </c>
      <c r="C118" s="9" t="s">
        <v>1778</v>
      </c>
      <c r="D118" s="8" t="s">
        <v>228</v>
      </c>
      <c r="E118" s="15">
        <v>9</v>
      </c>
      <c r="F118" s="14">
        <f t="shared" si="5"/>
        <v>4.5235069885641674E-2</v>
      </c>
      <c r="G118" s="25">
        <f t="shared" si="4"/>
        <v>0</v>
      </c>
      <c r="H118" s="25">
        <v>0</v>
      </c>
      <c r="I118" s="25">
        <v>0</v>
      </c>
      <c r="J118" s="25"/>
      <c r="K118" s="15"/>
      <c r="L118" s="15"/>
    </row>
    <row r="119" spans="1:12">
      <c r="A119" s="25" t="s">
        <v>1707</v>
      </c>
      <c r="B119" s="10">
        <v>55690</v>
      </c>
      <c r="C119" s="9" t="s">
        <v>1778</v>
      </c>
      <c r="D119" s="8" t="s">
        <v>230</v>
      </c>
      <c r="E119" s="15">
        <v>10</v>
      </c>
      <c r="F119" s="14">
        <f t="shared" si="5"/>
        <v>4.5235069885641674E-2</v>
      </c>
      <c r="G119" s="25">
        <f t="shared" si="4"/>
        <v>0</v>
      </c>
      <c r="H119" s="25">
        <v>0</v>
      </c>
      <c r="I119" s="25">
        <v>0</v>
      </c>
      <c r="J119" s="25"/>
      <c r="K119" s="15"/>
      <c r="L119" s="15"/>
    </row>
    <row r="120" spans="1:12">
      <c r="A120" s="25" t="s">
        <v>1707</v>
      </c>
      <c r="B120" s="10">
        <v>55710</v>
      </c>
      <c r="C120" s="9" t="s">
        <v>1779</v>
      </c>
      <c r="D120" s="8" t="s">
        <v>105</v>
      </c>
      <c r="E120" s="15">
        <v>26</v>
      </c>
      <c r="F120" s="14">
        <f t="shared" si="5"/>
        <v>4.5235069885641674E-2</v>
      </c>
      <c r="G120" s="25">
        <f t="shared" si="4"/>
        <v>1</v>
      </c>
      <c r="H120" s="25">
        <v>1</v>
      </c>
      <c r="I120" s="25">
        <v>1</v>
      </c>
      <c r="J120" s="25"/>
      <c r="K120" s="15"/>
      <c r="L120" s="15"/>
    </row>
    <row r="121" spans="1:12">
      <c r="A121" s="25" t="s">
        <v>1707</v>
      </c>
      <c r="B121" s="10">
        <v>55710</v>
      </c>
      <c r="C121" s="9" t="s">
        <v>1779</v>
      </c>
      <c r="D121" s="8" t="s">
        <v>20</v>
      </c>
      <c r="E121" s="15">
        <v>26</v>
      </c>
      <c r="F121" s="14">
        <f t="shared" si="5"/>
        <v>4.5235069885641674E-2</v>
      </c>
      <c r="G121" s="25">
        <f t="shared" si="4"/>
        <v>1</v>
      </c>
      <c r="H121" s="25">
        <v>1</v>
      </c>
      <c r="I121" s="25">
        <v>1</v>
      </c>
      <c r="J121" s="25"/>
      <c r="K121" s="15"/>
      <c r="L121" s="15"/>
    </row>
    <row r="122" spans="1:12">
      <c r="A122" s="25" t="s">
        <v>1707</v>
      </c>
      <c r="B122" s="10">
        <v>55801</v>
      </c>
      <c r="C122" s="9" t="s">
        <v>1780</v>
      </c>
      <c r="D122" s="8" t="s">
        <v>540</v>
      </c>
      <c r="E122" s="15">
        <v>36</v>
      </c>
      <c r="F122" s="14">
        <f t="shared" si="5"/>
        <v>4.5235069885641674E-2</v>
      </c>
      <c r="G122" s="25">
        <f t="shared" si="4"/>
        <v>2</v>
      </c>
      <c r="H122" s="25">
        <v>2</v>
      </c>
      <c r="I122" s="25">
        <v>2</v>
      </c>
      <c r="J122" s="25"/>
      <c r="K122" s="15"/>
      <c r="L122" s="15"/>
    </row>
    <row r="123" spans="1:12">
      <c r="A123" s="25" t="s">
        <v>1707</v>
      </c>
      <c r="B123" s="10">
        <v>55801</v>
      </c>
      <c r="C123" s="9" t="s">
        <v>1780</v>
      </c>
      <c r="D123" s="8" t="s">
        <v>541</v>
      </c>
      <c r="E123" s="15">
        <v>36</v>
      </c>
      <c r="F123" s="14">
        <f t="shared" si="5"/>
        <v>4.5235069885641674E-2</v>
      </c>
      <c r="G123" s="25">
        <f t="shared" si="4"/>
        <v>2</v>
      </c>
      <c r="H123" s="25">
        <v>2</v>
      </c>
      <c r="I123" s="25">
        <v>2</v>
      </c>
      <c r="J123" s="25"/>
      <c r="K123" s="15"/>
      <c r="L123" s="15"/>
    </row>
    <row r="124" spans="1:12">
      <c r="A124" s="25" t="s">
        <v>1707</v>
      </c>
      <c r="B124" s="10">
        <v>55801</v>
      </c>
      <c r="C124" s="9" t="s">
        <v>1780</v>
      </c>
      <c r="D124" s="8" t="s">
        <v>1781</v>
      </c>
      <c r="E124" s="15">
        <v>37</v>
      </c>
      <c r="F124" s="14">
        <f t="shared" si="5"/>
        <v>4.5235069885641674E-2</v>
      </c>
      <c r="G124" s="25">
        <f t="shared" si="4"/>
        <v>2</v>
      </c>
      <c r="H124" s="25">
        <v>2</v>
      </c>
      <c r="I124" s="25">
        <v>2</v>
      </c>
      <c r="J124" s="25"/>
      <c r="K124" s="15"/>
      <c r="L124" s="15"/>
    </row>
    <row r="125" spans="1:12">
      <c r="A125" s="25" t="s">
        <v>1707</v>
      </c>
      <c r="B125" s="10">
        <v>55976</v>
      </c>
      <c r="C125" s="9" t="s">
        <v>1782</v>
      </c>
      <c r="D125" s="8" t="s">
        <v>1783</v>
      </c>
      <c r="E125" s="15">
        <v>21</v>
      </c>
      <c r="F125" s="14">
        <f t="shared" si="5"/>
        <v>4.5235069885641674E-2</v>
      </c>
      <c r="G125" s="25">
        <f t="shared" si="4"/>
        <v>1</v>
      </c>
      <c r="H125" s="25">
        <v>1</v>
      </c>
      <c r="I125" s="25">
        <v>1</v>
      </c>
      <c r="J125" s="25"/>
      <c r="K125" s="15"/>
      <c r="L125" s="15"/>
    </row>
    <row r="126" spans="1:12">
      <c r="A126" s="25" t="s">
        <v>1707</v>
      </c>
      <c r="B126" s="10">
        <v>55976</v>
      </c>
      <c r="C126" s="9" t="s">
        <v>1782</v>
      </c>
      <c r="D126" s="8" t="s">
        <v>1784</v>
      </c>
      <c r="E126" s="15">
        <v>27</v>
      </c>
      <c r="F126" s="14">
        <f t="shared" si="5"/>
        <v>4.5235069885641674E-2</v>
      </c>
      <c r="G126" s="25">
        <f t="shared" si="4"/>
        <v>1</v>
      </c>
      <c r="H126" s="25">
        <v>1</v>
      </c>
      <c r="I126" s="25">
        <v>1</v>
      </c>
      <c r="J126" s="25"/>
      <c r="K126" s="15"/>
      <c r="L126" s="15"/>
    </row>
    <row r="127" spans="1:12">
      <c r="A127" s="25" t="s">
        <v>1707</v>
      </c>
      <c r="B127" s="10">
        <v>55976</v>
      </c>
      <c r="C127" s="9" t="s">
        <v>1782</v>
      </c>
      <c r="D127" s="8" t="s">
        <v>1785</v>
      </c>
      <c r="E127" s="15">
        <v>11</v>
      </c>
      <c r="F127" s="14">
        <f t="shared" si="5"/>
        <v>4.5235069885641674E-2</v>
      </c>
      <c r="G127" s="25">
        <f t="shared" si="4"/>
        <v>0</v>
      </c>
      <c r="H127" s="25">
        <v>0</v>
      </c>
      <c r="I127" s="25">
        <v>0</v>
      </c>
      <c r="J127" s="25"/>
      <c r="K127" s="15"/>
      <c r="L127" s="15"/>
    </row>
    <row r="128" spans="1:12">
      <c r="A128" s="25" t="s">
        <v>1707</v>
      </c>
      <c r="B128" s="10">
        <v>56397</v>
      </c>
      <c r="C128" s="9" t="s">
        <v>1786</v>
      </c>
      <c r="D128" s="8" t="s">
        <v>20</v>
      </c>
      <c r="E128" s="15">
        <v>6</v>
      </c>
      <c r="F128" s="14">
        <f t="shared" si="5"/>
        <v>4.5235069885641674E-2</v>
      </c>
      <c r="G128" s="25">
        <f t="shared" si="4"/>
        <v>0</v>
      </c>
      <c r="H128" s="25">
        <v>0</v>
      </c>
      <c r="I128" s="25">
        <v>0</v>
      </c>
      <c r="J128" s="25"/>
      <c r="K128" s="15"/>
      <c r="L128" s="15"/>
    </row>
    <row r="129" spans="1:10" s="15" customFormat="1">
      <c r="A129" s="25" t="s">
        <v>1707</v>
      </c>
      <c r="B129" s="17">
        <v>58420</v>
      </c>
      <c r="C129" s="21" t="s">
        <v>1787</v>
      </c>
      <c r="D129" s="19" t="s">
        <v>47</v>
      </c>
      <c r="E129" s="15">
        <v>31</v>
      </c>
      <c r="F129" s="14">
        <f t="shared" si="5"/>
        <v>4.5235069885641674E-2</v>
      </c>
      <c r="G129" s="25">
        <f t="shared" si="4"/>
        <v>1</v>
      </c>
      <c r="H129" s="25">
        <v>1</v>
      </c>
      <c r="I129" s="25">
        <v>1</v>
      </c>
      <c r="J129" s="25"/>
    </row>
    <row r="130" spans="1:10" s="15" customFormat="1">
      <c r="A130" s="25" t="s">
        <v>1707</v>
      </c>
      <c r="B130" s="17">
        <v>58420</v>
      </c>
      <c r="C130" s="21" t="s">
        <v>1787</v>
      </c>
      <c r="D130" s="19" t="s">
        <v>181</v>
      </c>
      <c r="E130" s="15">
        <v>26</v>
      </c>
      <c r="F130" s="14">
        <f t="shared" si="5"/>
        <v>4.5235069885641674E-2</v>
      </c>
      <c r="G130" s="25">
        <f t="shared" si="4"/>
        <v>1</v>
      </c>
      <c r="H130" s="25">
        <v>1</v>
      </c>
      <c r="I130" s="25">
        <v>1</v>
      </c>
      <c r="J130" s="25"/>
    </row>
    <row r="131" spans="1:10" s="15" customFormat="1">
      <c r="A131" s="25" t="s">
        <v>1707</v>
      </c>
      <c r="B131" s="17">
        <v>58426</v>
      </c>
      <c r="C131" s="21" t="s">
        <v>1788</v>
      </c>
      <c r="D131" s="19" t="s">
        <v>47</v>
      </c>
      <c r="E131" s="15">
        <v>31</v>
      </c>
      <c r="F131" s="14">
        <f t="shared" si="5"/>
        <v>4.5235069885641674E-2</v>
      </c>
      <c r="G131" s="25">
        <f t="shared" si="4"/>
        <v>1</v>
      </c>
      <c r="H131" s="25">
        <v>1</v>
      </c>
      <c r="I131" s="25">
        <v>1</v>
      </c>
      <c r="J131" s="25"/>
    </row>
    <row r="132" spans="1:10" s="15" customFormat="1">
      <c r="A132" s="25" t="s">
        <v>1707</v>
      </c>
      <c r="B132" s="17">
        <v>58426</v>
      </c>
      <c r="C132" s="21" t="s">
        <v>1788</v>
      </c>
      <c r="D132" s="19" t="s">
        <v>181</v>
      </c>
      <c r="E132" s="15">
        <v>28</v>
      </c>
      <c r="F132" s="14">
        <f t="shared" si="5"/>
        <v>4.5235069885641674E-2</v>
      </c>
      <c r="G132" s="25">
        <f t="shared" si="4"/>
        <v>1</v>
      </c>
      <c r="H132" s="25">
        <v>1</v>
      </c>
      <c r="I132" s="25">
        <v>1</v>
      </c>
      <c r="J132" s="25"/>
    </row>
    <row r="133" spans="1:10" s="15" customFormat="1">
      <c r="A133" s="25" t="s">
        <v>1707</v>
      </c>
      <c r="B133" s="17">
        <v>59906</v>
      </c>
      <c r="C133" s="21" t="s">
        <v>1789</v>
      </c>
      <c r="D133" s="19" t="s">
        <v>22</v>
      </c>
      <c r="E133" s="15">
        <v>33</v>
      </c>
      <c r="F133" s="14">
        <f t="shared" si="5"/>
        <v>4.5235069885641674E-2</v>
      </c>
      <c r="G133" s="25">
        <f t="shared" si="4"/>
        <v>1</v>
      </c>
      <c r="H133" s="25">
        <v>1</v>
      </c>
      <c r="I133" s="25">
        <v>1</v>
      </c>
      <c r="J133" s="25"/>
    </row>
    <row r="134" spans="1:10" s="15" customFormat="1">
      <c r="A134" s="25" t="s">
        <v>1707</v>
      </c>
      <c r="B134" s="17">
        <v>59906</v>
      </c>
      <c r="C134" s="21" t="s">
        <v>1789</v>
      </c>
      <c r="D134" s="19" t="s">
        <v>26</v>
      </c>
      <c r="E134" s="15">
        <v>103</v>
      </c>
      <c r="F134" s="14">
        <f t="shared" si="5"/>
        <v>4.5235069885641674E-2</v>
      </c>
      <c r="G134" s="25">
        <f t="shared" si="4"/>
        <v>5</v>
      </c>
      <c r="H134" s="25">
        <v>5</v>
      </c>
      <c r="I134" s="25">
        <v>5</v>
      </c>
      <c r="J134" s="25"/>
    </row>
    <row r="135" spans="1:10" s="15" customFormat="1">
      <c r="A135" s="25" t="s">
        <v>1707</v>
      </c>
      <c r="B135" s="17">
        <v>60357</v>
      </c>
      <c r="C135" s="21" t="s">
        <v>1790</v>
      </c>
      <c r="D135" s="19" t="s">
        <v>35</v>
      </c>
      <c r="E135" s="15">
        <v>25</v>
      </c>
      <c r="F135" s="14">
        <f t="shared" si="5"/>
        <v>4.5235069885641674E-2</v>
      </c>
      <c r="G135" s="25">
        <f t="shared" si="4"/>
        <v>1</v>
      </c>
      <c r="H135" s="25">
        <v>1</v>
      </c>
      <c r="I135" s="25">
        <v>1</v>
      </c>
      <c r="J135" s="25"/>
    </row>
    <row r="136" spans="1:10" s="15" customFormat="1">
      <c r="A136" s="25" t="s">
        <v>1707</v>
      </c>
      <c r="B136" s="17">
        <v>60357</v>
      </c>
      <c r="C136" s="21" t="s">
        <v>1790</v>
      </c>
      <c r="D136" s="19" t="s">
        <v>24</v>
      </c>
      <c r="E136" s="15">
        <v>29</v>
      </c>
      <c r="F136" s="14">
        <f t="shared" si="5"/>
        <v>4.5235069885641674E-2</v>
      </c>
      <c r="G136" s="25">
        <f t="shared" si="4"/>
        <v>1</v>
      </c>
      <c r="H136" s="25">
        <v>1</v>
      </c>
      <c r="I136" s="25">
        <v>1</v>
      </c>
      <c r="J136" s="25"/>
    </row>
    <row r="137" spans="1:10" s="15" customFormat="1">
      <c r="A137" s="25" t="s">
        <v>1707</v>
      </c>
      <c r="B137" s="17">
        <v>60357</v>
      </c>
      <c r="C137" s="21" t="s">
        <v>1790</v>
      </c>
      <c r="D137" s="19" t="s">
        <v>105</v>
      </c>
      <c r="E137" s="15">
        <v>28</v>
      </c>
      <c r="F137" s="14">
        <f t="shared" si="5"/>
        <v>4.5235069885641674E-2</v>
      </c>
      <c r="G137" s="25">
        <f t="shared" si="4"/>
        <v>1</v>
      </c>
      <c r="H137" s="25">
        <v>1</v>
      </c>
      <c r="I137" s="25">
        <v>1</v>
      </c>
      <c r="J137" s="25"/>
    </row>
    <row r="138" spans="1:10" s="15" customFormat="1">
      <c r="A138" s="25" t="s">
        <v>1707</v>
      </c>
      <c r="B138" s="17">
        <v>60368</v>
      </c>
      <c r="C138" s="21" t="s">
        <v>1791</v>
      </c>
      <c r="D138" s="19" t="s">
        <v>47</v>
      </c>
      <c r="E138" s="15">
        <v>24</v>
      </c>
      <c r="F138" s="14">
        <f t="shared" si="5"/>
        <v>4.5235069885641674E-2</v>
      </c>
      <c r="G138" s="25">
        <f t="shared" ref="G138:G142" si="6">ROUND(E138*F138, 0)</f>
        <v>1</v>
      </c>
      <c r="H138" s="25">
        <v>1</v>
      </c>
      <c r="I138" s="25">
        <v>1</v>
      </c>
      <c r="J138" s="25"/>
    </row>
    <row r="139" spans="1:10" s="15" customFormat="1">
      <c r="A139" s="25" t="s">
        <v>1707</v>
      </c>
      <c r="B139" s="17">
        <v>60368</v>
      </c>
      <c r="C139" s="21" t="s">
        <v>1791</v>
      </c>
      <c r="D139" s="19" t="s">
        <v>181</v>
      </c>
      <c r="E139" s="15">
        <v>24</v>
      </c>
      <c r="F139" s="14">
        <f t="shared" si="5"/>
        <v>4.5235069885641674E-2</v>
      </c>
      <c r="G139" s="25">
        <f t="shared" si="6"/>
        <v>1</v>
      </c>
      <c r="H139" s="25">
        <v>1</v>
      </c>
      <c r="I139" s="25">
        <v>1</v>
      </c>
      <c r="J139" s="25"/>
    </row>
    <row r="140" spans="1:10" s="15" customFormat="1">
      <c r="A140" s="25" t="s">
        <v>1707</v>
      </c>
      <c r="B140" s="17">
        <v>60368</v>
      </c>
      <c r="C140" s="21" t="s">
        <v>1791</v>
      </c>
      <c r="D140" s="19" t="s">
        <v>183</v>
      </c>
      <c r="E140" s="15">
        <v>45</v>
      </c>
      <c r="F140" s="14">
        <f t="shared" si="5"/>
        <v>4.5235069885641674E-2</v>
      </c>
      <c r="G140" s="25">
        <f t="shared" si="6"/>
        <v>2</v>
      </c>
      <c r="H140" s="25">
        <v>2</v>
      </c>
      <c r="I140" s="25">
        <v>2</v>
      </c>
      <c r="J140" s="25"/>
    </row>
    <row r="141" spans="1:10" s="15" customFormat="1">
      <c r="A141" s="25" t="s">
        <v>1707</v>
      </c>
      <c r="B141" s="17">
        <v>60464</v>
      </c>
      <c r="C141" s="21" t="s">
        <v>1792</v>
      </c>
      <c r="D141" s="19" t="s">
        <v>421</v>
      </c>
      <c r="E141" s="15">
        <v>27</v>
      </c>
      <c r="F141" s="14">
        <f t="shared" si="5"/>
        <v>4.5235069885641674E-2</v>
      </c>
      <c r="G141" s="25">
        <f t="shared" si="6"/>
        <v>1</v>
      </c>
      <c r="H141" s="25">
        <v>1</v>
      </c>
      <c r="I141" s="25">
        <v>1</v>
      </c>
      <c r="J141" s="25"/>
    </row>
    <row r="142" spans="1:10" s="15" customFormat="1">
      <c r="A142" s="25" t="s">
        <v>1707</v>
      </c>
      <c r="B142" s="17">
        <v>60464</v>
      </c>
      <c r="C142" s="21" t="s">
        <v>1792</v>
      </c>
      <c r="D142" s="19" t="s">
        <v>1793</v>
      </c>
      <c r="E142" s="15">
        <v>27</v>
      </c>
      <c r="F142" s="14">
        <f t="shared" si="5"/>
        <v>4.5235069885641674E-2</v>
      </c>
      <c r="G142" s="25">
        <f t="shared" si="6"/>
        <v>1</v>
      </c>
      <c r="H142" s="25">
        <v>1</v>
      </c>
      <c r="I142" s="25">
        <v>1</v>
      </c>
      <c r="J142" s="25"/>
    </row>
    <row r="143" spans="1:10" s="15" customFormat="1">
      <c r="A143" s="25" t="s">
        <v>1707</v>
      </c>
      <c r="B143" s="17">
        <v>60589</v>
      </c>
      <c r="C143" s="21" t="s">
        <v>1794</v>
      </c>
      <c r="D143" s="19" t="s">
        <v>51</v>
      </c>
      <c r="E143" s="15">
        <v>30</v>
      </c>
      <c r="F143" s="14">
        <f>$F$6/$E$149</f>
        <v>4.5235069885641674E-2</v>
      </c>
      <c r="G143" s="25">
        <f>ROUND(E143*F143, 0)</f>
        <v>1</v>
      </c>
      <c r="H143" s="25">
        <v>1</v>
      </c>
      <c r="I143" s="25">
        <v>1</v>
      </c>
      <c r="J143" s="25"/>
    </row>
    <row r="144" spans="1:10" s="15" customFormat="1">
      <c r="A144" s="25" t="s">
        <v>1707</v>
      </c>
      <c r="B144" s="17">
        <v>60589</v>
      </c>
      <c r="C144" s="21" t="s">
        <v>1794</v>
      </c>
      <c r="D144" s="19" t="s">
        <v>94</v>
      </c>
      <c r="E144" s="15">
        <v>30</v>
      </c>
      <c r="F144" s="14">
        <f>$F$6/$E$149</f>
        <v>4.5235069885641674E-2</v>
      </c>
      <c r="G144" s="25">
        <f>ROUND(E144*F144, 0)</f>
        <v>1</v>
      </c>
      <c r="H144" s="25">
        <v>1</v>
      </c>
      <c r="I144" s="25">
        <v>1</v>
      </c>
      <c r="J144" s="25"/>
    </row>
    <row r="145" spans="1:12" s="15" customFormat="1">
      <c r="A145" s="25" t="s">
        <v>1707</v>
      </c>
      <c r="B145" s="17">
        <v>61028</v>
      </c>
      <c r="C145" s="21" t="s">
        <v>1795</v>
      </c>
      <c r="D145" s="19" t="s">
        <v>47</v>
      </c>
      <c r="E145" s="15">
        <v>27</v>
      </c>
      <c r="F145" s="14">
        <f>$F$6/$E$149</f>
        <v>4.5235069885641674E-2</v>
      </c>
      <c r="G145" s="25">
        <f>ROUND(E145*F145, 0)</f>
        <v>1</v>
      </c>
      <c r="H145" s="25">
        <v>1</v>
      </c>
      <c r="I145" s="25">
        <v>1</v>
      </c>
      <c r="J145" s="25"/>
    </row>
    <row r="146" spans="1:12" s="15" customFormat="1">
      <c r="A146" s="25" t="s">
        <v>1707</v>
      </c>
      <c r="B146" s="17">
        <v>61028</v>
      </c>
      <c r="C146" s="21" t="s">
        <v>1795</v>
      </c>
      <c r="D146" s="19" t="s">
        <v>181</v>
      </c>
      <c r="E146" s="15">
        <v>27</v>
      </c>
      <c r="F146" s="14">
        <f>$F$6/$E$149</f>
        <v>4.5235069885641674E-2</v>
      </c>
      <c r="G146" s="25">
        <f>ROUND(E146*F146, 0)</f>
        <v>1</v>
      </c>
      <c r="H146" s="25">
        <v>1</v>
      </c>
      <c r="I146" s="25">
        <v>1</v>
      </c>
      <c r="J146" s="25"/>
    </row>
    <row r="147" spans="1:12" s="15" customFormat="1">
      <c r="A147" s="25" t="s">
        <v>1707</v>
      </c>
      <c r="B147" s="17">
        <v>61035</v>
      </c>
      <c r="C147" s="21" t="s">
        <v>1796</v>
      </c>
      <c r="D147" s="19" t="s">
        <v>28</v>
      </c>
      <c r="E147" s="15">
        <v>33</v>
      </c>
      <c r="F147" s="14">
        <f>$F$6/$E$149</f>
        <v>4.5235069885641674E-2</v>
      </c>
      <c r="G147" s="25">
        <f>ROUND(E147*F147, 0)</f>
        <v>1</v>
      </c>
      <c r="H147" s="25">
        <v>1</v>
      </c>
      <c r="I147" s="25">
        <v>1</v>
      </c>
      <c r="J147" s="25"/>
    </row>
    <row r="148" spans="1:12">
      <c r="A148" s="25" t="s">
        <v>1</v>
      </c>
      <c r="B148" s="25" t="s">
        <v>1</v>
      </c>
      <c r="C148" s="25" t="s">
        <v>1</v>
      </c>
      <c r="D148" s="25" t="s">
        <v>1</v>
      </c>
      <c r="E148" s="25" t="s">
        <v>1</v>
      </c>
      <c r="F148" s="25" t="s">
        <v>1</v>
      </c>
      <c r="G148" s="25" t="s">
        <v>1</v>
      </c>
      <c r="H148" s="25" t="s">
        <v>1</v>
      </c>
      <c r="I148" s="25" t="s">
        <v>1</v>
      </c>
      <c r="J148" s="25" t="s">
        <v>1</v>
      </c>
      <c r="K148" s="25" t="s">
        <v>1</v>
      </c>
      <c r="L148" s="15"/>
    </row>
    <row r="149" spans="1:12">
      <c r="A149" s="25" t="s">
        <v>1</v>
      </c>
      <c r="B149" s="23" t="s">
        <v>122</v>
      </c>
      <c r="C149" s="25" t="s">
        <v>1</v>
      </c>
      <c r="D149" s="25" t="s">
        <v>1</v>
      </c>
      <c r="E149" s="16">
        <f>SUM(E10:E147)</f>
        <v>7870</v>
      </c>
      <c r="F149" s="25" t="s">
        <v>1</v>
      </c>
      <c r="G149" s="25">
        <f>SUM(G10:G147)</f>
        <v>343</v>
      </c>
      <c r="H149" s="25">
        <f>SUM(H10:H147)</f>
        <v>356</v>
      </c>
      <c r="I149" s="25">
        <f>SUM(I10:I147)</f>
        <v>356</v>
      </c>
      <c r="J149" s="15"/>
      <c r="K149" s="25" t="s">
        <v>1</v>
      </c>
      <c r="L149" s="15"/>
    </row>
    <row r="150" spans="1:12">
      <c r="A150" s="15" t="s">
        <v>1</v>
      </c>
      <c r="B150" s="15"/>
      <c r="C150" s="15"/>
      <c r="D150" s="15"/>
      <c r="E150" s="15"/>
      <c r="F150" s="15"/>
      <c r="G150" s="15"/>
      <c r="H150" s="15"/>
      <c r="I150" s="15"/>
      <c r="J150" s="15"/>
      <c r="K150" s="15"/>
      <c r="L150" s="15"/>
    </row>
    <row r="151" spans="1:12" ht="12.6" customHeight="1">
      <c r="A151" s="37" t="s">
        <v>592</v>
      </c>
      <c r="B151" s="36" t="s">
        <v>1</v>
      </c>
      <c r="C151" s="36" t="s">
        <v>1</v>
      </c>
      <c r="D151" s="36" t="s">
        <v>1</v>
      </c>
      <c r="E151" s="36" t="s">
        <v>1</v>
      </c>
      <c r="F151" s="36" t="s">
        <v>1</v>
      </c>
      <c r="G151" s="36" t="s">
        <v>1</v>
      </c>
      <c r="H151" s="36" t="s">
        <v>1</v>
      </c>
      <c r="I151" s="36" t="s">
        <v>1</v>
      </c>
      <c r="J151" s="36" t="s">
        <v>1</v>
      </c>
      <c r="K151" s="15" t="s">
        <v>1</v>
      </c>
      <c r="L151" s="15"/>
    </row>
    <row r="152" spans="1:12">
      <c r="A152" s="36" t="s">
        <v>1</v>
      </c>
      <c r="B152" s="36" t="s">
        <v>1</v>
      </c>
      <c r="C152" s="36" t="s">
        <v>1</v>
      </c>
      <c r="D152" s="36" t="s">
        <v>1</v>
      </c>
      <c r="E152" s="36" t="s">
        <v>1</v>
      </c>
      <c r="F152" s="36" t="s">
        <v>1</v>
      </c>
      <c r="G152" s="36" t="s">
        <v>1</v>
      </c>
      <c r="H152" s="36" t="s">
        <v>1</v>
      </c>
      <c r="I152" s="36" t="s">
        <v>1</v>
      </c>
      <c r="J152" s="36" t="s">
        <v>1</v>
      </c>
      <c r="K152" s="15" t="s">
        <v>1</v>
      </c>
      <c r="L152" s="15"/>
    </row>
    <row r="153" spans="1:12">
      <c r="A153" s="36" t="s">
        <v>1</v>
      </c>
      <c r="B153" s="36" t="s">
        <v>1</v>
      </c>
      <c r="C153" s="36" t="s">
        <v>1</v>
      </c>
      <c r="D153" s="36" t="s">
        <v>1</v>
      </c>
      <c r="E153" s="36" t="s">
        <v>1</v>
      </c>
      <c r="F153" s="36" t="s">
        <v>1</v>
      </c>
      <c r="G153" s="36" t="s">
        <v>1</v>
      </c>
      <c r="H153" s="36" t="s">
        <v>1</v>
      </c>
      <c r="I153" s="36" t="s">
        <v>1</v>
      </c>
      <c r="J153" s="36" t="s">
        <v>1</v>
      </c>
      <c r="K153" s="15"/>
      <c r="L153" s="15"/>
    </row>
    <row r="154" spans="1:12">
      <c r="A154" s="15" t="s">
        <v>1</v>
      </c>
      <c r="B154" s="15"/>
      <c r="C154" s="15"/>
      <c r="D154" s="15"/>
      <c r="E154" s="15"/>
      <c r="F154" s="15"/>
      <c r="G154" s="15"/>
      <c r="H154" s="15"/>
      <c r="I154" s="15"/>
      <c r="J154" s="15"/>
      <c r="K154" s="15"/>
      <c r="L154" s="15"/>
    </row>
    <row r="155" spans="1:12" ht="12.6" customHeight="1">
      <c r="A155" s="37" t="s">
        <v>593</v>
      </c>
      <c r="B155" s="36" t="s">
        <v>1</v>
      </c>
      <c r="C155" s="36" t="s">
        <v>1</v>
      </c>
      <c r="D155" s="36" t="s">
        <v>1</v>
      </c>
      <c r="E155" s="36" t="s">
        <v>1</v>
      </c>
      <c r="F155" s="36" t="s">
        <v>1</v>
      </c>
      <c r="G155" s="36" t="s">
        <v>1</v>
      </c>
      <c r="H155" s="36" t="s">
        <v>1</v>
      </c>
      <c r="I155" s="36" t="s">
        <v>1</v>
      </c>
      <c r="J155" s="36" t="s">
        <v>1</v>
      </c>
      <c r="K155" s="15" t="s">
        <v>1</v>
      </c>
      <c r="L155" s="15"/>
    </row>
    <row r="156" spans="1:12">
      <c r="A156" s="36" t="s">
        <v>1</v>
      </c>
      <c r="B156" s="36" t="s">
        <v>1</v>
      </c>
      <c r="C156" s="36" t="s">
        <v>1</v>
      </c>
      <c r="D156" s="36" t="s">
        <v>1</v>
      </c>
      <c r="E156" s="36" t="s">
        <v>1</v>
      </c>
      <c r="F156" s="36" t="s">
        <v>1</v>
      </c>
      <c r="G156" s="36" t="s">
        <v>1</v>
      </c>
      <c r="H156" s="36" t="s">
        <v>1</v>
      </c>
      <c r="I156" s="36" t="s">
        <v>1</v>
      </c>
      <c r="J156" s="36" t="s">
        <v>1</v>
      </c>
      <c r="K156" s="15" t="s">
        <v>1</v>
      </c>
      <c r="L156" s="15"/>
    </row>
    <row r="157" spans="1:12">
      <c r="A157" s="36" t="s">
        <v>1</v>
      </c>
      <c r="B157" s="36" t="s">
        <v>1</v>
      </c>
      <c r="C157" s="36" t="s">
        <v>1</v>
      </c>
      <c r="D157" s="36" t="s">
        <v>1</v>
      </c>
      <c r="E157" s="36" t="s">
        <v>1</v>
      </c>
      <c r="F157" s="36" t="s">
        <v>1</v>
      </c>
      <c r="G157" s="36" t="s">
        <v>1</v>
      </c>
      <c r="H157" s="36" t="s">
        <v>1</v>
      </c>
      <c r="I157" s="36" t="s">
        <v>1</v>
      </c>
      <c r="J157" s="36" t="s">
        <v>1</v>
      </c>
      <c r="K157" s="15"/>
      <c r="L157" s="15"/>
    </row>
    <row r="158" spans="1:12">
      <c r="A158" s="36" t="s">
        <v>1</v>
      </c>
      <c r="B158" s="36" t="s">
        <v>1</v>
      </c>
      <c r="C158" s="36" t="s">
        <v>1</v>
      </c>
      <c r="D158" s="36" t="s">
        <v>1</v>
      </c>
      <c r="E158" s="36" t="s">
        <v>1</v>
      </c>
      <c r="F158" s="36" t="s">
        <v>1</v>
      </c>
      <c r="G158" s="36" t="s">
        <v>1</v>
      </c>
      <c r="H158" s="36" t="s">
        <v>1</v>
      </c>
      <c r="I158" s="36" t="s">
        <v>1</v>
      </c>
      <c r="J158" s="36" t="s">
        <v>1</v>
      </c>
      <c r="K158" s="15"/>
      <c r="L158" s="15"/>
    </row>
    <row r="159" spans="1:12">
      <c r="A159" s="15" t="s">
        <v>1</v>
      </c>
      <c r="B159" s="15"/>
      <c r="C159" s="15"/>
      <c r="D159" s="15"/>
      <c r="E159" s="15"/>
      <c r="F159" s="15"/>
      <c r="G159" s="15"/>
      <c r="H159" s="15"/>
      <c r="I159" s="15"/>
      <c r="J159" s="15"/>
      <c r="K159" s="15"/>
      <c r="L159" s="15"/>
    </row>
    <row r="160" spans="1:12" ht="12.6" customHeight="1">
      <c r="A160" s="40" t="s">
        <v>594</v>
      </c>
      <c r="B160" s="38"/>
      <c r="C160" s="38"/>
      <c r="D160" s="38"/>
      <c r="E160" s="38"/>
      <c r="F160" s="38"/>
      <c r="G160" s="38"/>
      <c r="H160" s="38"/>
      <c r="I160" s="38"/>
      <c r="J160" s="38"/>
      <c r="K160" s="15" t="s">
        <v>1</v>
      </c>
      <c r="L160" s="15"/>
    </row>
    <row r="161" spans="1:12">
      <c r="A161" s="38"/>
      <c r="B161" s="38"/>
      <c r="C161" s="38"/>
      <c r="D161" s="38"/>
      <c r="E161" s="38"/>
      <c r="F161" s="38"/>
      <c r="G161" s="38"/>
      <c r="H161" s="38"/>
      <c r="I161" s="38"/>
      <c r="J161" s="38"/>
      <c r="K161" s="15" t="s">
        <v>1</v>
      </c>
      <c r="L161" s="15"/>
    </row>
    <row r="162" spans="1:12">
      <c r="A162" s="22" t="s">
        <v>1</v>
      </c>
      <c r="B162" s="22" t="s">
        <v>1</v>
      </c>
      <c r="C162" s="22" t="s">
        <v>1</v>
      </c>
      <c r="D162" s="22" t="s">
        <v>1</v>
      </c>
      <c r="E162" s="22" t="s">
        <v>1</v>
      </c>
      <c r="F162" s="22" t="s">
        <v>1</v>
      </c>
      <c r="G162" s="22" t="s">
        <v>1</v>
      </c>
      <c r="H162" s="22" t="s">
        <v>1</v>
      </c>
      <c r="I162" s="22" t="s">
        <v>1</v>
      </c>
      <c r="J162" s="22" t="s">
        <v>1</v>
      </c>
      <c r="K162" s="15"/>
      <c r="L162" s="15"/>
    </row>
    <row r="163" spans="1:12" ht="12.6" customHeight="1">
      <c r="A163" s="37" t="s">
        <v>595</v>
      </c>
      <c r="B163" s="36" t="s">
        <v>1</v>
      </c>
      <c r="C163" s="36" t="s">
        <v>1</v>
      </c>
      <c r="D163" s="36" t="s">
        <v>1</v>
      </c>
      <c r="E163" s="36" t="s">
        <v>1</v>
      </c>
      <c r="F163" s="36" t="s">
        <v>1</v>
      </c>
      <c r="G163" s="36" t="s">
        <v>1</v>
      </c>
      <c r="H163" s="36" t="s">
        <v>1</v>
      </c>
      <c r="I163" s="36" t="s">
        <v>1</v>
      </c>
      <c r="J163" s="36" t="s">
        <v>1</v>
      </c>
      <c r="K163" s="15" t="s">
        <v>1</v>
      </c>
      <c r="L163" s="15"/>
    </row>
    <row r="164" spans="1:12">
      <c r="A164" s="36" t="s">
        <v>1</v>
      </c>
      <c r="B164" s="36" t="s">
        <v>1</v>
      </c>
      <c r="C164" s="36" t="s">
        <v>1</v>
      </c>
      <c r="D164" s="36" t="s">
        <v>1</v>
      </c>
      <c r="E164" s="36" t="s">
        <v>1</v>
      </c>
      <c r="F164" s="36" t="s">
        <v>1</v>
      </c>
      <c r="G164" s="36" t="s">
        <v>1</v>
      </c>
      <c r="H164" s="36" t="s">
        <v>1</v>
      </c>
      <c r="I164" s="36" t="s">
        <v>1</v>
      </c>
      <c r="J164" s="36" t="s">
        <v>1</v>
      </c>
      <c r="K164" s="15" t="s">
        <v>1</v>
      </c>
      <c r="L164" s="15"/>
    </row>
    <row r="165" spans="1:12">
      <c r="A165" s="36" t="s">
        <v>1</v>
      </c>
      <c r="B165" s="36" t="s">
        <v>1</v>
      </c>
      <c r="C165" s="36" t="s">
        <v>1</v>
      </c>
      <c r="D165" s="36" t="s">
        <v>1</v>
      </c>
      <c r="E165" s="36" t="s">
        <v>1</v>
      </c>
      <c r="F165" s="36" t="s">
        <v>1</v>
      </c>
      <c r="G165" s="36" t="s">
        <v>1</v>
      </c>
      <c r="H165" s="36" t="s">
        <v>1</v>
      </c>
      <c r="I165" s="36" t="s">
        <v>1</v>
      </c>
      <c r="J165" s="36" t="s">
        <v>1</v>
      </c>
      <c r="K165" s="15"/>
      <c r="L165" s="15"/>
    </row>
    <row r="166" spans="1:12">
      <c r="A166" s="36" t="s">
        <v>1</v>
      </c>
      <c r="B166" s="36" t="s">
        <v>1</v>
      </c>
      <c r="C166" s="36" t="s">
        <v>1</v>
      </c>
      <c r="D166" s="36" t="s">
        <v>1</v>
      </c>
      <c r="E166" s="36" t="s">
        <v>1</v>
      </c>
      <c r="F166" s="36" t="s">
        <v>1</v>
      </c>
      <c r="G166" s="36" t="s">
        <v>1</v>
      </c>
      <c r="H166" s="36" t="s">
        <v>1</v>
      </c>
      <c r="I166" s="36" t="s">
        <v>1</v>
      </c>
      <c r="J166" s="36" t="s">
        <v>1</v>
      </c>
      <c r="K166" s="15"/>
      <c r="L166" s="15"/>
    </row>
    <row r="167" spans="1:12">
      <c r="A167" s="15" t="s">
        <v>1</v>
      </c>
      <c r="B167" s="15"/>
      <c r="C167" s="15"/>
      <c r="D167" s="15"/>
      <c r="E167" s="15"/>
      <c r="F167" s="15"/>
      <c r="G167" s="15"/>
      <c r="H167" s="15"/>
      <c r="I167" s="15"/>
      <c r="J167" s="15"/>
      <c r="K167" s="15"/>
      <c r="L167" s="15"/>
    </row>
    <row r="168" spans="1:12">
      <c r="A168" s="15"/>
      <c r="B168" s="15"/>
      <c r="C168" s="15"/>
      <c r="D168" s="15"/>
      <c r="E168" s="15"/>
      <c r="F168" s="15"/>
      <c r="G168" s="15"/>
      <c r="H168" s="15"/>
      <c r="I168" s="15"/>
      <c r="J168" s="15"/>
      <c r="K168" s="15"/>
      <c r="L168" s="15"/>
    </row>
    <row r="169" spans="1:12">
      <c r="A169" s="15"/>
      <c r="B169" s="15"/>
      <c r="C169" s="15"/>
      <c r="D169" s="15"/>
      <c r="E169" s="15"/>
      <c r="F169" s="15"/>
      <c r="G169" s="15"/>
      <c r="H169" s="15"/>
      <c r="I169" s="15"/>
      <c r="J169" s="15"/>
      <c r="K169" s="15"/>
      <c r="L169" s="15"/>
    </row>
    <row r="170" spans="1:12">
      <c r="A170" s="15"/>
      <c r="B170" s="15"/>
      <c r="C170" s="15"/>
      <c r="D170" s="15"/>
      <c r="E170" s="15"/>
      <c r="F170" s="15"/>
      <c r="G170" s="15"/>
      <c r="H170" s="15"/>
      <c r="I170" s="15"/>
      <c r="J170" s="15"/>
      <c r="K170" s="15"/>
      <c r="L170" s="15"/>
    </row>
    <row r="171" spans="1:12">
      <c r="A171" s="15"/>
      <c r="B171" s="15"/>
      <c r="C171" s="15"/>
      <c r="D171" s="15"/>
      <c r="E171" s="15"/>
      <c r="F171" s="15"/>
      <c r="G171" s="15"/>
      <c r="H171" s="15"/>
      <c r="I171" s="15"/>
      <c r="J171" s="15"/>
      <c r="K171" s="15"/>
      <c r="L171" s="15"/>
    </row>
    <row r="172" spans="1:12">
      <c r="A172" s="15"/>
      <c r="B172" s="15"/>
      <c r="C172" s="15"/>
      <c r="D172" s="15"/>
      <c r="E172" s="15"/>
      <c r="F172" s="15"/>
      <c r="G172" s="15"/>
      <c r="H172" s="15"/>
      <c r="I172" s="15"/>
      <c r="J172" s="15"/>
      <c r="K172" s="15"/>
      <c r="L172" s="15"/>
    </row>
    <row r="173" spans="1:12">
      <c r="A173" s="15"/>
      <c r="B173" s="15"/>
      <c r="C173" s="15"/>
      <c r="D173" s="15"/>
      <c r="E173" s="15"/>
      <c r="F173" s="15"/>
      <c r="G173" s="15"/>
      <c r="H173" s="15"/>
      <c r="I173" s="15"/>
      <c r="J173" s="15"/>
      <c r="K173" s="15"/>
      <c r="L173" s="15"/>
    </row>
    <row r="174" spans="1:12">
      <c r="A174" s="15"/>
      <c r="B174" s="15"/>
      <c r="C174" s="15"/>
      <c r="D174" s="15"/>
      <c r="E174" s="15"/>
      <c r="F174" s="15"/>
      <c r="G174" s="15"/>
      <c r="H174" s="15"/>
      <c r="I174" s="15"/>
      <c r="J174" s="15"/>
      <c r="K174" s="15"/>
      <c r="L174" s="15"/>
    </row>
    <row r="175" spans="1:12">
      <c r="A175" s="15"/>
      <c r="B175" s="15"/>
      <c r="C175" s="15"/>
      <c r="D175" s="15"/>
      <c r="E175" s="15"/>
      <c r="F175" s="15"/>
      <c r="G175" s="15"/>
      <c r="H175" s="15"/>
      <c r="I175" s="15"/>
      <c r="J175" s="15"/>
      <c r="K175" s="15"/>
      <c r="L175" s="15"/>
    </row>
    <row r="176" spans="1:12">
      <c r="A176" s="15"/>
      <c r="B176" s="15"/>
      <c r="C176" s="15"/>
      <c r="D176" s="15"/>
      <c r="E176" s="15"/>
      <c r="F176" s="15"/>
      <c r="G176" s="15"/>
      <c r="H176" s="15"/>
      <c r="I176" s="15"/>
      <c r="J176" s="15"/>
      <c r="K176" s="15"/>
      <c r="L176" s="15"/>
    </row>
    <row r="177" spans="1:12">
      <c r="A177" s="15"/>
      <c r="B177" s="15"/>
      <c r="C177" s="15"/>
      <c r="D177" s="15"/>
      <c r="E177" s="15"/>
      <c r="F177" s="15"/>
      <c r="G177" s="15"/>
      <c r="H177" s="15"/>
      <c r="I177" s="15"/>
      <c r="J177" s="15"/>
      <c r="K177" s="15"/>
      <c r="L177" s="15"/>
    </row>
    <row r="178" spans="1:12">
      <c r="A178" s="15"/>
      <c r="B178" s="15"/>
      <c r="C178" s="15"/>
      <c r="D178" s="15"/>
      <c r="E178" s="15"/>
      <c r="F178" s="15"/>
      <c r="G178" s="15"/>
      <c r="H178" s="15"/>
      <c r="I178" s="15"/>
      <c r="J178" s="15"/>
      <c r="K178" s="15"/>
      <c r="L178" s="15"/>
    </row>
    <row r="179" spans="1:12">
      <c r="A179" s="15"/>
      <c r="B179" s="15"/>
      <c r="C179" s="15"/>
      <c r="D179" s="15"/>
      <c r="E179" s="15"/>
      <c r="F179" s="15"/>
      <c r="G179" s="15"/>
      <c r="H179" s="15"/>
      <c r="I179" s="15"/>
      <c r="J179" s="15"/>
      <c r="K179" s="15"/>
      <c r="L179" s="15"/>
    </row>
    <row r="180" spans="1:12">
      <c r="A180" s="15"/>
      <c r="B180" s="15"/>
      <c r="C180" s="15"/>
      <c r="D180" s="15"/>
      <c r="E180" s="15"/>
      <c r="F180" s="15"/>
      <c r="G180" s="15"/>
      <c r="H180" s="15"/>
      <c r="I180" s="15"/>
      <c r="J180" s="15"/>
      <c r="K180" s="15"/>
      <c r="L180" s="15"/>
    </row>
    <row r="181" spans="1:12">
      <c r="A181" s="15"/>
      <c r="B181" s="15"/>
      <c r="C181" s="15"/>
      <c r="D181" s="15"/>
      <c r="E181" s="15"/>
      <c r="F181" s="15"/>
      <c r="G181" s="15"/>
      <c r="H181" s="15"/>
      <c r="I181" s="15"/>
      <c r="J181" s="15"/>
      <c r="K181" s="15"/>
      <c r="L181" s="15"/>
    </row>
    <row r="182" spans="1:12">
      <c r="A182" s="15"/>
      <c r="B182" s="15"/>
      <c r="C182" s="15"/>
      <c r="D182" s="15"/>
      <c r="E182" s="15"/>
      <c r="F182" s="15"/>
      <c r="G182" s="15"/>
      <c r="H182" s="15"/>
      <c r="I182" s="15"/>
      <c r="J182" s="15"/>
      <c r="K182" s="15"/>
      <c r="L182" s="15"/>
    </row>
  </sheetData>
  <mergeCells count="12">
    <mergeCell ref="A1:L1"/>
    <mergeCell ref="A5:E5"/>
    <mergeCell ref="F5:H5"/>
    <mergeCell ref="A2:K2"/>
    <mergeCell ref="A4:E4"/>
    <mergeCell ref="F4:H4"/>
    <mergeCell ref="A151:J153"/>
    <mergeCell ref="A155:J158"/>
    <mergeCell ref="A160:J161"/>
    <mergeCell ref="A163:J166"/>
    <mergeCell ref="A6:E6"/>
    <mergeCell ref="F6:H6"/>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9C7FA-4733-4210-9081-3E02881FC58F}">
  <dimension ref="A1:K108"/>
  <sheetViews>
    <sheetView topLeftCell="A78" zoomScaleNormal="100" workbookViewId="0">
      <selection activeCell="K79" sqref="K79"/>
    </sheetView>
  </sheetViews>
  <sheetFormatPr defaultColWidth="9.140625" defaultRowHeight="12.75"/>
  <cols>
    <col min="1" max="11" width="12" style="5" customWidth="1"/>
    <col min="12" max="16384" width="9.140625" style="5"/>
  </cols>
  <sheetData>
    <row r="1" spans="1:11" ht="27" customHeight="1">
      <c r="A1" s="34" t="s">
        <v>0</v>
      </c>
      <c r="B1" s="31" t="s">
        <v>1</v>
      </c>
      <c r="C1" s="31" t="s">
        <v>1</v>
      </c>
      <c r="D1" s="31" t="s">
        <v>1</v>
      </c>
      <c r="E1" s="31" t="s">
        <v>1</v>
      </c>
      <c r="F1" s="31" t="s">
        <v>1</v>
      </c>
      <c r="G1" s="31" t="s">
        <v>1</v>
      </c>
      <c r="H1" s="31" t="s">
        <v>1</v>
      </c>
      <c r="I1" s="31" t="s">
        <v>1</v>
      </c>
      <c r="J1" s="31" t="s">
        <v>1</v>
      </c>
      <c r="K1" s="31" t="s">
        <v>1</v>
      </c>
    </row>
    <row r="2" spans="1:11">
      <c r="A2" s="34" t="s">
        <v>1797</v>
      </c>
      <c r="B2" s="31" t="s">
        <v>1</v>
      </c>
      <c r="C2" s="31" t="s">
        <v>1</v>
      </c>
      <c r="D2" s="31" t="s">
        <v>1</v>
      </c>
      <c r="E2" s="31" t="s">
        <v>1</v>
      </c>
      <c r="F2" s="31" t="s">
        <v>1</v>
      </c>
      <c r="G2" s="31" t="s">
        <v>1</v>
      </c>
      <c r="H2" s="31" t="s">
        <v>1</v>
      </c>
      <c r="I2" s="31" t="s">
        <v>1</v>
      </c>
      <c r="J2" s="31" t="s">
        <v>1</v>
      </c>
      <c r="K2" s="31" t="s">
        <v>1</v>
      </c>
    </row>
    <row r="3" spans="1:11">
      <c r="A3" s="15"/>
      <c r="B3" s="15"/>
      <c r="C3" s="15"/>
      <c r="D3" s="15"/>
      <c r="E3" s="15"/>
      <c r="F3" s="15"/>
      <c r="G3" s="15"/>
      <c r="H3" s="15"/>
      <c r="I3" s="15"/>
      <c r="J3" s="15"/>
      <c r="K3" s="15"/>
    </row>
    <row r="4" spans="1:11" ht="30" customHeight="1">
      <c r="A4" s="32" t="s">
        <v>1798</v>
      </c>
      <c r="B4" s="31" t="s">
        <v>1</v>
      </c>
      <c r="C4" s="31" t="s">
        <v>1</v>
      </c>
      <c r="D4" s="31" t="s">
        <v>1</v>
      </c>
      <c r="E4" s="31" t="s">
        <v>1</v>
      </c>
      <c r="F4" s="33">
        <v>2157</v>
      </c>
      <c r="G4" s="31" t="s">
        <v>1</v>
      </c>
      <c r="H4" s="31" t="s">
        <v>1</v>
      </c>
      <c r="I4" s="15"/>
      <c r="J4" s="15"/>
      <c r="K4" s="15"/>
    </row>
    <row r="5" spans="1:11" ht="30" customHeight="1">
      <c r="A5" s="32" t="s">
        <v>1799</v>
      </c>
      <c r="B5" s="31" t="s">
        <v>1</v>
      </c>
      <c r="C5" s="31" t="s">
        <v>1</v>
      </c>
      <c r="D5" s="31" t="s">
        <v>1</v>
      </c>
      <c r="E5" s="31" t="s">
        <v>1</v>
      </c>
      <c r="F5" s="33">
        <v>83</v>
      </c>
      <c r="G5" s="31" t="s">
        <v>1</v>
      </c>
      <c r="H5" s="31" t="s">
        <v>1</v>
      </c>
      <c r="I5" s="15"/>
      <c r="J5" s="15"/>
      <c r="K5" s="15"/>
    </row>
    <row r="6" spans="1:11" ht="30" customHeight="1">
      <c r="A6" s="32" t="s">
        <v>1800</v>
      </c>
      <c r="B6" s="31" t="s">
        <v>1</v>
      </c>
      <c r="C6" s="31" t="s">
        <v>1</v>
      </c>
      <c r="D6" s="31" t="s">
        <v>1</v>
      </c>
      <c r="E6" s="31" t="s">
        <v>1</v>
      </c>
      <c r="F6" s="33">
        <v>2074</v>
      </c>
      <c r="G6" s="31" t="s">
        <v>1</v>
      </c>
      <c r="H6" s="31" t="s">
        <v>1</v>
      </c>
      <c r="I6" s="15"/>
      <c r="J6" s="15"/>
      <c r="K6" s="15"/>
    </row>
    <row r="7" spans="1:11">
      <c r="A7" s="15"/>
      <c r="B7" s="15"/>
      <c r="C7" s="15"/>
      <c r="D7" s="15"/>
      <c r="E7" s="15"/>
      <c r="F7" s="15"/>
      <c r="G7" s="15"/>
      <c r="H7" s="15"/>
      <c r="I7" s="15"/>
      <c r="J7" s="15"/>
      <c r="K7" s="15"/>
    </row>
    <row r="8" spans="1:11">
      <c r="A8" s="15" t="s">
        <v>1</v>
      </c>
      <c r="B8" s="15"/>
      <c r="C8" s="15"/>
      <c r="D8" s="15"/>
      <c r="E8" s="15"/>
      <c r="F8" s="15"/>
      <c r="G8" s="15"/>
      <c r="H8" s="15"/>
      <c r="I8" s="15"/>
      <c r="J8" s="15"/>
      <c r="K8" s="15"/>
    </row>
    <row r="9" spans="1:11" ht="51">
      <c r="A9" s="23" t="s">
        <v>7</v>
      </c>
      <c r="B9" s="23" t="s">
        <v>8</v>
      </c>
      <c r="C9" s="23" t="s">
        <v>9</v>
      </c>
      <c r="D9" s="23" t="s">
        <v>10</v>
      </c>
      <c r="E9" s="23" t="s">
        <v>11</v>
      </c>
      <c r="F9" s="23" t="s">
        <v>12</v>
      </c>
      <c r="G9" s="23" t="s">
        <v>13</v>
      </c>
      <c r="H9" s="23" t="s">
        <v>14</v>
      </c>
      <c r="I9" s="23" t="s">
        <v>15</v>
      </c>
      <c r="J9" s="23" t="s">
        <v>16</v>
      </c>
      <c r="K9" s="15"/>
    </row>
    <row r="10" spans="1:11" s="44" customFormat="1">
      <c r="A10" s="26" t="s">
        <v>1801</v>
      </c>
      <c r="B10" s="26" t="s">
        <v>1802</v>
      </c>
      <c r="C10" s="26" t="s">
        <v>1803</v>
      </c>
      <c r="D10" s="26" t="s">
        <v>1804</v>
      </c>
      <c r="E10" s="43">
        <v>0</v>
      </c>
      <c r="F10" s="28">
        <f t="shared" ref="F10:F41" si="0">$F$6/$E$83</f>
        <v>0.37175120989424626</v>
      </c>
      <c r="G10" s="29">
        <f t="shared" ref="G10:G67" si="1">ROUND(E10*F10, 0)</f>
        <v>0</v>
      </c>
      <c r="H10" s="29">
        <v>0</v>
      </c>
      <c r="I10" s="29">
        <v>0</v>
      </c>
      <c r="J10" s="26" t="s">
        <v>1805</v>
      </c>
    </row>
    <row r="11" spans="1:11" s="44" customFormat="1">
      <c r="A11" s="26" t="s">
        <v>1801</v>
      </c>
      <c r="B11" s="26" t="s">
        <v>1802</v>
      </c>
      <c r="C11" s="26" t="s">
        <v>1803</v>
      </c>
      <c r="D11" s="26" t="s">
        <v>1806</v>
      </c>
      <c r="E11" s="43">
        <v>0</v>
      </c>
      <c r="F11" s="28">
        <f t="shared" si="0"/>
        <v>0.37175120989424626</v>
      </c>
      <c r="G11" s="29">
        <f t="shared" si="1"/>
        <v>0</v>
      </c>
      <c r="H11" s="29">
        <v>0</v>
      </c>
      <c r="I11" s="29">
        <v>0</v>
      </c>
      <c r="J11" s="26" t="s">
        <v>1805</v>
      </c>
    </row>
    <row r="12" spans="1:11" s="44" customFormat="1">
      <c r="A12" s="26" t="s">
        <v>1801</v>
      </c>
      <c r="B12" s="26" t="s">
        <v>1802</v>
      </c>
      <c r="C12" s="26" t="s">
        <v>1803</v>
      </c>
      <c r="D12" s="26" t="s">
        <v>1807</v>
      </c>
      <c r="E12" s="43">
        <v>0</v>
      </c>
      <c r="F12" s="28">
        <f t="shared" si="0"/>
        <v>0.37175120989424626</v>
      </c>
      <c r="G12" s="29">
        <f t="shared" si="1"/>
        <v>0</v>
      </c>
      <c r="H12" s="29">
        <v>0</v>
      </c>
      <c r="I12" s="29">
        <v>0</v>
      </c>
      <c r="J12" s="26" t="s">
        <v>1805</v>
      </c>
    </row>
    <row r="13" spans="1:11" s="44" customFormat="1">
      <c r="A13" s="26" t="s">
        <v>1801</v>
      </c>
      <c r="B13" s="26" t="s">
        <v>1802</v>
      </c>
      <c r="C13" s="26" t="s">
        <v>1803</v>
      </c>
      <c r="D13" s="26" t="s">
        <v>1808</v>
      </c>
      <c r="E13" s="43">
        <v>0</v>
      </c>
      <c r="F13" s="28">
        <f t="shared" si="0"/>
        <v>0.37175120989424626</v>
      </c>
      <c r="G13" s="29">
        <f t="shared" si="1"/>
        <v>0</v>
      </c>
      <c r="H13" s="29">
        <v>0</v>
      </c>
      <c r="I13" s="29">
        <v>0</v>
      </c>
      <c r="J13" s="26" t="s">
        <v>1805</v>
      </c>
    </row>
    <row r="14" spans="1:11" s="44" customFormat="1">
      <c r="A14" s="26" t="s">
        <v>1801</v>
      </c>
      <c r="B14" s="26" t="s">
        <v>1809</v>
      </c>
      <c r="C14" s="26" t="s">
        <v>1810</v>
      </c>
      <c r="D14" s="26" t="s">
        <v>35</v>
      </c>
      <c r="E14" s="43">
        <v>605</v>
      </c>
      <c r="F14" s="28">
        <f t="shared" si="0"/>
        <v>0.37175120989424626</v>
      </c>
      <c r="G14" s="29">
        <f t="shared" si="1"/>
        <v>225</v>
      </c>
      <c r="H14" s="29">
        <v>226</v>
      </c>
      <c r="I14" s="29">
        <v>226</v>
      </c>
      <c r="J14" s="26" t="s">
        <v>362</v>
      </c>
    </row>
    <row r="15" spans="1:11" s="44" customFormat="1">
      <c r="A15" s="26" t="s">
        <v>1801</v>
      </c>
      <c r="B15" s="26" t="s">
        <v>1811</v>
      </c>
      <c r="C15" s="26" t="s">
        <v>1812</v>
      </c>
      <c r="D15" s="26" t="s">
        <v>35</v>
      </c>
      <c r="E15" s="43">
        <v>1301</v>
      </c>
      <c r="F15" s="28">
        <f t="shared" si="0"/>
        <v>0.37175120989424626</v>
      </c>
      <c r="G15" s="29">
        <f t="shared" si="1"/>
        <v>484</v>
      </c>
      <c r="H15" s="29">
        <v>485</v>
      </c>
      <c r="I15" s="29">
        <v>485</v>
      </c>
      <c r="J15" s="26" t="s">
        <v>1813</v>
      </c>
    </row>
    <row r="16" spans="1:11" s="44" customFormat="1">
      <c r="A16" s="26" t="s">
        <v>1801</v>
      </c>
      <c r="B16" s="26" t="s">
        <v>1811</v>
      </c>
      <c r="C16" s="26" t="s">
        <v>1812</v>
      </c>
      <c r="D16" s="26" t="s">
        <v>24</v>
      </c>
      <c r="E16" s="43">
        <v>1220</v>
      </c>
      <c r="F16" s="28">
        <f t="shared" si="0"/>
        <v>0.37175120989424626</v>
      </c>
      <c r="G16" s="29">
        <f t="shared" si="1"/>
        <v>454</v>
      </c>
      <c r="H16" s="29">
        <v>455</v>
      </c>
      <c r="I16" s="29">
        <v>455</v>
      </c>
      <c r="J16" s="26" t="s">
        <v>207</v>
      </c>
    </row>
    <row r="17" spans="1:10" s="44" customFormat="1">
      <c r="A17" s="26" t="s">
        <v>1801</v>
      </c>
      <c r="B17" s="26" t="s">
        <v>1814</v>
      </c>
      <c r="C17" s="26" t="s">
        <v>1815</v>
      </c>
      <c r="D17" s="26" t="s">
        <v>35</v>
      </c>
      <c r="E17" s="43">
        <v>250</v>
      </c>
      <c r="F17" s="28">
        <f t="shared" si="0"/>
        <v>0.37175120989424626</v>
      </c>
      <c r="G17" s="29">
        <f t="shared" si="1"/>
        <v>93</v>
      </c>
      <c r="H17" s="29">
        <v>93</v>
      </c>
      <c r="I17" s="29">
        <v>93</v>
      </c>
      <c r="J17" s="26" t="s">
        <v>1816</v>
      </c>
    </row>
    <row r="18" spans="1:10" s="44" customFormat="1">
      <c r="A18" s="26" t="s">
        <v>1801</v>
      </c>
      <c r="B18" s="26" t="s">
        <v>1814</v>
      </c>
      <c r="C18" s="26" t="s">
        <v>1815</v>
      </c>
      <c r="D18" s="26" t="s">
        <v>24</v>
      </c>
      <c r="E18" s="43">
        <v>247</v>
      </c>
      <c r="F18" s="28">
        <f t="shared" si="0"/>
        <v>0.37175120989424626</v>
      </c>
      <c r="G18" s="29">
        <f t="shared" si="1"/>
        <v>92</v>
      </c>
      <c r="H18" s="29">
        <v>92</v>
      </c>
      <c r="I18" s="29">
        <v>92</v>
      </c>
      <c r="J18" s="26" t="s">
        <v>1817</v>
      </c>
    </row>
    <row r="19" spans="1:10" s="44" customFormat="1">
      <c r="A19" s="26" t="s">
        <v>1801</v>
      </c>
      <c r="B19" s="26" t="s">
        <v>1814</v>
      </c>
      <c r="C19" s="26" t="s">
        <v>1815</v>
      </c>
      <c r="D19" s="26" t="s">
        <v>105</v>
      </c>
      <c r="E19" s="43">
        <v>264</v>
      </c>
      <c r="F19" s="28">
        <f t="shared" si="0"/>
        <v>0.37175120989424626</v>
      </c>
      <c r="G19" s="29">
        <f t="shared" si="1"/>
        <v>98</v>
      </c>
      <c r="H19" s="29">
        <v>99</v>
      </c>
      <c r="I19" s="29">
        <v>99</v>
      </c>
      <c r="J19" s="26" t="s">
        <v>1818</v>
      </c>
    </row>
    <row r="20" spans="1:10" s="44" customFormat="1">
      <c r="A20" s="26" t="s">
        <v>1801</v>
      </c>
      <c r="B20" s="26" t="s">
        <v>1814</v>
      </c>
      <c r="C20" s="26" t="s">
        <v>1815</v>
      </c>
      <c r="D20" s="26" t="s">
        <v>20</v>
      </c>
      <c r="E20" s="43">
        <v>280</v>
      </c>
      <c r="F20" s="28">
        <f t="shared" si="0"/>
        <v>0.37175120989424626</v>
      </c>
      <c r="G20" s="29">
        <f t="shared" si="1"/>
        <v>104</v>
      </c>
      <c r="H20" s="29">
        <v>105</v>
      </c>
      <c r="I20" s="29">
        <v>105</v>
      </c>
      <c r="J20" s="26" t="s">
        <v>1819</v>
      </c>
    </row>
    <row r="21" spans="1:10" s="44" customFormat="1">
      <c r="A21" s="26" t="s">
        <v>1801</v>
      </c>
      <c r="B21" s="26" t="s">
        <v>1814</v>
      </c>
      <c r="C21" s="26" t="s">
        <v>1815</v>
      </c>
      <c r="D21" s="26" t="s">
        <v>1820</v>
      </c>
      <c r="E21" s="43">
        <v>1</v>
      </c>
      <c r="F21" s="28">
        <f t="shared" si="0"/>
        <v>0.37175120989424626</v>
      </c>
      <c r="G21" s="29">
        <f t="shared" si="1"/>
        <v>0</v>
      </c>
      <c r="H21" s="29">
        <v>0</v>
      </c>
      <c r="I21" s="29">
        <v>0</v>
      </c>
      <c r="J21" s="26" t="s">
        <v>1821</v>
      </c>
    </row>
    <row r="22" spans="1:10" s="44" customFormat="1">
      <c r="A22" s="26" t="s">
        <v>1801</v>
      </c>
      <c r="B22" s="26" t="s">
        <v>1814</v>
      </c>
      <c r="C22" s="26" t="s">
        <v>1815</v>
      </c>
      <c r="D22" s="26" t="s">
        <v>1822</v>
      </c>
      <c r="E22" s="43">
        <v>2</v>
      </c>
      <c r="F22" s="28">
        <f t="shared" si="0"/>
        <v>0.37175120989424626</v>
      </c>
      <c r="G22" s="29">
        <f t="shared" si="1"/>
        <v>1</v>
      </c>
      <c r="H22" s="29">
        <v>1</v>
      </c>
      <c r="I22" s="29">
        <v>1</v>
      </c>
      <c r="J22" s="26" t="s">
        <v>1821</v>
      </c>
    </row>
    <row r="23" spans="1:10" s="44" customFormat="1">
      <c r="A23" s="26" t="s">
        <v>1801</v>
      </c>
      <c r="B23" s="26" t="s">
        <v>1814</v>
      </c>
      <c r="C23" s="26" t="s">
        <v>1815</v>
      </c>
      <c r="D23" s="26" t="s">
        <v>1823</v>
      </c>
      <c r="E23" s="43">
        <v>2</v>
      </c>
      <c r="F23" s="28">
        <f t="shared" si="0"/>
        <v>0.37175120989424626</v>
      </c>
      <c r="G23" s="29">
        <f t="shared" si="1"/>
        <v>1</v>
      </c>
      <c r="H23" s="29">
        <v>1</v>
      </c>
      <c r="I23" s="29">
        <v>1</v>
      </c>
      <c r="J23" s="26" t="s">
        <v>1821</v>
      </c>
    </row>
    <row r="24" spans="1:10" s="44" customFormat="1">
      <c r="A24" s="26" t="s">
        <v>1801</v>
      </c>
      <c r="B24" s="26" t="s">
        <v>1814</v>
      </c>
      <c r="C24" s="26" t="s">
        <v>1815</v>
      </c>
      <c r="D24" s="26" t="s">
        <v>1824</v>
      </c>
      <c r="E24" s="43">
        <v>2</v>
      </c>
      <c r="F24" s="28">
        <f t="shared" si="0"/>
        <v>0.37175120989424626</v>
      </c>
      <c r="G24" s="29">
        <f t="shared" si="1"/>
        <v>1</v>
      </c>
      <c r="H24" s="29">
        <v>1</v>
      </c>
      <c r="I24" s="29">
        <v>1</v>
      </c>
      <c r="J24" s="26" t="s">
        <v>1821</v>
      </c>
    </row>
    <row r="25" spans="1:10" s="44" customFormat="1">
      <c r="A25" s="26" t="s">
        <v>1801</v>
      </c>
      <c r="B25" s="26" t="s">
        <v>1814</v>
      </c>
      <c r="C25" s="26" t="s">
        <v>1815</v>
      </c>
      <c r="D25" s="26" t="s">
        <v>1825</v>
      </c>
      <c r="E25" s="43">
        <v>3</v>
      </c>
      <c r="F25" s="28">
        <f t="shared" si="0"/>
        <v>0.37175120989424626</v>
      </c>
      <c r="G25" s="29">
        <f t="shared" si="1"/>
        <v>1</v>
      </c>
      <c r="H25" s="29">
        <v>1</v>
      </c>
      <c r="I25" s="29">
        <v>1</v>
      </c>
      <c r="J25" s="26" t="s">
        <v>1826</v>
      </c>
    </row>
    <row r="26" spans="1:10" s="44" customFormat="1">
      <c r="A26" s="26" t="s">
        <v>1801</v>
      </c>
      <c r="B26" s="26" t="s">
        <v>1814</v>
      </c>
      <c r="C26" s="26" t="s">
        <v>1815</v>
      </c>
      <c r="D26" s="26" t="s">
        <v>1827</v>
      </c>
      <c r="E26" s="43">
        <v>2</v>
      </c>
      <c r="F26" s="28">
        <f t="shared" si="0"/>
        <v>0.37175120989424626</v>
      </c>
      <c r="G26" s="29">
        <f t="shared" si="1"/>
        <v>1</v>
      </c>
      <c r="H26" s="29">
        <v>1</v>
      </c>
      <c r="I26" s="29">
        <v>1</v>
      </c>
      <c r="J26" s="26" t="s">
        <v>1828</v>
      </c>
    </row>
    <row r="27" spans="1:10" s="44" customFormat="1">
      <c r="A27" s="26" t="s">
        <v>1801</v>
      </c>
      <c r="B27" s="26" t="s">
        <v>1814</v>
      </c>
      <c r="C27" s="26" t="s">
        <v>1815</v>
      </c>
      <c r="D27" s="26" t="s">
        <v>1829</v>
      </c>
      <c r="E27" s="43">
        <v>3</v>
      </c>
      <c r="F27" s="28">
        <f t="shared" si="0"/>
        <v>0.37175120989424626</v>
      </c>
      <c r="G27" s="29">
        <f t="shared" si="1"/>
        <v>1</v>
      </c>
      <c r="H27" s="29">
        <v>1</v>
      </c>
      <c r="I27" s="29">
        <v>1</v>
      </c>
      <c r="J27" s="26" t="s">
        <v>1016</v>
      </c>
    </row>
    <row r="28" spans="1:10" s="44" customFormat="1">
      <c r="A28" s="26" t="s">
        <v>1801</v>
      </c>
      <c r="B28" s="26" t="s">
        <v>1814</v>
      </c>
      <c r="C28" s="26" t="s">
        <v>1815</v>
      </c>
      <c r="D28" s="26" t="s">
        <v>1830</v>
      </c>
      <c r="E28" s="43">
        <v>3</v>
      </c>
      <c r="F28" s="28">
        <f t="shared" si="0"/>
        <v>0.37175120989424626</v>
      </c>
      <c r="G28" s="29">
        <f t="shared" si="1"/>
        <v>1</v>
      </c>
      <c r="H28" s="29">
        <v>1</v>
      </c>
      <c r="I28" s="29">
        <v>1</v>
      </c>
      <c r="J28" s="26" t="s">
        <v>1831</v>
      </c>
    </row>
    <row r="29" spans="1:10" s="44" customFormat="1">
      <c r="A29" s="26" t="s">
        <v>1801</v>
      </c>
      <c r="B29" s="26" t="s">
        <v>1832</v>
      </c>
      <c r="C29" s="26" t="s">
        <v>1833</v>
      </c>
      <c r="D29" s="26" t="s">
        <v>1834</v>
      </c>
      <c r="E29" s="43">
        <v>33</v>
      </c>
      <c r="F29" s="28">
        <f t="shared" si="0"/>
        <v>0.37175120989424626</v>
      </c>
      <c r="G29" s="29">
        <f t="shared" si="1"/>
        <v>12</v>
      </c>
      <c r="H29" s="29">
        <v>12</v>
      </c>
      <c r="I29" s="29">
        <v>12</v>
      </c>
      <c r="J29" s="26" t="s">
        <v>1835</v>
      </c>
    </row>
    <row r="30" spans="1:10" s="44" customFormat="1">
      <c r="A30" s="26" t="s">
        <v>1801</v>
      </c>
      <c r="B30" s="26" t="s">
        <v>1832</v>
      </c>
      <c r="C30" s="26" t="s">
        <v>1833</v>
      </c>
      <c r="D30" s="26" t="s">
        <v>1836</v>
      </c>
      <c r="E30" s="43">
        <v>33</v>
      </c>
      <c r="F30" s="28">
        <f t="shared" si="0"/>
        <v>0.37175120989424626</v>
      </c>
      <c r="G30" s="29">
        <f t="shared" si="1"/>
        <v>12</v>
      </c>
      <c r="H30" s="29">
        <v>12</v>
      </c>
      <c r="I30" s="29">
        <v>12</v>
      </c>
      <c r="J30" s="26" t="s">
        <v>1837</v>
      </c>
    </row>
    <row r="31" spans="1:10" s="44" customFormat="1">
      <c r="A31" s="26" t="s">
        <v>1801</v>
      </c>
      <c r="B31" s="26" t="s">
        <v>1832</v>
      </c>
      <c r="C31" s="26" t="s">
        <v>1833</v>
      </c>
      <c r="D31" s="26" t="s">
        <v>1838</v>
      </c>
      <c r="E31" s="43">
        <v>30</v>
      </c>
      <c r="F31" s="28">
        <f t="shared" si="0"/>
        <v>0.37175120989424626</v>
      </c>
      <c r="G31" s="29">
        <f t="shared" si="1"/>
        <v>11</v>
      </c>
      <c r="H31" s="29">
        <v>11</v>
      </c>
      <c r="I31" s="29">
        <v>11</v>
      </c>
      <c r="J31" s="26" t="s">
        <v>1839</v>
      </c>
    </row>
    <row r="32" spans="1:10" s="44" customFormat="1">
      <c r="A32" s="26" t="s">
        <v>1801</v>
      </c>
      <c r="B32" s="26" t="s">
        <v>1840</v>
      </c>
      <c r="C32" s="26" t="s">
        <v>1841</v>
      </c>
      <c r="D32" s="26" t="s">
        <v>1842</v>
      </c>
      <c r="E32" s="43">
        <v>1</v>
      </c>
      <c r="F32" s="28">
        <f t="shared" si="0"/>
        <v>0.37175120989424626</v>
      </c>
      <c r="G32" s="29">
        <f t="shared" si="1"/>
        <v>0</v>
      </c>
      <c r="H32" s="29">
        <v>0</v>
      </c>
      <c r="I32" s="29">
        <v>0</v>
      </c>
      <c r="J32" s="26" t="s">
        <v>1843</v>
      </c>
    </row>
    <row r="33" spans="1:10" s="44" customFormat="1">
      <c r="A33" s="26" t="s">
        <v>1801</v>
      </c>
      <c r="B33" s="26" t="s">
        <v>1840</v>
      </c>
      <c r="C33" s="26" t="s">
        <v>1841</v>
      </c>
      <c r="D33" s="26" t="s">
        <v>1844</v>
      </c>
      <c r="E33" s="43">
        <v>1</v>
      </c>
      <c r="F33" s="28">
        <f t="shared" si="0"/>
        <v>0.37175120989424626</v>
      </c>
      <c r="G33" s="29">
        <f t="shared" si="1"/>
        <v>0</v>
      </c>
      <c r="H33" s="29">
        <v>0</v>
      </c>
      <c r="I33" s="29">
        <v>0</v>
      </c>
      <c r="J33" s="26" t="s">
        <v>1845</v>
      </c>
    </row>
    <row r="34" spans="1:10" s="44" customFormat="1">
      <c r="A34" s="26" t="s">
        <v>1801</v>
      </c>
      <c r="B34" s="26" t="s">
        <v>1840</v>
      </c>
      <c r="C34" s="26" t="s">
        <v>1841</v>
      </c>
      <c r="D34" s="26" t="s">
        <v>1846</v>
      </c>
      <c r="E34" s="43">
        <v>1</v>
      </c>
      <c r="F34" s="28">
        <f t="shared" si="0"/>
        <v>0.37175120989424626</v>
      </c>
      <c r="G34" s="29">
        <f t="shared" si="1"/>
        <v>0</v>
      </c>
      <c r="H34" s="29">
        <v>0</v>
      </c>
      <c r="I34" s="29">
        <v>0</v>
      </c>
      <c r="J34" s="26" t="s">
        <v>763</v>
      </c>
    </row>
    <row r="35" spans="1:10" s="44" customFormat="1">
      <c r="A35" s="26" t="s">
        <v>1801</v>
      </c>
      <c r="B35" s="26" t="s">
        <v>1840</v>
      </c>
      <c r="C35" s="26" t="s">
        <v>1841</v>
      </c>
      <c r="D35" s="26" t="s">
        <v>1847</v>
      </c>
      <c r="E35" s="43">
        <v>1</v>
      </c>
      <c r="F35" s="28">
        <f t="shared" si="0"/>
        <v>0.37175120989424626</v>
      </c>
      <c r="G35" s="29">
        <f t="shared" si="1"/>
        <v>0</v>
      </c>
      <c r="H35" s="29">
        <v>0</v>
      </c>
      <c r="I35" s="29">
        <v>0</v>
      </c>
      <c r="J35" s="26" t="s">
        <v>763</v>
      </c>
    </row>
    <row r="36" spans="1:10" s="44" customFormat="1">
      <c r="A36" s="26" t="s">
        <v>1801</v>
      </c>
      <c r="B36" s="26" t="s">
        <v>1840</v>
      </c>
      <c r="C36" s="26" t="s">
        <v>1841</v>
      </c>
      <c r="D36" s="26" t="s">
        <v>1848</v>
      </c>
      <c r="E36" s="43">
        <v>1</v>
      </c>
      <c r="F36" s="28">
        <f t="shared" si="0"/>
        <v>0.37175120989424626</v>
      </c>
      <c r="G36" s="29">
        <f t="shared" si="1"/>
        <v>0</v>
      </c>
      <c r="H36" s="29">
        <v>0</v>
      </c>
      <c r="I36" s="29">
        <v>0</v>
      </c>
      <c r="J36" s="26" t="s">
        <v>763</v>
      </c>
    </row>
    <row r="37" spans="1:10" s="44" customFormat="1">
      <c r="A37" s="26" t="s">
        <v>1801</v>
      </c>
      <c r="B37" s="26" t="s">
        <v>1840</v>
      </c>
      <c r="C37" s="26" t="s">
        <v>1841</v>
      </c>
      <c r="D37" s="26" t="s">
        <v>1849</v>
      </c>
      <c r="E37" s="43">
        <v>1</v>
      </c>
      <c r="F37" s="28">
        <f t="shared" si="0"/>
        <v>0.37175120989424626</v>
      </c>
      <c r="G37" s="29">
        <f t="shared" si="1"/>
        <v>0</v>
      </c>
      <c r="H37" s="29">
        <v>0</v>
      </c>
      <c r="I37" s="29">
        <v>0</v>
      </c>
      <c r="J37" s="26" t="s">
        <v>763</v>
      </c>
    </row>
    <row r="38" spans="1:10" s="44" customFormat="1">
      <c r="A38" s="26" t="s">
        <v>1801</v>
      </c>
      <c r="B38" s="26" t="s">
        <v>1840</v>
      </c>
      <c r="C38" s="26" t="s">
        <v>1841</v>
      </c>
      <c r="D38" s="26" t="s">
        <v>1850</v>
      </c>
      <c r="E38" s="43">
        <v>1</v>
      </c>
      <c r="F38" s="28">
        <f t="shared" si="0"/>
        <v>0.37175120989424626</v>
      </c>
      <c r="G38" s="29">
        <f t="shared" si="1"/>
        <v>0</v>
      </c>
      <c r="H38" s="29">
        <v>0</v>
      </c>
      <c r="I38" s="29">
        <v>0</v>
      </c>
      <c r="J38" s="26" t="s">
        <v>763</v>
      </c>
    </row>
    <row r="39" spans="1:10" s="44" customFormat="1">
      <c r="A39" s="26" t="s">
        <v>1801</v>
      </c>
      <c r="B39" s="26" t="s">
        <v>1840</v>
      </c>
      <c r="C39" s="26" t="s">
        <v>1841</v>
      </c>
      <c r="D39" s="26" t="s">
        <v>1851</v>
      </c>
      <c r="E39" s="43">
        <v>1</v>
      </c>
      <c r="F39" s="28">
        <f t="shared" si="0"/>
        <v>0.37175120989424626</v>
      </c>
      <c r="G39" s="29">
        <f t="shared" si="1"/>
        <v>0</v>
      </c>
      <c r="H39" s="29">
        <v>0</v>
      </c>
      <c r="I39" s="29">
        <v>0</v>
      </c>
      <c r="J39" s="26" t="s">
        <v>763</v>
      </c>
    </row>
    <row r="40" spans="1:10" s="44" customFormat="1">
      <c r="A40" s="26" t="s">
        <v>1801</v>
      </c>
      <c r="B40" s="26" t="s">
        <v>1840</v>
      </c>
      <c r="C40" s="26" t="s">
        <v>1841</v>
      </c>
      <c r="D40" s="26" t="s">
        <v>1852</v>
      </c>
      <c r="E40" s="43">
        <v>5</v>
      </c>
      <c r="F40" s="28">
        <f t="shared" si="0"/>
        <v>0.37175120989424626</v>
      </c>
      <c r="G40" s="29">
        <f t="shared" si="1"/>
        <v>2</v>
      </c>
      <c r="H40" s="29">
        <v>2</v>
      </c>
      <c r="I40" s="29">
        <v>2</v>
      </c>
      <c r="J40" s="26" t="s">
        <v>1853</v>
      </c>
    </row>
    <row r="41" spans="1:10" s="44" customFormat="1">
      <c r="A41" s="26" t="s">
        <v>1801</v>
      </c>
      <c r="B41" s="26" t="s">
        <v>1840</v>
      </c>
      <c r="C41" s="26" t="s">
        <v>1841</v>
      </c>
      <c r="D41" s="26" t="s">
        <v>1854</v>
      </c>
      <c r="E41" s="43">
        <v>5</v>
      </c>
      <c r="F41" s="28">
        <f t="shared" si="0"/>
        <v>0.37175120989424626</v>
      </c>
      <c r="G41" s="29">
        <f t="shared" si="1"/>
        <v>2</v>
      </c>
      <c r="H41" s="29">
        <v>2</v>
      </c>
      <c r="I41" s="29">
        <v>2</v>
      </c>
      <c r="J41" s="26" t="s">
        <v>1855</v>
      </c>
    </row>
    <row r="42" spans="1:10" s="44" customFormat="1">
      <c r="A42" s="26" t="s">
        <v>1801</v>
      </c>
      <c r="B42" s="26" t="s">
        <v>1840</v>
      </c>
      <c r="C42" s="26" t="s">
        <v>1841</v>
      </c>
      <c r="D42" s="26" t="s">
        <v>1856</v>
      </c>
      <c r="E42" s="43">
        <v>4</v>
      </c>
      <c r="F42" s="28">
        <f t="shared" ref="F42:F73" si="2">$F$6/$E$83</f>
        <v>0.37175120989424626</v>
      </c>
      <c r="G42" s="29">
        <f t="shared" si="1"/>
        <v>1</v>
      </c>
      <c r="H42" s="29">
        <v>1</v>
      </c>
      <c r="I42" s="29">
        <v>1</v>
      </c>
      <c r="J42" s="26" t="s">
        <v>1857</v>
      </c>
    </row>
    <row r="43" spans="1:10" s="44" customFormat="1">
      <c r="A43" s="26" t="s">
        <v>1801</v>
      </c>
      <c r="B43" s="26" t="s">
        <v>1840</v>
      </c>
      <c r="C43" s="26" t="s">
        <v>1841</v>
      </c>
      <c r="D43" s="26" t="s">
        <v>1858</v>
      </c>
      <c r="E43" s="43">
        <v>1</v>
      </c>
      <c r="F43" s="28">
        <f t="shared" si="2"/>
        <v>0.37175120989424626</v>
      </c>
      <c r="G43" s="29">
        <f t="shared" si="1"/>
        <v>0</v>
      </c>
      <c r="H43" s="29">
        <v>0</v>
      </c>
      <c r="I43" s="29">
        <v>0</v>
      </c>
      <c r="J43" s="26" t="s">
        <v>1843</v>
      </c>
    </row>
    <row r="44" spans="1:10" s="44" customFormat="1">
      <c r="A44" s="26" t="s">
        <v>1801</v>
      </c>
      <c r="B44" s="26" t="s">
        <v>1840</v>
      </c>
      <c r="C44" s="26" t="s">
        <v>1841</v>
      </c>
      <c r="D44" s="26" t="s">
        <v>1859</v>
      </c>
      <c r="E44" s="43">
        <v>5</v>
      </c>
      <c r="F44" s="28">
        <f t="shared" si="2"/>
        <v>0.37175120989424626</v>
      </c>
      <c r="G44" s="29">
        <f t="shared" si="1"/>
        <v>2</v>
      </c>
      <c r="H44" s="29">
        <v>2</v>
      </c>
      <c r="I44" s="29">
        <v>2</v>
      </c>
      <c r="J44" s="26" t="s">
        <v>224</v>
      </c>
    </row>
    <row r="45" spans="1:10" s="44" customFormat="1">
      <c r="A45" s="26" t="s">
        <v>1801</v>
      </c>
      <c r="B45" s="26" t="s">
        <v>1840</v>
      </c>
      <c r="C45" s="26" t="s">
        <v>1841</v>
      </c>
      <c r="D45" s="26" t="s">
        <v>1860</v>
      </c>
      <c r="E45" s="43">
        <v>0</v>
      </c>
      <c r="F45" s="28">
        <f t="shared" si="2"/>
        <v>0.37175120989424626</v>
      </c>
      <c r="G45" s="29">
        <f t="shared" si="1"/>
        <v>0</v>
      </c>
      <c r="H45" s="29">
        <v>0</v>
      </c>
      <c r="I45" s="29">
        <v>0</v>
      </c>
      <c r="J45" s="26" t="s">
        <v>1843</v>
      </c>
    </row>
    <row r="46" spans="1:10" s="44" customFormat="1">
      <c r="A46" s="26" t="s">
        <v>1801</v>
      </c>
      <c r="B46" s="26" t="s">
        <v>1840</v>
      </c>
      <c r="C46" s="26" t="s">
        <v>1841</v>
      </c>
      <c r="D46" s="26" t="s">
        <v>1861</v>
      </c>
      <c r="E46" s="43">
        <v>1</v>
      </c>
      <c r="F46" s="28">
        <f t="shared" si="2"/>
        <v>0.37175120989424626</v>
      </c>
      <c r="G46" s="29">
        <f t="shared" si="1"/>
        <v>0</v>
      </c>
      <c r="H46" s="29">
        <v>0</v>
      </c>
      <c r="I46" s="29">
        <v>0</v>
      </c>
      <c r="J46" s="26" t="s">
        <v>1862</v>
      </c>
    </row>
    <row r="47" spans="1:10" s="44" customFormat="1">
      <c r="A47" s="26" t="s">
        <v>1801</v>
      </c>
      <c r="B47" s="26" t="s">
        <v>1840</v>
      </c>
      <c r="C47" s="26" t="s">
        <v>1841</v>
      </c>
      <c r="D47" s="26" t="s">
        <v>1863</v>
      </c>
      <c r="E47" s="43">
        <v>1</v>
      </c>
      <c r="F47" s="28">
        <f t="shared" si="2"/>
        <v>0.37175120989424626</v>
      </c>
      <c r="G47" s="29">
        <f t="shared" si="1"/>
        <v>0</v>
      </c>
      <c r="H47" s="29">
        <v>0</v>
      </c>
      <c r="I47" s="29">
        <v>0</v>
      </c>
      <c r="J47" s="26" t="s">
        <v>1843</v>
      </c>
    </row>
    <row r="48" spans="1:10" s="44" customFormat="1">
      <c r="A48" s="26" t="s">
        <v>1801</v>
      </c>
      <c r="B48" s="26" t="s">
        <v>1840</v>
      </c>
      <c r="C48" s="26" t="s">
        <v>1841</v>
      </c>
      <c r="D48" s="26" t="s">
        <v>1864</v>
      </c>
      <c r="E48" s="43">
        <v>0</v>
      </c>
      <c r="F48" s="28">
        <f t="shared" si="2"/>
        <v>0.37175120989424626</v>
      </c>
      <c r="G48" s="29">
        <f t="shared" si="1"/>
        <v>0</v>
      </c>
      <c r="H48" s="29">
        <v>0</v>
      </c>
      <c r="I48" s="29">
        <v>0</v>
      </c>
      <c r="J48" s="26" t="s">
        <v>1845</v>
      </c>
    </row>
    <row r="49" spans="1:10" s="44" customFormat="1">
      <c r="A49" s="26" t="s">
        <v>1801</v>
      </c>
      <c r="B49" s="26" t="s">
        <v>1840</v>
      </c>
      <c r="C49" s="26" t="s">
        <v>1841</v>
      </c>
      <c r="D49" s="26" t="s">
        <v>1865</v>
      </c>
      <c r="E49" s="43">
        <v>0</v>
      </c>
      <c r="F49" s="28">
        <f t="shared" si="2"/>
        <v>0.37175120989424626</v>
      </c>
      <c r="G49" s="29">
        <f t="shared" si="1"/>
        <v>0</v>
      </c>
      <c r="H49" s="29">
        <v>0</v>
      </c>
      <c r="I49" s="29">
        <v>0</v>
      </c>
      <c r="J49" s="26" t="s">
        <v>1845</v>
      </c>
    </row>
    <row r="50" spans="1:10" s="44" customFormat="1">
      <c r="A50" s="26" t="s">
        <v>1801</v>
      </c>
      <c r="B50" s="26" t="s">
        <v>1840</v>
      </c>
      <c r="C50" s="26" t="s">
        <v>1841</v>
      </c>
      <c r="D50" s="26" t="s">
        <v>1866</v>
      </c>
      <c r="E50" s="43">
        <v>0</v>
      </c>
      <c r="F50" s="28">
        <f t="shared" si="2"/>
        <v>0.37175120989424626</v>
      </c>
      <c r="G50" s="29">
        <f t="shared" si="1"/>
        <v>0</v>
      </c>
      <c r="H50" s="29">
        <v>0</v>
      </c>
      <c r="I50" s="29">
        <v>0</v>
      </c>
      <c r="J50" s="26" t="s">
        <v>1862</v>
      </c>
    </row>
    <row r="51" spans="1:10" s="44" customFormat="1">
      <c r="A51" s="26" t="s">
        <v>1801</v>
      </c>
      <c r="B51" s="26" t="s">
        <v>1840</v>
      </c>
      <c r="C51" s="26" t="s">
        <v>1841</v>
      </c>
      <c r="D51" s="26" t="s">
        <v>1867</v>
      </c>
      <c r="E51" s="43">
        <v>0</v>
      </c>
      <c r="F51" s="28">
        <f t="shared" si="2"/>
        <v>0.37175120989424626</v>
      </c>
      <c r="G51" s="29">
        <f t="shared" si="1"/>
        <v>0</v>
      </c>
      <c r="H51" s="29">
        <v>0</v>
      </c>
      <c r="I51" s="29">
        <v>0</v>
      </c>
      <c r="J51" s="26" t="s">
        <v>1845</v>
      </c>
    </row>
    <row r="52" spans="1:10" s="44" customFormat="1">
      <c r="A52" s="26" t="s">
        <v>1801</v>
      </c>
      <c r="B52" s="26" t="s">
        <v>1868</v>
      </c>
      <c r="C52" s="26" t="s">
        <v>1869</v>
      </c>
      <c r="D52" s="26" t="s">
        <v>35</v>
      </c>
      <c r="E52" s="43">
        <v>107</v>
      </c>
      <c r="F52" s="28">
        <f t="shared" si="2"/>
        <v>0.37175120989424626</v>
      </c>
      <c r="G52" s="29">
        <f t="shared" si="1"/>
        <v>40</v>
      </c>
      <c r="H52" s="29">
        <v>40</v>
      </c>
      <c r="I52" s="29">
        <v>40</v>
      </c>
      <c r="J52" s="26" t="s">
        <v>1870</v>
      </c>
    </row>
    <row r="53" spans="1:10" s="44" customFormat="1">
      <c r="A53" s="26" t="s">
        <v>1801</v>
      </c>
      <c r="B53" s="26" t="s">
        <v>1868</v>
      </c>
      <c r="C53" s="26" t="s">
        <v>1869</v>
      </c>
      <c r="D53" s="26" t="s">
        <v>24</v>
      </c>
      <c r="E53" s="43">
        <v>102</v>
      </c>
      <c r="F53" s="28">
        <f t="shared" si="2"/>
        <v>0.37175120989424626</v>
      </c>
      <c r="G53" s="29">
        <f t="shared" si="1"/>
        <v>38</v>
      </c>
      <c r="H53" s="29">
        <v>38</v>
      </c>
      <c r="I53" s="29">
        <v>38</v>
      </c>
      <c r="J53" s="26" t="s">
        <v>1871</v>
      </c>
    </row>
    <row r="54" spans="1:10" s="44" customFormat="1">
      <c r="A54" s="26" t="s">
        <v>1801</v>
      </c>
      <c r="B54" s="26" t="s">
        <v>1868</v>
      </c>
      <c r="C54" s="26" t="s">
        <v>1869</v>
      </c>
      <c r="D54" s="26" t="s">
        <v>105</v>
      </c>
      <c r="E54" s="43">
        <v>104</v>
      </c>
      <c r="F54" s="28">
        <f t="shared" si="2"/>
        <v>0.37175120989424626</v>
      </c>
      <c r="G54" s="29">
        <f t="shared" si="1"/>
        <v>39</v>
      </c>
      <c r="H54" s="29">
        <v>39</v>
      </c>
      <c r="I54" s="29">
        <v>39</v>
      </c>
      <c r="J54" s="26" t="s">
        <v>1872</v>
      </c>
    </row>
    <row r="55" spans="1:10" s="44" customFormat="1">
      <c r="A55" s="26" t="s">
        <v>1801</v>
      </c>
      <c r="B55" s="26" t="s">
        <v>1868</v>
      </c>
      <c r="C55" s="26" t="s">
        <v>1869</v>
      </c>
      <c r="D55" s="26" t="s">
        <v>20</v>
      </c>
      <c r="E55" s="43">
        <v>93</v>
      </c>
      <c r="F55" s="28">
        <f t="shared" si="2"/>
        <v>0.37175120989424626</v>
      </c>
      <c r="G55" s="29">
        <f t="shared" si="1"/>
        <v>35</v>
      </c>
      <c r="H55" s="29">
        <v>35</v>
      </c>
      <c r="I55" s="29">
        <v>35</v>
      </c>
      <c r="J55" s="26" t="s">
        <v>1873</v>
      </c>
    </row>
    <row r="56" spans="1:10" s="44" customFormat="1">
      <c r="A56" s="26" t="s">
        <v>1801</v>
      </c>
      <c r="B56" s="26" t="s">
        <v>1868</v>
      </c>
      <c r="C56" s="26" t="s">
        <v>1869</v>
      </c>
      <c r="D56" s="26" t="s">
        <v>226</v>
      </c>
      <c r="E56" s="43">
        <v>135</v>
      </c>
      <c r="F56" s="28">
        <f t="shared" si="2"/>
        <v>0.37175120989424626</v>
      </c>
      <c r="G56" s="29">
        <f t="shared" si="1"/>
        <v>50</v>
      </c>
      <c r="H56" s="29">
        <v>50</v>
      </c>
      <c r="I56" s="29">
        <v>50</v>
      </c>
      <c r="J56" s="26" t="s">
        <v>1874</v>
      </c>
    </row>
    <row r="57" spans="1:10" s="44" customFormat="1">
      <c r="A57" s="26" t="s">
        <v>1801</v>
      </c>
      <c r="B57" s="26" t="s">
        <v>1868</v>
      </c>
      <c r="C57" s="26" t="s">
        <v>1869</v>
      </c>
      <c r="D57" s="26" t="s">
        <v>228</v>
      </c>
      <c r="E57" s="43">
        <v>131</v>
      </c>
      <c r="F57" s="28">
        <f t="shared" si="2"/>
        <v>0.37175120989424626</v>
      </c>
      <c r="G57" s="29">
        <f t="shared" si="1"/>
        <v>49</v>
      </c>
      <c r="H57" s="29">
        <v>49</v>
      </c>
      <c r="I57" s="29">
        <v>49</v>
      </c>
      <c r="J57" s="26" t="s">
        <v>1875</v>
      </c>
    </row>
    <row r="58" spans="1:10" s="44" customFormat="1">
      <c r="A58" s="26" t="s">
        <v>1801</v>
      </c>
      <c r="B58" s="26" t="s">
        <v>1868</v>
      </c>
      <c r="C58" s="26" t="s">
        <v>1869</v>
      </c>
      <c r="D58" s="26" t="s">
        <v>230</v>
      </c>
      <c r="E58" s="43">
        <v>124</v>
      </c>
      <c r="F58" s="28">
        <f t="shared" si="2"/>
        <v>0.37175120989424626</v>
      </c>
      <c r="G58" s="29">
        <f t="shared" si="1"/>
        <v>46</v>
      </c>
      <c r="H58" s="29">
        <v>46</v>
      </c>
      <c r="I58" s="29">
        <v>46</v>
      </c>
      <c r="J58" s="26" t="s">
        <v>1876</v>
      </c>
    </row>
    <row r="59" spans="1:10" s="44" customFormat="1">
      <c r="A59" s="26" t="s">
        <v>1801</v>
      </c>
      <c r="B59" s="26" t="s">
        <v>1868</v>
      </c>
      <c r="C59" s="26" t="s">
        <v>1869</v>
      </c>
      <c r="D59" s="26" t="s">
        <v>232</v>
      </c>
      <c r="E59" s="43">
        <v>142</v>
      </c>
      <c r="F59" s="28">
        <f t="shared" si="2"/>
        <v>0.37175120989424626</v>
      </c>
      <c r="G59" s="29">
        <f t="shared" si="1"/>
        <v>53</v>
      </c>
      <c r="H59" s="29">
        <v>53</v>
      </c>
      <c r="I59" s="29">
        <v>53</v>
      </c>
      <c r="J59" s="26" t="s">
        <v>1877</v>
      </c>
    </row>
    <row r="60" spans="1:10" s="44" customFormat="1">
      <c r="A60" s="26" t="s">
        <v>1801</v>
      </c>
      <c r="B60" s="26" t="s">
        <v>1868</v>
      </c>
      <c r="C60" s="26" t="s">
        <v>1869</v>
      </c>
      <c r="D60" s="26" t="s">
        <v>234</v>
      </c>
      <c r="E60" s="43">
        <v>117</v>
      </c>
      <c r="F60" s="28">
        <f t="shared" si="2"/>
        <v>0.37175120989424626</v>
      </c>
      <c r="G60" s="29">
        <f t="shared" si="1"/>
        <v>43</v>
      </c>
      <c r="H60" s="29">
        <v>43</v>
      </c>
      <c r="I60" s="29">
        <v>43</v>
      </c>
      <c r="J60" s="26" t="s">
        <v>1878</v>
      </c>
    </row>
    <row r="61" spans="1:10" s="44" customFormat="1" ht="25.5">
      <c r="A61" s="26" t="s">
        <v>1801</v>
      </c>
      <c r="B61" s="26" t="s">
        <v>1879</v>
      </c>
      <c r="C61" s="26" t="s">
        <v>1880</v>
      </c>
      <c r="D61" s="26" t="s">
        <v>1881</v>
      </c>
      <c r="E61" s="43">
        <v>29</v>
      </c>
      <c r="F61" s="28">
        <f t="shared" si="2"/>
        <v>0.37175120989424626</v>
      </c>
      <c r="G61" s="29">
        <f t="shared" si="1"/>
        <v>11</v>
      </c>
      <c r="H61" s="29">
        <v>11</v>
      </c>
      <c r="I61" s="29">
        <v>11</v>
      </c>
      <c r="J61" s="26" t="s">
        <v>1882</v>
      </c>
    </row>
    <row r="62" spans="1:10" s="44" customFormat="1" ht="25.5">
      <c r="A62" s="26" t="s">
        <v>1801</v>
      </c>
      <c r="B62" s="26" t="s">
        <v>1879</v>
      </c>
      <c r="C62" s="26" t="s">
        <v>1880</v>
      </c>
      <c r="D62" s="26" t="s">
        <v>1883</v>
      </c>
      <c r="E62" s="43">
        <v>30</v>
      </c>
      <c r="F62" s="28">
        <f t="shared" si="2"/>
        <v>0.37175120989424626</v>
      </c>
      <c r="G62" s="29">
        <f t="shared" si="1"/>
        <v>11</v>
      </c>
      <c r="H62" s="29">
        <v>11</v>
      </c>
      <c r="I62" s="29">
        <v>11</v>
      </c>
      <c r="J62" s="26" t="s">
        <v>1884</v>
      </c>
    </row>
    <row r="63" spans="1:10" s="44" customFormat="1" ht="25.5">
      <c r="A63" s="26" t="s">
        <v>1801</v>
      </c>
      <c r="B63" s="26" t="s">
        <v>1879</v>
      </c>
      <c r="C63" s="26" t="s">
        <v>1880</v>
      </c>
      <c r="D63" s="26" t="s">
        <v>1885</v>
      </c>
      <c r="E63" s="43">
        <v>5</v>
      </c>
      <c r="F63" s="28">
        <f t="shared" si="2"/>
        <v>0.37175120989424626</v>
      </c>
      <c r="G63" s="29">
        <f t="shared" si="1"/>
        <v>2</v>
      </c>
      <c r="H63" s="29">
        <v>2</v>
      </c>
      <c r="I63" s="29">
        <v>2</v>
      </c>
      <c r="J63" s="26" t="s">
        <v>1886</v>
      </c>
    </row>
    <row r="64" spans="1:10" s="44" customFormat="1" ht="25.5">
      <c r="A64" s="26" t="s">
        <v>1801</v>
      </c>
      <c r="B64" s="26" t="s">
        <v>1879</v>
      </c>
      <c r="C64" s="26" t="s">
        <v>1880</v>
      </c>
      <c r="D64" s="26" t="s">
        <v>1887</v>
      </c>
      <c r="E64" s="43">
        <v>6</v>
      </c>
      <c r="F64" s="28">
        <f t="shared" si="2"/>
        <v>0.37175120989424626</v>
      </c>
      <c r="G64" s="29">
        <f t="shared" si="1"/>
        <v>2</v>
      </c>
      <c r="H64" s="29">
        <v>2</v>
      </c>
      <c r="I64" s="29">
        <v>2</v>
      </c>
      <c r="J64" s="26" t="s">
        <v>1888</v>
      </c>
    </row>
    <row r="65" spans="1:10" s="44" customFormat="1" ht="25.5">
      <c r="A65" s="26" t="s">
        <v>1801</v>
      </c>
      <c r="B65" s="26" t="s">
        <v>1879</v>
      </c>
      <c r="C65" s="26" t="s">
        <v>1880</v>
      </c>
      <c r="D65" s="26" t="s">
        <v>1889</v>
      </c>
      <c r="E65" s="43">
        <v>6</v>
      </c>
      <c r="F65" s="28">
        <f t="shared" si="2"/>
        <v>0.37175120989424626</v>
      </c>
      <c r="G65" s="29">
        <f t="shared" si="1"/>
        <v>2</v>
      </c>
      <c r="H65" s="29">
        <v>2</v>
      </c>
      <c r="I65" s="29">
        <v>2</v>
      </c>
      <c r="J65" s="26" t="s">
        <v>1890</v>
      </c>
    </row>
    <row r="66" spans="1:10" s="44" customFormat="1" ht="25.5">
      <c r="A66" s="26" t="s">
        <v>1801</v>
      </c>
      <c r="B66" s="26" t="s">
        <v>1879</v>
      </c>
      <c r="C66" s="26" t="s">
        <v>1880</v>
      </c>
      <c r="D66" s="26" t="s">
        <v>1891</v>
      </c>
      <c r="E66" s="43">
        <v>6</v>
      </c>
      <c r="F66" s="28">
        <f t="shared" si="2"/>
        <v>0.37175120989424626</v>
      </c>
      <c r="G66" s="29">
        <f t="shared" si="1"/>
        <v>2</v>
      </c>
      <c r="H66" s="29">
        <v>2</v>
      </c>
      <c r="I66" s="29">
        <v>2</v>
      </c>
      <c r="J66" s="26" t="s">
        <v>1892</v>
      </c>
    </row>
    <row r="67" spans="1:10" s="44" customFormat="1" ht="25.5">
      <c r="A67" s="26" t="s">
        <v>1801</v>
      </c>
      <c r="B67" s="26" t="s">
        <v>1879</v>
      </c>
      <c r="C67" s="26" t="s">
        <v>1880</v>
      </c>
      <c r="D67" s="26" t="s">
        <v>1893</v>
      </c>
      <c r="E67" s="43">
        <v>6</v>
      </c>
      <c r="F67" s="28">
        <f t="shared" si="2"/>
        <v>0.37175120989424626</v>
      </c>
      <c r="G67" s="29">
        <f t="shared" si="1"/>
        <v>2</v>
      </c>
      <c r="H67" s="29">
        <v>2</v>
      </c>
      <c r="I67" s="29">
        <v>2</v>
      </c>
      <c r="J67" s="26" t="s">
        <v>1894</v>
      </c>
    </row>
    <row r="68" spans="1:10" s="44" customFormat="1" ht="25.5">
      <c r="A68" s="26" t="s">
        <v>1801</v>
      </c>
      <c r="B68" s="26" t="s">
        <v>1879</v>
      </c>
      <c r="C68" s="26" t="s">
        <v>1880</v>
      </c>
      <c r="D68" s="26" t="s">
        <v>1895</v>
      </c>
      <c r="E68" s="43">
        <v>6</v>
      </c>
      <c r="F68" s="28">
        <f t="shared" si="2"/>
        <v>0.37175120989424626</v>
      </c>
      <c r="G68" s="29">
        <f t="shared" ref="G68:G81" si="3">ROUND(E68*F68, 0)</f>
        <v>2</v>
      </c>
      <c r="H68" s="29">
        <v>2</v>
      </c>
      <c r="I68" s="29">
        <v>2</v>
      </c>
      <c r="J68" s="26" t="s">
        <v>1162</v>
      </c>
    </row>
    <row r="69" spans="1:10" s="44" customFormat="1" ht="25.5">
      <c r="A69" s="26" t="s">
        <v>1801</v>
      </c>
      <c r="B69" s="26" t="s">
        <v>1879</v>
      </c>
      <c r="C69" s="26" t="s">
        <v>1880</v>
      </c>
      <c r="D69" s="26" t="s">
        <v>1896</v>
      </c>
      <c r="E69" s="43">
        <v>5</v>
      </c>
      <c r="F69" s="28">
        <f t="shared" si="2"/>
        <v>0.37175120989424626</v>
      </c>
      <c r="G69" s="29">
        <f t="shared" si="3"/>
        <v>2</v>
      </c>
      <c r="H69" s="29">
        <v>2</v>
      </c>
      <c r="I69" s="29">
        <v>2</v>
      </c>
      <c r="J69" s="26" t="s">
        <v>1700</v>
      </c>
    </row>
    <row r="70" spans="1:10" s="44" customFormat="1" ht="25.5">
      <c r="A70" s="26" t="s">
        <v>1801</v>
      </c>
      <c r="B70" s="26" t="s">
        <v>1879</v>
      </c>
      <c r="C70" s="26" t="s">
        <v>1880</v>
      </c>
      <c r="D70" s="26" t="s">
        <v>1897</v>
      </c>
      <c r="E70" s="43">
        <v>6</v>
      </c>
      <c r="F70" s="28">
        <f t="shared" si="2"/>
        <v>0.37175120989424626</v>
      </c>
      <c r="G70" s="29">
        <f t="shared" si="3"/>
        <v>2</v>
      </c>
      <c r="H70" s="29">
        <v>2</v>
      </c>
      <c r="I70" s="29">
        <v>2</v>
      </c>
      <c r="J70" s="26" t="s">
        <v>1700</v>
      </c>
    </row>
    <row r="71" spans="1:10" s="44" customFormat="1" ht="25.5">
      <c r="A71" s="26" t="s">
        <v>1801</v>
      </c>
      <c r="B71" s="26" t="s">
        <v>1879</v>
      </c>
      <c r="C71" s="26" t="s">
        <v>1880</v>
      </c>
      <c r="D71" s="26" t="s">
        <v>1898</v>
      </c>
      <c r="E71" s="43">
        <v>5</v>
      </c>
      <c r="F71" s="28">
        <f t="shared" si="2"/>
        <v>0.37175120989424626</v>
      </c>
      <c r="G71" s="29">
        <f t="shared" si="3"/>
        <v>2</v>
      </c>
      <c r="H71" s="29">
        <v>2</v>
      </c>
      <c r="I71" s="29">
        <v>2</v>
      </c>
      <c r="J71" s="26" t="s">
        <v>1899</v>
      </c>
    </row>
    <row r="72" spans="1:10" s="44" customFormat="1" ht="25.5">
      <c r="A72" s="26" t="s">
        <v>1801</v>
      </c>
      <c r="B72" s="26" t="s">
        <v>1879</v>
      </c>
      <c r="C72" s="26" t="s">
        <v>1880</v>
      </c>
      <c r="D72" s="26" t="s">
        <v>1900</v>
      </c>
      <c r="E72" s="43">
        <v>5</v>
      </c>
      <c r="F72" s="28">
        <f t="shared" si="2"/>
        <v>0.37175120989424626</v>
      </c>
      <c r="G72" s="29">
        <f t="shared" si="3"/>
        <v>2</v>
      </c>
      <c r="H72" s="29">
        <v>2</v>
      </c>
      <c r="I72" s="29">
        <v>2</v>
      </c>
      <c r="J72" s="26" t="s">
        <v>1901</v>
      </c>
    </row>
    <row r="73" spans="1:10" s="44" customFormat="1" ht="25.5">
      <c r="A73" s="26" t="s">
        <v>1801</v>
      </c>
      <c r="B73" s="26" t="s">
        <v>1879</v>
      </c>
      <c r="C73" s="26" t="s">
        <v>1880</v>
      </c>
      <c r="D73" s="26" t="s">
        <v>1902</v>
      </c>
      <c r="E73" s="43">
        <v>4</v>
      </c>
      <c r="F73" s="28">
        <f t="shared" si="2"/>
        <v>0.37175120989424626</v>
      </c>
      <c r="G73" s="29">
        <f t="shared" si="3"/>
        <v>1</v>
      </c>
      <c r="H73" s="29">
        <v>1</v>
      </c>
      <c r="I73" s="29">
        <v>1</v>
      </c>
      <c r="J73" s="26" t="s">
        <v>272</v>
      </c>
    </row>
    <row r="74" spans="1:10" s="44" customFormat="1" ht="25.5">
      <c r="A74" s="26" t="s">
        <v>1801</v>
      </c>
      <c r="B74" s="26" t="s">
        <v>1879</v>
      </c>
      <c r="C74" s="26" t="s">
        <v>1880</v>
      </c>
      <c r="D74" s="26" t="s">
        <v>1903</v>
      </c>
      <c r="E74" s="43">
        <v>6</v>
      </c>
      <c r="F74" s="28">
        <f t="shared" ref="F74:F81" si="4">$F$6/$E$83</f>
        <v>0.37175120989424626</v>
      </c>
      <c r="G74" s="29">
        <f t="shared" si="3"/>
        <v>2</v>
      </c>
      <c r="H74" s="29">
        <v>2</v>
      </c>
      <c r="I74" s="29">
        <v>2</v>
      </c>
      <c r="J74" s="26" t="s">
        <v>1904</v>
      </c>
    </row>
    <row r="75" spans="1:10" s="44" customFormat="1" ht="38.25">
      <c r="A75" s="26" t="s">
        <v>1801</v>
      </c>
      <c r="B75" s="26" t="s">
        <v>1905</v>
      </c>
      <c r="C75" s="26" t="s">
        <v>1906</v>
      </c>
      <c r="D75" s="26" t="s">
        <v>1253</v>
      </c>
      <c r="E75" s="43">
        <v>22</v>
      </c>
      <c r="F75" s="28">
        <f t="shared" si="4"/>
        <v>0.37175120989424626</v>
      </c>
      <c r="G75" s="29">
        <f t="shared" si="3"/>
        <v>8</v>
      </c>
      <c r="H75" s="29">
        <v>8</v>
      </c>
      <c r="I75" s="29">
        <v>8</v>
      </c>
      <c r="J75" s="26" t="s">
        <v>1907</v>
      </c>
    </row>
    <row r="76" spans="1:10" s="44" customFormat="1" ht="38.25">
      <c r="A76" s="26" t="s">
        <v>1801</v>
      </c>
      <c r="B76" s="26" t="s">
        <v>1905</v>
      </c>
      <c r="C76" s="26" t="s">
        <v>1906</v>
      </c>
      <c r="D76" s="26" t="s">
        <v>1255</v>
      </c>
      <c r="E76" s="43">
        <v>20</v>
      </c>
      <c r="F76" s="28">
        <f t="shared" si="4"/>
        <v>0.37175120989424626</v>
      </c>
      <c r="G76" s="29">
        <f t="shared" si="3"/>
        <v>7</v>
      </c>
      <c r="H76" s="29">
        <v>7</v>
      </c>
      <c r="I76" s="29">
        <v>7</v>
      </c>
      <c r="J76" s="26" t="s">
        <v>1907</v>
      </c>
    </row>
    <row r="77" spans="1:10" s="44" customFormat="1" ht="38.25">
      <c r="A77" s="26" t="s">
        <v>1801</v>
      </c>
      <c r="B77" s="26" t="s">
        <v>1905</v>
      </c>
      <c r="C77" s="26" t="s">
        <v>1906</v>
      </c>
      <c r="D77" s="26" t="s">
        <v>1257</v>
      </c>
      <c r="E77" s="43">
        <v>19</v>
      </c>
      <c r="F77" s="28">
        <f t="shared" si="4"/>
        <v>0.37175120989424626</v>
      </c>
      <c r="G77" s="29">
        <f t="shared" si="3"/>
        <v>7</v>
      </c>
      <c r="H77" s="29">
        <v>7</v>
      </c>
      <c r="I77" s="29">
        <v>7</v>
      </c>
      <c r="J77" s="26" t="s">
        <v>1907</v>
      </c>
    </row>
    <row r="78" spans="1:10" s="44" customFormat="1" ht="38.25">
      <c r="A78" s="26" t="s">
        <v>1801</v>
      </c>
      <c r="B78" s="26" t="s">
        <v>1905</v>
      </c>
      <c r="C78" s="26" t="s">
        <v>1906</v>
      </c>
      <c r="D78" s="26" t="s">
        <v>1908</v>
      </c>
      <c r="E78" s="43">
        <v>19</v>
      </c>
      <c r="F78" s="28">
        <f t="shared" si="4"/>
        <v>0.37175120989424626</v>
      </c>
      <c r="G78" s="29">
        <f t="shared" si="3"/>
        <v>7</v>
      </c>
      <c r="H78" s="29">
        <v>7</v>
      </c>
      <c r="I78" s="29">
        <v>7</v>
      </c>
      <c r="J78" s="26" t="s">
        <v>1907</v>
      </c>
    </row>
    <row r="79" spans="1:10" s="44" customFormat="1" ht="38.25">
      <c r="A79" s="26" t="s">
        <v>1801</v>
      </c>
      <c r="B79" s="26" t="s">
        <v>1909</v>
      </c>
      <c r="C79" s="26" t="s">
        <v>1910</v>
      </c>
      <c r="D79" s="26" t="s">
        <v>75</v>
      </c>
      <c r="E79" s="43">
        <v>2</v>
      </c>
      <c r="F79" s="28">
        <f t="shared" si="4"/>
        <v>0.37175120989424626</v>
      </c>
      <c r="G79" s="29">
        <f t="shared" si="3"/>
        <v>1</v>
      </c>
      <c r="H79" s="29">
        <v>1</v>
      </c>
      <c r="I79" s="29">
        <v>1</v>
      </c>
      <c r="J79" s="26" t="s">
        <v>231</v>
      </c>
    </row>
    <row r="80" spans="1:10" s="44" customFormat="1" ht="38.25">
      <c r="A80" s="26" t="s">
        <v>1801</v>
      </c>
      <c r="B80" s="26" t="s">
        <v>1909</v>
      </c>
      <c r="C80" s="26" t="s">
        <v>1910</v>
      </c>
      <c r="D80" s="26" t="s">
        <v>77</v>
      </c>
      <c r="E80" s="43">
        <v>3</v>
      </c>
      <c r="F80" s="28">
        <f t="shared" si="4"/>
        <v>0.37175120989424626</v>
      </c>
      <c r="G80" s="29">
        <f t="shared" si="3"/>
        <v>1</v>
      </c>
      <c r="H80" s="29">
        <v>1</v>
      </c>
      <c r="I80" s="29">
        <v>1</v>
      </c>
      <c r="J80" s="26" t="s">
        <v>1911</v>
      </c>
    </row>
    <row r="81" spans="1:11" s="44" customFormat="1" ht="38.25">
      <c r="A81" s="26" t="s">
        <v>1801</v>
      </c>
      <c r="B81" s="26" t="s">
        <v>1909</v>
      </c>
      <c r="C81" s="26" t="s">
        <v>1910</v>
      </c>
      <c r="D81" s="26" t="s">
        <v>79</v>
      </c>
      <c r="E81" s="43">
        <v>3</v>
      </c>
      <c r="F81" s="28">
        <f t="shared" si="4"/>
        <v>0.37175120989424626</v>
      </c>
      <c r="G81" s="29">
        <f t="shared" si="3"/>
        <v>1</v>
      </c>
      <c r="H81" s="29">
        <v>1</v>
      </c>
      <c r="I81" s="29">
        <v>1</v>
      </c>
      <c r="J81" s="26" t="s">
        <v>1912</v>
      </c>
    </row>
    <row r="82" spans="1:11" s="44" customFormat="1">
      <c r="A82" s="26" t="s">
        <v>1</v>
      </c>
      <c r="B82" s="26" t="s">
        <v>1</v>
      </c>
      <c r="C82" s="26" t="s">
        <v>1</v>
      </c>
      <c r="D82" s="26" t="s">
        <v>1</v>
      </c>
      <c r="E82" s="26" t="s">
        <v>1</v>
      </c>
      <c r="F82" s="28"/>
      <c r="G82" s="29"/>
      <c r="H82" s="29" t="s">
        <v>1</v>
      </c>
      <c r="I82" s="29" t="s">
        <v>1</v>
      </c>
      <c r="J82" s="29" t="s">
        <v>1</v>
      </c>
      <c r="K82" s="26" t="s">
        <v>1</v>
      </c>
    </row>
    <row r="83" spans="1:11">
      <c r="A83" s="25" t="s">
        <v>1</v>
      </c>
      <c r="B83" s="23" t="s">
        <v>122</v>
      </c>
      <c r="C83" s="25" t="s">
        <v>1</v>
      </c>
      <c r="D83" s="25" t="s">
        <v>1</v>
      </c>
      <c r="E83" s="25">
        <v>5579</v>
      </c>
      <c r="F83" s="14"/>
      <c r="G83" s="6">
        <v>2069</v>
      </c>
      <c r="H83" s="6">
        <v>2074</v>
      </c>
      <c r="I83" s="6">
        <v>2074</v>
      </c>
      <c r="J83" s="15"/>
      <c r="K83" s="25" t="s">
        <v>1</v>
      </c>
    </row>
    <row r="84" spans="1:11">
      <c r="A84" s="15" t="s">
        <v>1</v>
      </c>
      <c r="B84" s="15"/>
      <c r="C84" s="15"/>
      <c r="D84" s="15"/>
      <c r="E84" s="15"/>
      <c r="F84" s="15"/>
      <c r="G84" s="15"/>
      <c r="H84" s="15"/>
      <c r="I84" s="15"/>
      <c r="J84" s="15"/>
      <c r="K84" s="15"/>
    </row>
    <row r="85" spans="1:11" ht="12.6" customHeight="1">
      <c r="A85" s="37" t="s">
        <v>123</v>
      </c>
      <c r="B85" s="36" t="s">
        <v>1</v>
      </c>
      <c r="C85" s="36" t="s">
        <v>1</v>
      </c>
      <c r="D85" s="36" t="s">
        <v>1</v>
      </c>
      <c r="E85" s="36" t="s">
        <v>1</v>
      </c>
      <c r="F85" s="36" t="s">
        <v>1</v>
      </c>
      <c r="G85" s="36" t="s">
        <v>1</v>
      </c>
      <c r="H85" s="36" t="s">
        <v>1</v>
      </c>
      <c r="I85" s="36" t="s">
        <v>1</v>
      </c>
      <c r="J85" s="36" t="s">
        <v>1</v>
      </c>
      <c r="K85" s="15" t="s">
        <v>1</v>
      </c>
    </row>
    <row r="86" spans="1:11">
      <c r="A86" s="36" t="s">
        <v>1</v>
      </c>
      <c r="B86" s="36" t="s">
        <v>1</v>
      </c>
      <c r="C86" s="36" t="s">
        <v>1</v>
      </c>
      <c r="D86" s="36" t="s">
        <v>1</v>
      </c>
      <c r="E86" s="36" t="s">
        <v>1</v>
      </c>
      <c r="F86" s="36" t="s">
        <v>1</v>
      </c>
      <c r="G86" s="36" t="s">
        <v>1</v>
      </c>
      <c r="H86" s="36" t="s">
        <v>1</v>
      </c>
      <c r="I86" s="36" t="s">
        <v>1</v>
      </c>
      <c r="J86" s="36" t="s">
        <v>1</v>
      </c>
      <c r="K86" s="15" t="s">
        <v>1</v>
      </c>
    </row>
    <row r="87" spans="1:11">
      <c r="A87" s="36" t="s">
        <v>1</v>
      </c>
      <c r="B87" s="36" t="s">
        <v>1</v>
      </c>
      <c r="C87" s="36" t="s">
        <v>1</v>
      </c>
      <c r="D87" s="36" t="s">
        <v>1</v>
      </c>
      <c r="E87" s="36" t="s">
        <v>1</v>
      </c>
      <c r="F87" s="36" t="s">
        <v>1</v>
      </c>
      <c r="G87" s="36" t="s">
        <v>1</v>
      </c>
      <c r="H87" s="36" t="s">
        <v>1</v>
      </c>
      <c r="I87" s="36" t="s">
        <v>1</v>
      </c>
      <c r="J87" s="36" t="s">
        <v>1</v>
      </c>
      <c r="K87" s="15"/>
    </row>
    <row r="88" spans="1:11">
      <c r="A88" s="15" t="s">
        <v>1</v>
      </c>
      <c r="B88" s="15"/>
      <c r="C88" s="15"/>
      <c r="D88" s="15"/>
      <c r="E88" s="15"/>
      <c r="F88" s="15"/>
      <c r="G88" s="15"/>
      <c r="H88" s="15"/>
      <c r="I88" s="15"/>
      <c r="J88" s="15"/>
      <c r="K88" s="15"/>
    </row>
    <row r="89" spans="1:11" ht="12.6" customHeight="1">
      <c r="A89" s="35" t="s">
        <v>124</v>
      </c>
      <c r="B89" s="36" t="s">
        <v>1</v>
      </c>
      <c r="C89" s="36" t="s">
        <v>1</v>
      </c>
      <c r="D89" s="36" t="s">
        <v>1</v>
      </c>
      <c r="E89" s="36" t="s">
        <v>1</v>
      </c>
      <c r="F89" s="36" t="s">
        <v>1</v>
      </c>
      <c r="G89" s="36" t="s">
        <v>1</v>
      </c>
      <c r="H89" s="36" t="s">
        <v>1</v>
      </c>
      <c r="I89" s="36" t="s">
        <v>1</v>
      </c>
      <c r="J89" s="36" t="s">
        <v>1</v>
      </c>
      <c r="K89" s="15" t="s">
        <v>1</v>
      </c>
    </row>
    <row r="90" spans="1:11">
      <c r="A90" s="36" t="s">
        <v>1</v>
      </c>
      <c r="B90" s="36" t="s">
        <v>1</v>
      </c>
      <c r="C90" s="36" t="s">
        <v>1</v>
      </c>
      <c r="D90" s="36" t="s">
        <v>1</v>
      </c>
      <c r="E90" s="36" t="s">
        <v>1</v>
      </c>
      <c r="F90" s="36" t="s">
        <v>1</v>
      </c>
      <c r="G90" s="36" t="s">
        <v>1</v>
      </c>
      <c r="H90" s="36" t="s">
        <v>1</v>
      </c>
      <c r="I90" s="36" t="s">
        <v>1</v>
      </c>
      <c r="J90" s="36" t="s">
        <v>1</v>
      </c>
      <c r="K90" s="15" t="s">
        <v>1</v>
      </c>
    </row>
    <row r="91" spans="1:11">
      <c r="A91" s="36" t="s">
        <v>1</v>
      </c>
      <c r="B91" s="36" t="s">
        <v>1</v>
      </c>
      <c r="C91" s="36" t="s">
        <v>1</v>
      </c>
      <c r="D91" s="36" t="s">
        <v>1</v>
      </c>
      <c r="E91" s="36" t="s">
        <v>1</v>
      </c>
      <c r="F91" s="36" t="s">
        <v>1</v>
      </c>
      <c r="G91" s="36" t="s">
        <v>1</v>
      </c>
      <c r="H91" s="36" t="s">
        <v>1</v>
      </c>
      <c r="I91" s="36" t="s">
        <v>1</v>
      </c>
      <c r="J91" s="36" t="s">
        <v>1</v>
      </c>
      <c r="K91" s="15"/>
    </row>
    <row r="92" spans="1:11">
      <c r="A92" s="36" t="s">
        <v>1</v>
      </c>
      <c r="B92" s="36" t="s">
        <v>1</v>
      </c>
      <c r="C92" s="36" t="s">
        <v>1</v>
      </c>
      <c r="D92" s="36" t="s">
        <v>1</v>
      </c>
      <c r="E92" s="36" t="s">
        <v>1</v>
      </c>
      <c r="F92" s="36" t="s">
        <v>1</v>
      </c>
      <c r="G92" s="36" t="s">
        <v>1</v>
      </c>
      <c r="H92" s="36" t="s">
        <v>1</v>
      </c>
      <c r="I92" s="36" t="s">
        <v>1</v>
      </c>
      <c r="J92" s="36" t="s">
        <v>1</v>
      </c>
      <c r="K92" s="15"/>
    </row>
    <row r="93" spans="1:11">
      <c r="A93" s="15" t="s">
        <v>1</v>
      </c>
      <c r="B93" s="15"/>
      <c r="C93" s="15"/>
      <c r="D93" s="15"/>
      <c r="E93" s="15"/>
      <c r="F93" s="15"/>
      <c r="G93" s="15"/>
      <c r="H93" s="15"/>
      <c r="I93" s="15"/>
      <c r="J93" s="15"/>
      <c r="K93" s="15"/>
    </row>
    <row r="94" spans="1:11" ht="12.6" customHeight="1">
      <c r="A94" s="38" t="s">
        <v>125</v>
      </c>
      <c r="B94" s="38"/>
      <c r="C94" s="38"/>
      <c r="D94" s="38"/>
      <c r="E94" s="38"/>
      <c r="F94" s="38"/>
      <c r="G94" s="38"/>
      <c r="H94" s="38"/>
      <c r="I94" s="38"/>
      <c r="J94" s="38"/>
      <c r="K94" s="15" t="s">
        <v>1</v>
      </c>
    </row>
    <row r="95" spans="1:11">
      <c r="A95" s="38"/>
      <c r="B95" s="38"/>
      <c r="C95" s="38"/>
      <c r="D95" s="38"/>
      <c r="E95" s="38"/>
      <c r="F95" s="38"/>
      <c r="G95" s="38"/>
      <c r="H95" s="38"/>
      <c r="I95" s="38"/>
      <c r="J95" s="38"/>
      <c r="K95" s="15" t="s">
        <v>1</v>
      </c>
    </row>
    <row r="96" spans="1:11">
      <c r="A96" s="22" t="s">
        <v>1</v>
      </c>
      <c r="B96" s="22" t="s">
        <v>1</v>
      </c>
      <c r="C96" s="22" t="s">
        <v>1</v>
      </c>
      <c r="D96" s="22" t="s">
        <v>1</v>
      </c>
      <c r="E96" s="22" t="s">
        <v>1</v>
      </c>
      <c r="F96" s="22" t="s">
        <v>1</v>
      </c>
      <c r="G96" s="22" t="s">
        <v>1</v>
      </c>
      <c r="H96" s="22" t="s">
        <v>1</v>
      </c>
      <c r="I96" s="22" t="s">
        <v>1</v>
      </c>
      <c r="J96" s="22" t="s">
        <v>1</v>
      </c>
      <c r="K96" s="15"/>
    </row>
    <row r="97" spans="1:11" ht="12.6" customHeight="1">
      <c r="A97" s="35" t="s">
        <v>126</v>
      </c>
      <c r="B97" s="36" t="s">
        <v>1</v>
      </c>
      <c r="C97" s="36" t="s">
        <v>1</v>
      </c>
      <c r="D97" s="36" t="s">
        <v>1</v>
      </c>
      <c r="E97" s="36" t="s">
        <v>1</v>
      </c>
      <c r="F97" s="36" t="s">
        <v>1</v>
      </c>
      <c r="G97" s="36" t="s">
        <v>1</v>
      </c>
      <c r="H97" s="36" t="s">
        <v>1</v>
      </c>
      <c r="I97" s="36" t="s">
        <v>1</v>
      </c>
      <c r="J97" s="36" t="s">
        <v>1</v>
      </c>
      <c r="K97" s="15" t="s">
        <v>1</v>
      </c>
    </row>
    <row r="98" spans="1:11">
      <c r="A98" s="36" t="s">
        <v>1</v>
      </c>
      <c r="B98" s="36" t="s">
        <v>1</v>
      </c>
      <c r="C98" s="36" t="s">
        <v>1</v>
      </c>
      <c r="D98" s="36" t="s">
        <v>1</v>
      </c>
      <c r="E98" s="36" t="s">
        <v>1</v>
      </c>
      <c r="F98" s="36" t="s">
        <v>1</v>
      </c>
      <c r="G98" s="36" t="s">
        <v>1</v>
      </c>
      <c r="H98" s="36" t="s">
        <v>1</v>
      </c>
      <c r="I98" s="36" t="s">
        <v>1</v>
      </c>
      <c r="J98" s="36" t="s">
        <v>1</v>
      </c>
      <c r="K98" s="15" t="s">
        <v>1</v>
      </c>
    </row>
    <row r="99" spans="1:11">
      <c r="A99" s="36" t="s">
        <v>1</v>
      </c>
      <c r="B99" s="36" t="s">
        <v>1</v>
      </c>
      <c r="C99" s="36" t="s">
        <v>1</v>
      </c>
      <c r="D99" s="36" t="s">
        <v>1</v>
      </c>
      <c r="E99" s="36" t="s">
        <v>1</v>
      </c>
      <c r="F99" s="36" t="s">
        <v>1</v>
      </c>
      <c r="G99" s="36" t="s">
        <v>1</v>
      </c>
      <c r="H99" s="36" t="s">
        <v>1</v>
      </c>
      <c r="I99" s="36" t="s">
        <v>1</v>
      </c>
      <c r="J99" s="36" t="s">
        <v>1</v>
      </c>
      <c r="K99" s="15"/>
    </row>
    <row r="100" spans="1:11">
      <c r="A100" s="36" t="s">
        <v>1</v>
      </c>
      <c r="B100" s="36" t="s">
        <v>1</v>
      </c>
      <c r="C100" s="36" t="s">
        <v>1</v>
      </c>
      <c r="D100" s="36" t="s">
        <v>1</v>
      </c>
      <c r="E100" s="36" t="s">
        <v>1</v>
      </c>
      <c r="F100" s="36" t="s">
        <v>1</v>
      </c>
      <c r="G100" s="36" t="s">
        <v>1</v>
      </c>
      <c r="H100" s="36" t="s">
        <v>1</v>
      </c>
      <c r="I100" s="36" t="s">
        <v>1</v>
      </c>
      <c r="J100" s="36" t="s">
        <v>1</v>
      </c>
      <c r="K100" s="15"/>
    </row>
    <row r="101" spans="1:11">
      <c r="A101" s="15" t="s">
        <v>1</v>
      </c>
      <c r="B101" s="15"/>
      <c r="C101" s="15"/>
      <c r="D101" s="15"/>
      <c r="E101" s="15"/>
      <c r="F101" s="15"/>
      <c r="G101" s="15"/>
      <c r="H101" s="15"/>
      <c r="I101" s="15"/>
      <c r="J101" s="15"/>
      <c r="K101" s="15"/>
    </row>
    <row r="102" spans="1:11">
      <c r="A102" s="15"/>
      <c r="B102" s="15"/>
      <c r="C102" s="15"/>
      <c r="D102" s="15"/>
      <c r="E102" s="15"/>
      <c r="F102" s="15"/>
      <c r="G102" s="15"/>
      <c r="H102" s="15"/>
      <c r="I102" s="15"/>
      <c r="J102" s="15"/>
      <c r="K102" s="15"/>
    </row>
    <row r="103" spans="1:11">
      <c r="A103" s="15"/>
      <c r="B103" s="15"/>
      <c r="C103" s="15"/>
      <c r="D103" s="15"/>
      <c r="E103" s="15"/>
      <c r="F103" s="15"/>
      <c r="G103" s="15"/>
      <c r="H103" s="15"/>
      <c r="I103" s="15"/>
      <c r="J103" s="15"/>
      <c r="K103" s="15"/>
    </row>
    <row r="104" spans="1:11">
      <c r="A104" s="15"/>
      <c r="B104" s="15"/>
      <c r="C104" s="15"/>
      <c r="D104" s="15"/>
      <c r="E104" s="15"/>
      <c r="F104" s="15"/>
      <c r="G104" s="15"/>
      <c r="H104" s="15"/>
      <c r="I104" s="15"/>
      <c r="J104" s="15"/>
      <c r="K104" s="15"/>
    </row>
    <row r="105" spans="1:11">
      <c r="A105" s="15"/>
      <c r="B105" s="15"/>
      <c r="C105" s="15"/>
      <c r="D105" s="15"/>
      <c r="E105" s="15"/>
      <c r="F105" s="15"/>
      <c r="G105" s="15"/>
      <c r="H105" s="15"/>
      <c r="I105" s="15"/>
      <c r="J105" s="15"/>
      <c r="K105" s="15"/>
    </row>
    <row r="106" spans="1:11">
      <c r="A106" s="15"/>
      <c r="B106" s="15"/>
      <c r="C106" s="15"/>
      <c r="D106" s="15"/>
      <c r="E106" s="15"/>
      <c r="F106" s="15"/>
      <c r="G106" s="15"/>
      <c r="H106" s="15"/>
      <c r="I106" s="15"/>
      <c r="J106" s="15"/>
      <c r="K106" s="15"/>
    </row>
    <row r="107" spans="1:11">
      <c r="A107" s="15"/>
      <c r="B107" s="15"/>
      <c r="C107" s="15"/>
      <c r="D107" s="15"/>
      <c r="E107" s="15"/>
      <c r="F107" s="15"/>
      <c r="G107" s="15"/>
      <c r="H107" s="15"/>
      <c r="I107" s="15"/>
      <c r="J107" s="15"/>
      <c r="K107" s="15"/>
    </row>
    <row r="108" spans="1:11">
      <c r="A108" s="15"/>
      <c r="B108" s="15"/>
      <c r="C108" s="15"/>
      <c r="D108" s="15"/>
      <c r="E108" s="15"/>
      <c r="F108" s="15"/>
      <c r="G108" s="15"/>
      <c r="H108" s="15"/>
      <c r="I108" s="15"/>
      <c r="J108" s="15"/>
      <c r="K108" s="15"/>
    </row>
  </sheetData>
  <mergeCells count="12">
    <mergeCell ref="A1:K1"/>
    <mergeCell ref="A2:K2"/>
    <mergeCell ref="A4:E4"/>
    <mergeCell ref="F4:H4"/>
    <mergeCell ref="A97:J100"/>
    <mergeCell ref="A85:J87"/>
    <mergeCell ref="A89:J92"/>
    <mergeCell ref="A94:J95"/>
    <mergeCell ref="A5:E5"/>
    <mergeCell ref="F5:H5"/>
    <mergeCell ref="A6:E6"/>
    <mergeCell ref="F6:H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62FAA-7C1E-4280-845F-46014125522F}">
  <dimension ref="A1:M377"/>
  <sheetViews>
    <sheetView zoomScaleNormal="100" workbookViewId="0">
      <selection activeCell="J6" sqref="J6"/>
    </sheetView>
  </sheetViews>
  <sheetFormatPr defaultRowHeight="12.75"/>
  <cols>
    <col min="1" max="10" width="12" style="44" customWidth="1"/>
    <col min="11" max="11" width="16.140625" style="44" customWidth="1"/>
    <col min="12" max="16384" width="9.140625" style="44"/>
  </cols>
  <sheetData>
    <row r="1" spans="1:13" ht="12.6" customHeight="1">
      <c r="A1" s="45" t="s">
        <v>0</v>
      </c>
      <c r="B1" s="46" t="s">
        <v>1</v>
      </c>
      <c r="C1" s="46" t="s">
        <v>1</v>
      </c>
      <c r="D1" s="46" t="s">
        <v>1</v>
      </c>
      <c r="E1" s="46" t="s">
        <v>1</v>
      </c>
      <c r="F1" s="46" t="s">
        <v>1</v>
      </c>
      <c r="G1" s="46" t="s">
        <v>1</v>
      </c>
      <c r="H1" s="46" t="s">
        <v>1</v>
      </c>
      <c r="I1" s="46" t="s">
        <v>1</v>
      </c>
      <c r="J1" s="46" t="s">
        <v>1</v>
      </c>
      <c r="K1" s="46" t="s">
        <v>1</v>
      </c>
    </row>
    <row r="2" spans="1:13">
      <c r="A2" s="45" t="s">
        <v>1913</v>
      </c>
      <c r="B2" s="46" t="s">
        <v>1</v>
      </c>
      <c r="C2" s="46" t="s">
        <v>1</v>
      </c>
      <c r="D2" s="46" t="s">
        <v>1</v>
      </c>
      <c r="E2" s="46" t="s">
        <v>1</v>
      </c>
      <c r="F2" s="46" t="s">
        <v>1</v>
      </c>
      <c r="G2" s="46" t="s">
        <v>1</v>
      </c>
      <c r="H2" s="46" t="s">
        <v>1</v>
      </c>
      <c r="I2" s="46" t="s">
        <v>1</v>
      </c>
      <c r="J2" s="46" t="s">
        <v>1</v>
      </c>
      <c r="K2" s="46" t="s">
        <v>1</v>
      </c>
    </row>
    <row r="3" spans="1:13">
      <c r="A3" s="44" t="s">
        <v>1</v>
      </c>
    </row>
    <row r="4" spans="1:13" ht="30" customHeight="1">
      <c r="A4" s="47" t="s">
        <v>1914</v>
      </c>
      <c r="B4" s="46" t="s">
        <v>1</v>
      </c>
      <c r="C4" s="46" t="s">
        <v>1</v>
      </c>
      <c r="D4" s="46" t="s">
        <v>1</v>
      </c>
      <c r="E4" s="46" t="s">
        <v>1</v>
      </c>
      <c r="F4" s="48">
        <v>10195</v>
      </c>
      <c r="G4" s="46" t="s">
        <v>1</v>
      </c>
      <c r="H4" s="46" t="s">
        <v>1</v>
      </c>
    </row>
    <row r="5" spans="1:13" ht="30" customHeight="1">
      <c r="A5" s="47" t="s">
        <v>1915</v>
      </c>
      <c r="B5" s="46" t="s">
        <v>1</v>
      </c>
      <c r="C5" s="46" t="s">
        <v>1</v>
      </c>
      <c r="D5" s="46" t="s">
        <v>1</v>
      </c>
      <c r="E5" s="46" t="s">
        <v>1</v>
      </c>
      <c r="F5" s="48">
        <v>697</v>
      </c>
      <c r="G5" s="46"/>
      <c r="H5" s="46"/>
    </row>
    <row r="6" spans="1:13" ht="30" customHeight="1">
      <c r="A6" s="47" t="s">
        <v>1916</v>
      </c>
      <c r="B6" s="46" t="s">
        <v>1</v>
      </c>
      <c r="C6" s="46" t="s">
        <v>1</v>
      </c>
      <c r="D6" s="46" t="s">
        <v>1</v>
      </c>
      <c r="E6" s="46" t="s">
        <v>1</v>
      </c>
      <c r="F6" s="48" t="s">
        <v>1917</v>
      </c>
      <c r="G6" s="46" t="s">
        <v>1</v>
      </c>
      <c r="H6" s="46" t="s">
        <v>1</v>
      </c>
    </row>
    <row r="7" spans="1:13">
      <c r="A7" s="44" t="s">
        <v>1</v>
      </c>
    </row>
    <row r="9" spans="1:13" ht="51">
      <c r="A9" s="49" t="s">
        <v>7</v>
      </c>
      <c r="B9" s="49" t="s">
        <v>8</v>
      </c>
      <c r="C9" s="49" t="s">
        <v>9</v>
      </c>
      <c r="D9" s="49" t="s">
        <v>10</v>
      </c>
      <c r="E9" s="49" t="s">
        <v>11</v>
      </c>
      <c r="F9" s="49" t="s">
        <v>12</v>
      </c>
      <c r="G9" s="49" t="s">
        <v>13</v>
      </c>
      <c r="H9" s="49" t="s">
        <v>14</v>
      </c>
      <c r="I9" s="49" t="s">
        <v>15</v>
      </c>
      <c r="J9" s="49" t="s">
        <v>16</v>
      </c>
    </row>
    <row r="10" spans="1:13" ht="25.5">
      <c r="A10" s="26" t="s">
        <v>1918</v>
      </c>
      <c r="B10" s="26" t="s">
        <v>234</v>
      </c>
      <c r="C10" s="26" t="s">
        <v>1919</v>
      </c>
      <c r="D10" s="26" t="s">
        <v>75</v>
      </c>
      <c r="E10" s="27">
        <v>18</v>
      </c>
      <c r="F10" s="28">
        <f>9550/$E$359</f>
        <v>0.22708898083416559</v>
      </c>
      <c r="G10" s="29">
        <f>ROUND(E10*F10, 0)</f>
        <v>4</v>
      </c>
      <c r="H10" s="29">
        <v>4</v>
      </c>
      <c r="I10" s="29">
        <v>4</v>
      </c>
      <c r="J10" s="26" t="s">
        <v>1920</v>
      </c>
      <c r="M10" s="50"/>
    </row>
    <row r="11" spans="1:13" ht="38.25">
      <c r="A11" s="26" t="s">
        <v>1918</v>
      </c>
      <c r="B11" s="26" t="s">
        <v>1921</v>
      </c>
      <c r="C11" s="26" t="s">
        <v>1922</v>
      </c>
      <c r="D11" s="26" t="s">
        <v>35</v>
      </c>
      <c r="E11" s="27">
        <v>918</v>
      </c>
      <c r="F11" s="28">
        <f t="shared" ref="F11:F74" si="0">9550/$E$359</f>
        <v>0.22708898083416559</v>
      </c>
      <c r="G11" s="29">
        <f t="shared" ref="G11:H22" si="1">ROUND(E11*F11, 0)</f>
        <v>208</v>
      </c>
      <c r="H11" s="29">
        <v>208</v>
      </c>
      <c r="I11" s="29">
        <v>208</v>
      </c>
      <c r="J11" s="26" t="s">
        <v>1923</v>
      </c>
      <c r="M11" s="50"/>
    </row>
    <row r="12" spans="1:13">
      <c r="A12" s="26" t="s">
        <v>1918</v>
      </c>
      <c r="B12" s="26" t="s">
        <v>1924</v>
      </c>
      <c r="C12" s="26" t="s">
        <v>1925</v>
      </c>
      <c r="D12" s="26" t="s">
        <v>1926</v>
      </c>
      <c r="E12" s="27">
        <v>1206</v>
      </c>
      <c r="F12" s="28">
        <f t="shared" si="0"/>
        <v>0.22708898083416559</v>
      </c>
      <c r="G12" s="29">
        <f t="shared" si="1"/>
        <v>274</v>
      </c>
      <c r="H12" s="29">
        <v>274</v>
      </c>
      <c r="I12" s="29">
        <v>274</v>
      </c>
      <c r="J12" s="26" t="s">
        <v>1927</v>
      </c>
      <c r="M12" s="51"/>
    </row>
    <row r="13" spans="1:13">
      <c r="A13" s="26" t="s">
        <v>1918</v>
      </c>
      <c r="B13" s="26" t="s">
        <v>1924</v>
      </c>
      <c r="C13" s="26" t="s">
        <v>1925</v>
      </c>
      <c r="D13" s="26" t="s">
        <v>1928</v>
      </c>
      <c r="E13" s="27">
        <v>1329</v>
      </c>
      <c r="F13" s="28">
        <f t="shared" si="0"/>
        <v>0.22708898083416559</v>
      </c>
      <c r="G13" s="29">
        <f t="shared" si="1"/>
        <v>302</v>
      </c>
      <c r="H13" s="29">
        <v>301</v>
      </c>
      <c r="I13" s="29">
        <v>301</v>
      </c>
      <c r="J13" s="26" t="s">
        <v>1927</v>
      </c>
      <c r="M13" s="51"/>
    </row>
    <row r="14" spans="1:13">
      <c r="A14" s="26" t="s">
        <v>1918</v>
      </c>
      <c r="B14" s="26" t="s">
        <v>1929</v>
      </c>
      <c r="C14" s="26" t="s">
        <v>1930</v>
      </c>
      <c r="D14" s="26" t="s">
        <v>20</v>
      </c>
      <c r="E14" s="27">
        <v>7</v>
      </c>
      <c r="F14" s="28">
        <f t="shared" si="0"/>
        <v>0.22708898083416559</v>
      </c>
      <c r="G14" s="29">
        <f t="shared" si="1"/>
        <v>2</v>
      </c>
      <c r="H14" s="29">
        <v>2</v>
      </c>
      <c r="I14" s="29">
        <v>2</v>
      </c>
      <c r="J14" s="26" t="s">
        <v>1931</v>
      </c>
      <c r="M14" s="50"/>
    </row>
    <row r="15" spans="1:13">
      <c r="A15" s="26" t="s">
        <v>1918</v>
      </c>
      <c r="B15" s="26" t="s">
        <v>1929</v>
      </c>
      <c r="C15" s="26" t="s">
        <v>1930</v>
      </c>
      <c r="D15" s="26" t="s">
        <v>226</v>
      </c>
      <c r="E15" s="27">
        <v>7</v>
      </c>
      <c r="F15" s="28">
        <f t="shared" si="0"/>
        <v>0.22708898083416559</v>
      </c>
      <c r="G15" s="29">
        <f t="shared" si="1"/>
        <v>2</v>
      </c>
      <c r="H15" s="29">
        <v>2</v>
      </c>
      <c r="I15" s="29">
        <v>2</v>
      </c>
      <c r="J15" s="26" t="s">
        <v>1932</v>
      </c>
      <c r="M15" s="50"/>
    </row>
    <row r="16" spans="1:13">
      <c r="A16" s="26" t="s">
        <v>1918</v>
      </c>
      <c r="B16" s="26" t="s">
        <v>1933</v>
      </c>
      <c r="C16" s="26" t="s">
        <v>1934</v>
      </c>
      <c r="D16" s="26" t="s">
        <v>232</v>
      </c>
      <c r="E16" s="27">
        <v>28</v>
      </c>
      <c r="F16" s="28">
        <f t="shared" si="0"/>
        <v>0.22708898083416559</v>
      </c>
      <c r="G16" s="29">
        <f t="shared" si="1"/>
        <v>6</v>
      </c>
      <c r="H16" s="29">
        <v>6</v>
      </c>
      <c r="I16" s="29">
        <v>6</v>
      </c>
      <c r="J16" s="26" t="s">
        <v>1935</v>
      </c>
      <c r="M16" s="50"/>
    </row>
    <row r="17" spans="1:13">
      <c r="A17" s="26" t="s">
        <v>1918</v>
      </c>
      <c r="B17" s="26" t="s">
        <v>1933</v>
      </c>
      <c r="C17" s="26" t="s">
        <v>1934</v>
      </c>
      <c r="D17" s="26" t="s">
        <v>234</v>
      </c>
      <c r="E17" s="27">
        <v>25</v>
      </c>
      <c r="F17" s="28">
        <f t="shared" si="0"/>
        <v>0.22708898083416559</v>
      </c>
      <c r="G17" s="29">
        <f t="shared" si="1"/>
        <v>6</v>
      </c>
      <c r="H17" s="29">
        <v>6</v>
      </c>
      <c r="I17" s="29">
        <v>6</v>
      </c>
      <c r="J17" s="26" t="s">
        <v>1936</v>
      </c>
      <c r="M17" s="50"/>
    </row>
    <row r="18" spans="1:13" ht="38.25">
      <c r="A18" s="26" t="s">
        <v>1918</v>
      </c>
      <c r="B18" s="26" t="s">
        <v>1937</v>
      </c>
      <c r="C18" s="26" t="s">
        <v>1938</v>
      </c>
      <c r="D18" s="26" t="s">
        <v>234</v>
      </c>
      <c r="E18" s="27">
        <v>43</v>
      </c>
      <c r="F18" s="28">
        <f t="shared" si="0"/>
        <v>0.22708898083416559</v>
      </c>
      <c r="G18" s="29">
        <f t="shared" si="1"/>
        <v>10</v>
      </c>
      <c r="H18" s="29">
        <v>10</v>
      </c>
      <c r="I18" s="29">
        <v>10</v>
      </c>
      <c r="J18" s="26" t="s">
        <v>1939</v>
      </c>
      <c r="M18" s="50"/>
    </row>
    <row r="19" spans="1:13" ht="25.5">
      <c r="A19" s="26" t="s">
        <v>1918</v>
      </c>
      <c r="B19" s="26" t="s">
        <v>1940</v>
      </c>
      <c r="C19" s="26" t="s">
        <v>1941</v>
      </c>
      <c r="D19" s="26" t="s">
        <v>35</v>
      </c>
      <c r="E19" s="27">
        <v>41</v>
      </c>
      <c r="F19" s="28">
        <f t="shared" si="0"/>
        <v>0.22708898083416559</v>
      </c>
      <c r="G19" s="29">
        <f t="shared" si="1"/>
        <v>9</v>
      </c>
      <c r="H19" s="29">
        <v>9</v>
      </c>
      <c r="I19" s="29">
        <v>9</v>
      </c>
      <c r="J19" s="26" t="s">
        <v>1942</v>
      </c>
      <c r="M19" s="50"/>
    </row>
    <row r="20" spans="1:13" ht="25.5">
      <c r="A20" s="26" t="s">
        <v>1918</v>
      </c>
      <c r="B20" s="26" t="s">
        <v>1940</v>
      </c>
      <c r="C20" s="26" t="s">
        <v>1941</v>
      </c>
      <c r="D20" s="26" t="s">
        <v>24</v>
      </c>
      <c r="E20" s="27">
        <v>22</v>
      </c>
      <c r="F20" s="28">
        <f t="shared" si="0"/>
        <v>0.22708898083416559</v>
      </c>
      <c r="G20" s="29">
        <f t="shared" si="1"/>
        <v>5</v>
      </c>
      <c r="H20" s="29">
        <v>5</v>
      </c>
      <c r="I20" s="29">
        <v>5</v>
      </c>
      <c r="J20" s="26" t="s">
        <v>1943</v>
      </c>
      <c r="M20" s="50"/>
    </row>
    <row r="21" spans="1:13" ht="51">
      <c r="A21" s="26" t="s">
        <v>1918</v>
      </c>
      <c r="B21" s="26" t="s">
        <v>1944</v>
      </c>
      <c r="C21" s="26" t="s">
        <v>1945</v>
      </c>
      <c r="D21" s="26" t="s">
        <v>228</v>
      </c>
      <c r="E21" s="27">
        <v>24</v>
      </c>
      <c r="F21" s="28">
        <f t="shared" si="0"/>
        <v>0.22708898083416559</v>
      </c>
      <c r="G21" s="29">
        <f t="shared" si="1"/>
        <v>5</v>
      </c>
      <c r="H21" s="29">
        <v>5</v>
      </c>
      <c r="I21" s="29">
        <v>5</v>
      </c>
      <c r="J21" s="26" t="s">
        <v>1946</v>
      </c>
      <c r="M21" s="50"/>
    </row>
    <row r="22" spans="1:13" ht="51">
      <c r="A22" s="26" t="s">
        <v>1918</v>
      </c>
      <c r="B22" s="26" t="s">
        <v>1944</v>
      </c>
      <c r="C22" s="26" t="s">
        <v>1945</v>
      </c>
      <c r="D22" s="26" t="s">
        <v>230</v>
      </c>
      <c r="E22" s="27">
        <v>29</v>
      </c>
      <c r="F22" s="28">
        <f t="shared" si="0"/>
        <v>0.22708898083416559</v>
      </c>
      <c r="G22" s="29">
        <f t="shared" si="1"/>
        <v>7</v>
      </c>
      <c r="H22" s="29">
        <v>7</v>
      </c>
      <c r="I22" s="29">
        <v>7</v>
      </c>
      <c r="J22" s="26" t="s">
        <v>1947</v>
      </c>
      <c r="M22" s="50"/>
    </row>
    <row r="23" spans="1:13" ht="51">
      <c r="A23" s="26" t="s">
        <v>1918</v>
      </c>
      <c r="B23" s="26" t="s">
        <v>1944</v>
      </c>
      <c r="C23" s="26" t="s">
        <v>1945</v>
      </c>
      <c r="D23" s="26" t="s">
        <v>232</v>
      </c>
      <c r="E23" s="27">
        <v>51</v>
      </c>
      <c r="F23" s="28">
        <f t="shared" si="0"/>
        <v>0.22708898083416559</v>
      </c>
      <c r="G23" s="29">
        <f t="shared" ref="G23:H73" si="2">ROUND(E23*F23, 0)</f>
        <v>12</v>
      </c>
      <c r="H23" s="29">
        <v>12</v>
      </c>
      <c r="I23" s="29">
        <v>12</v>
      </c>
      <c r="J23" s="26" t="s">
        <v>1948</v>
      </c>
      <c r="M23" s="50"/>
    </row>
    <row r="24" spans="1:13">
      <c r="A24" s="26" t="s">
        <v>1918</v>
      </c>
      <c r="B24" s="26" t="s">
        <v>1949</v>
      </c>
      <c r="C24" s="26" t="s">
        <v>1950</v>
      </c>
      <c r="D24" s="26" t="s">
        <v>1206</v>
      </c>
      <c r="E24" s="27">
        <v>116</v>
      </c>
      <c r="F24" s="28">
        <f t="shared" si="0"/>
        <v>0.22708898083416559</v>
      </c>
      <c r="G24" s="29">
        <f t="shared" si="2"/>
        <v>26</v>
      </c>
      <c r="H24" s="29">
        <v>26</v>
      </c>
      <c r="I24" s="29">
        <v>26</v>
      </c>
      <c r="J24" s="26" t="s">
        <v>1821</v>
      </c>
      <c r="M24" s="50"/>
    </row>
    <row r="25" spans="1:13">
      <c r="A25" s="26" t="s">
        <v>1918</v>
      </c>
      <c r="B25" s="26" t="s">
        <v>1949</v>
      </c>
      <c r="C25" s="26" t="s">
        <v>1950</v>
      </c>
      <c r="D25" s="26" t="s">
        <v>1951</v>
      </c>
      <c r="E25" s="27">
        <v>110</v>
      </c>
      <c r="F25" s="28">
        <f t="shared" si="0"/>
        <v>0.22708898083416559</v>
      </c>
      <c r="G25" s="29">
        <f t="shared" si="2"/>
        <v>25</v>
      </c>
      <c r="H25" s="29">
        <v>25</v>
      </c>
      <c r="I25" s="29">
        <v>25</v>
      </c>
      <c r="J25" s="26" t="s">
        <v>1821</v>
      </c>
      <c r="M25" s="50"/>
    </row>
    <row r="26" spans="1:13">
      <c r="A26" s="26" t="s">
        <v>1918</v>
      </c>
      <c r="B26" s="26" t="s">
        <v>1949</v>
      </c>
      <c r="C26" s="26" t="s">
        <v>1950</v>
      </c>
      <c r="D26" s="26" t="s">
        <v>35</v>
      </c>
      <c r="E26" s="27">
        <v>73</v>
      </c>
      <c r="F26" s="28">
        <f t="shared" si="0"/>
        <v>0.22708898083416559</v>
      </c>
      <c r="G26" s="29">
        <f t="shared" si="2"/>
        <v>17</v>
      </c>
      <c r="H26" s="29">
        <v>17</v>
      </c>
      <c r="I26" s="29">
        <v>17</v>
      </c>
      <c r="J26" s="26" t="s">
        <v>1952</v>
      </c>
      <c r="M26" s="50"/>
    </row>
    <row r="27" spans="1:13">
      <c r="A27" s="26" t="s">
        <v>1918</v>
      </c>
      <c r="B27" s="26" t="s">
        <v>1949</v>
      </c>
      <c r="C27" s="26" t="s">
        <v>1950</v>
      </c>
      <c r="D27" s="26" t="s">
        <v>24</v>
      </c>
      <c r="E27" s="27">
        <v>77</v>
      </c>
      <c r="F27" s="28">
        <f t="shared" si="0"/>
        <v>0.22708898083416559</v>
      </c>
      <c r="G27" s="29">
        <f t="shared" si="2"/>
        <v>17</v>
      </c>
      <c r="H27" s="29">
        <v>17</v>
      </c>
      <c r="I27" s="29">
        <v>17</v>
      </c>
      <c r="J27" s="26" t="s">
        <v>1953</v>
      </c>
      <c r="M27" s="50"/>
    </row>
    <row r="28" spans="1:13">
      <c r="A28" s="26" t="s">
        <v>1918</v>
      </c>
      <c r="B28" s="26" t="s">
        <v>1949</v>
      </c>
      <c r="C28" s="26" t="s">
        <v>1950</v>
      </c>
      <c r="D28" s="26" t="s">
        <v>105</v>
      </c>
      <c r="E28" s="27">
        <v>89</v>
      </c>
      <c r="F28" s="28">
        <f t="shared" si="0"/>
        <v>0.22708898083416559</v>
      </c>
      <c r="G28" s="29">
        <f t="shared" si="2"/>
        <v>20</v>
      </c>
      <c r="H28" s="29">
        <v>20</v>
      </c>
      <c r="I28" s="29">
        <v>20</v>
      </c>
      <c r="J28" s="26" t="s">
        <v>1954</v>
      </c>
      <c r="M28" s="50"/>
    </row>
    <row r="29" spans="1:13">
      <c r="A29" s="26" t="s">
        <v>1918</v>
      </c>
      <c r="B29" s="26" t="s">
        <v>1949</v>
      </c>
      <c r="C29" s="26" t="s">
        <v>1950</v>
      </c>
      <c r="D29" s="26" t="s">
        <v>1955</v>
      </c>
      <c r="E29" s="27">
        <v>17</v>
      </c>
      <c r="F29" s="28">
        <f t="shared" si="0"/>
        <v>0.22708898083416559</v>
      </c>
      <c r="G29" s="29">
        <f t="shared" si="2"/>
        <v>4</v>
      </c>
      <c r="H29" s="29">
        <v>4</v>
      </c>
      <c r="I29" s="29">
        <v>4</v>
      </c>
      <c r="J29" s="26" t="s">
        <v>1956</v>
      </c>
      <c r="M29" s="50"/>
    </row>
    <row r="30" spans="1:13">
      <c r="A30" s="26" t="s">
        <v>1918</v>
      </c>
      <c r="B30" s="26" t="s">
        <v>1949</v>
      </c>
      <c r="C30" s="26" t="s">
        <v>1950</v>
      </c>
      <c r="D30" s="26" t="s">
        <v>1957</v>
      </c>
      <c r="E30" s="27">
        <v>20</v>
      </c>
      <c r="F30" s="28">
        <f t="shared" si="0"/>
        <v>0.22708898083416559</v>
      </c>
      <c r="G30" s="29">
        <f t="shared" si="2"/>
        <v>5</v>
      </c>
      <c r="H30" s="29">
        <v>5</v>
      </c>
      <c r="I30" s="29">
        <v>5</v>
      </c>
      <c r="J30" s="26" t="s">
        <v>1958</v>
      </c>
      <c r="M30" s="50"/>
    </row>
    <row r="31" spans="1:13">
      <c r="A31" s="26" t="s">
        <v>1918</v>
      </c>
      <c r="B31" s="26" t="s">
        <v>1959</v>
      </c>
      <c r="C31" s="26" t="s">
        <v>1960</v>
      </c>
      <c r="D31" s="26" t="s">
        <v>35</v>
      </c>
      <c r="E31" s="27">
        <v>92</v>
      </c>
      <c r="F31" s="28">
        <f t="shared" si="0"/>
        <v>0.22708898083416559</v>
      </c>
      <c r="G31" s="29">
        <f t="shared" si="2"/>
        <v>21</v>
      </c>
      <c r="H31" s="29">
        <v>21</v>
      </c>
      <c r="I31" s="29">
        <v>21</v>
      </c>
      <c r="J31" s="26" t="s">
        <v>1961</v>
      </c>
      <c r="M31" s="50"/>
    </row>
    <row r="32" spans="1:13">
      <c r="A32" s="26" t="s">
        <v>1918</v>
      </c>
      <c r="B32" s="26" t="s">
        <v>1959</v>
      </c>
      <c r="C32" s="26" t="s">
        <v>1960</v>
      </c>
      <c r="D32" s="26" t="s">
        <v>24</v>
      </c>
      <c r="E32" s="27">
        <v>81</v>
      </c>
      <c r="F32" s="28">
        <f t="shared" si="0"/>
        <v>0.22708898083416559</v>
      </c>
      <c r="G32" s="29">
        <f t="shared" si="2"/>
        <v>18</v>
      </c>
      <c r="H32" s="29">
        <v>18</v>
      </c>
      <c r="I32" s="29">
        <v>18</v>
      </c>
      <c r="J32" s="26" t="s">
        <v>1962</v>
      </c>
      <c r="M32" s="50"/>
    </row>
    <row r="33" spans="1:13">
      <c r="A33" s="26" t="s">
        <v>1918</v>
      </c>
      <c r="B33" s="26" t="s">
        <v>1963</v>
      </c>
      <c r="C33" s="26" t="s">
        <v>1964</v>
      </c>
      <c r="D33" s="26" t="s">
        <v>35</v>
      </c>
      <c r="E33" s="27">
        <v>163</v>
      </c>
      <c r="F33" s="28">
        <f t="shared" si="0"/>
        <v>0.22708898083416559</v>
      </c>
      <c r="G33" s="29">
        <f t="shared" si="2"/>
        <v>37</v>
      </c>
      <c r="H33" s="29">
        <v>37</v>
      </c>
      <c r="I33" s="29">
        <v>37</v>
      </c>
      <c r="J33" s="26" t="s">
        <v>1965</v>
      </c>
      <c r="M33" s="50"/>
    </row>
    <row r="34" spans="1:13">
      <c r="A34" s="26" t="s">
        <v>1918</v>
      </c>
      <c r="B34" s="26" t="s">
        <v>1963</v>
      </c>
      <c r="C34" s="26" t="s">
        <v>1964</v>
      </c>
      <c r="D34" s="26" t="s">
        <v>105</v>
      </c>
      <c r="E34" s="27">
        <v>253</v>
      </c>
      <c r="F34" s="28">
        <f t="shared" si="0"/>
        <v>0.22708898083416559</v>
      </c>
      <c r="G34" s="29">
        <f t="shared" si="2"/>
        <v>57</v>
      </c>
      <c r="H34" s="29">
        <v>57</v>
      </c>
      <c r="I34" s="29">
        <v>57</v>
      </c>
      <c r="J34" s="26" t="s">
        <v>1966</v>
      </c>
      <c r="M34" s="50"/>
    </row>
    <row r="35" spans="1:13">
      <c r="A35" s="26" t="s">
        <v>1918</v>
      </c>
      <c r="B35" s="26" t="s">
        <v>1963</v>
      </c>
      <c r="C35" s="26" t="s">
        <v>1964</v>
      </c>
      <c r="D35" s="26" t="s">
        <v>20</v>
      </c>
      <c r="E35" s="27">
        <v>457</v>
      </c>
      <c r="F35" s="28">
        <f t="shared" si="0"/>
        <v>0.22708898083416559</v>
      </c>
      <c r="G35" s="29">
        <f t="shared" si="2"/>
        <v>104</v>
      </c>
      <c r="H35" s="29">
        <v>104</v>
      </c>
      <c r="I35" s="29">
        <v>104</v>
      </c>
      <c r="J35" s="26" t="s">
        <v>1862</v>
      </c>
      <c r="M35" s="50"/>
    </row>
    <row r="36" spans="1:13">
      <c r="A36" s="26" t="s">
        <v>1918</v>
      </c>
      <c r="B36" s="26" t="s">
        <v>1963</v>
      </c>
      <c r="C36" s="26" t="s">
        <v>1964</v>
      </c>
      <c r="D36" s="26" t="s">
        <v>226</v>
      </c>
      <c r="E36" s="27">
        <v>226</v>
      </c>
      <c r="F36" s="28">
        <f t="shared" si="0"/>
        <v>0.22708898083416559</v>
      </c>
      <c r="G36" s="29">
        <f t="shared" si="2"/>
        <v>51</v>
      </c>
      <c r="H36" s="29">
        <v>51</v>
      </c>
      <c r="I36" s="29">
        <v>51</v>
      </c>
      <c r="J36" s="26" t="s">
        <v>1967</v>
      </c>
      <c r="M36" s="50"/>
    </row>
    <row r="37" spans="1:13">
      <c r="A37" s="26" t="s">
        <v>1918</v>
      </c>
      <c r="B37" s="26" t="s">
        <v>1968</v>
      </c>
      <c r="C37" s="26" t="s">
        <v>1969</v>
      </c>
      <c r="D37" s="26" t="s">
        <v>1970</v>
      </c>
      <c r="E37" s="27">
        <v>228</v>
      </c>
      <c r="F37" s="28">
        <f t="shared" si="0"/>
        <v>0.22708898083416559</v>
      </c>
      <c r="G37" s="29">
        <f t="shared" si="2"/>
        <v>52</v>
      </c>
      <c r="H37" s="29">
        <v>52</v>
      </c>
      <c r="I37" s="29">
        <v>52</v>
      </c>
      <c r="J37" s="26" t="s">
        <v>1971</v>
      </c>
      <c r="M37" s="50"/>
    </row>
    <row r="38" spans="1:13">
      <c r="A38" s="26" t="s">
        <v>1918</v>
      </c>
      <c r="B38" s="26" t="s">
        <v>1968</v>
      </c>
      <c r="C38" s="26" t="s">
        <v>1969</v>
      </c>
      <c r="D38" s="26" t="s">
        <v>1972</v>
      </c>
      <c r="E38" s="27">
        <v>250</v>
      </c>
      <c r="F38" s="28">
        <f t="shared" si="0"/>
        <v>0.22708898083416559</v>
      </c>
      <c r="G38" s="29">
        <f t="shared" si="2"/>
        <v>57</v>
      </c>
      <c r="H38" s="29">
        <v>57</v>
      </c>
      <c r="I38" s="29">
        <v>57</v>
      </c>
      <c r="J38" s="26" t="s">
        <v>1973</v>
      </c>
      <c r="M38" s="50"/>
    </row>
    <row r="39" spans="1:13" ht="25.5">
      <c r="A39" s="26" t="s">
        <v>1918</v>
      </c>
      <c r="B39" s="26" t="s">
        <v>1974</v>
      </c>
      <c r="C39" s="26" t="s">
        <v>1975</v>
      </c>
      <c r="D39" s="26" t="s">
        <v>1976</v>
      </c>
      <c r="E39" s="27">
        <v>7</v>
      </c>
      <c r="F39" s="28">
        <f t="shared" si="0"/>
        <v>0.22708898083416559</v>
      </c>
      <c r="G39" s="29">
        <f t="shared" si="2"/>
        <v>2</v>
      </c>
      <c r="H39" s="29">
        <v>2</v>
      </c>
      <c r="I39" s="29">
        <v>2</v>
      </c>
      <c r="J39" s="26" t="s">
        <v>1977</v>
      </c>
      <c r="M39" s="50"/>
    </row>
    <row r="40" spans="1:13" ht="25.5">
      <c r="A40" s="26" t="s">
        <v>1918</v>
      </c>
      <c r="B40" s="26" t="s">
        <v>1974</v>
      </c>
      <c r="C40" s="26" t="s">
        <v>1975</v>
      </c>
      <c r="D40" s="26" t="s">
        <v>1978</v>
      </c>
      <c r="E40" s="27">
        <v>6</v>
      </c>
      <c r="F40" s="28">
        <f t="shared" si="0"/>
        <v>0.22708898083416559</v>
      </c>
      <c r="G40" s="29">
        <f t="shared" si="2"/>
        <v>1</v>
      </c>
      <c r="H40" s="29">
        <v>1</v>
      </c>
      <c r="I40" s="29">
        <v>1</v>
      </c>
      <c r="J40" s="26" t="s">
        <v>1977</v>
      </c>
      <c r="M40" s="50"/>
    </row>
    <row r="41" spans="1:13" ht="25.5">
      <c r="A41" s="26" t="s">
        <v>1918</v>
      </c>
      <c r="B41" s="26" t="s">
        <v>1974</v>
      </c>
      <c r="C41" s="26" t="s">
        <v>1975</v>
      </c>
      <c r="D41" s="26" t="s">
        <v>1979</v>
      </c>
      <c r="E41" s="27">
        <v>7</v>
      </c>
      <c r="F41" s="28">
        <f t="shared" si="0"/>
        <v>0.22708898083416559</v>
      </c>
      <c r="G41" s="29">
        <f t="shared" si="2"/>
        <v>2</v>
      </c>
      <c r="H41" s="29">
        <v>2</v>
      </c>
      <c r="I41" s="29">
        <v>2</v>
      </c>
      <c r="J41" s="26" t="s">
        <v>1977</v>
      </c>
      <c r="M41" s="50"/>
    </row>
    <row r="42" spans="1:13" ht="25.5">
      <c r="A42" s="26" t="s">
        <v>1918</v>
      </c>
      <c r="B42" s="26" t="s">
        <v>1974</v>
      </c>
      <c r="C42" s="26" t="s">
        <v>1975</v>
      </c>
      <c r="D42" s="26" t="s">
        <v>1980</v>
      </c>
      <c r="E42" s="27">
        <v>4</v>
      </c>
      <c r="F42" s="28">
        <f t="shared" si="0"/>
        <v>0.22708898083416559</v>
      </c>
      <c r="G42" s="29">
        <f t="shared" si="2"/>
        <v>1</v>
      </c>
      <c r="H42" s="29">
        <v>1</v>
      </c>
      <c r="I42" s="29">
        <v>1</v>
      </c>
      <c r="J42" s="26" t="s">
        <v>1977</v>
      </c>
      <c r="M42" s="50"/>
    </row>
    <row r="43" spans="1:13" ht="25.5">
      <c r="A43" s="26" t="s">
        <v>1918</v>
      </c>
      <c r="B43" s="26" t="s">
        <v>1974</v>
      </c>
      <c r="C43" s="26" t="s">
        <v>1975</v>
      </c>
      <c r="D43" s="26" t="s">
        <v>1981</v>
      </c>
      <c r="E43" s="27">
        <v>7</v>
      </c>
      <c r="F43" s="28">
        <f t="shared" si="0"/>
        <v>0.22708898083416559</v>
      </c>
      <c r="G43" s="29">
        <f t="shared" si="2"/>
        <v>2</v>
      </c>
      <c r="H43" s="29">
        <v>2</v>
      </c>
      <c r="I43" s="29">
        <v>2</v>
      </c>
      <c r="J43" s="26" t="s">
        <v>1977</v>
      </c>
      <c r="M43" s="50"/>
    </row>
    <row r="44" spans="1:13" ht="25.5">
      <c r="A44" s="26" t="s">
        <v>1918</v>
      </c>
      <c r="B44" s="26" t="s">
        <v>1974</v>
      </c>
      <c r="C44" s="26" t="s">
        <v>1975</v>
      </c>
      <c r="D44" s="26" t="s">
        <v>1982</v>
      </c>
      <c r="E44" s="27">
        <v>8</v>
      </c>
      <c r="F44" s="28">
        <f t="shared" si="0"/>
        <v>0.22708898083416559</v>
      </c>
      <c r="G44" s="29">
        <f t="shared" si="2"/>
        <v>2</v>
      </c>
      <c r="H44" s="29">
        <v>2</v>
      </c>
      <c r="I44" s="29">
        <v>2</v>
      </c>
      <c r="J44" s="26" t="s">
        <v>1977</v>
      </c>
      <c r="M44" s="50"/>
    </row>
    <row r="45" spans="1:13">
      <c r="A45" s="26" t="s">
        <v>1918</v>
      </c>
      <c r="B45" s="26" t="s">
        <v>1983</v>
      </c>
      <c r="C45" s="26" t="s">
        <v>1984</v>
      </c>
      <c r="D45" s="26" t="s">
        <v>1985</v>
      </c>
      <c r="E45" s="27">
        <v>7</v>
      </c>
      <c r="F45" s="28">
        <f t="shared" si="0"/>
        <v>0.22708898083416559</v>
      </c>
      <c r="G45" s="29">
        <f t="shared" si="2"/>
        <v>2</v>
      </c>
      <c r="H45" s="29">
        <v>2</v>
      </c>
      <c r="I45" s="29">
        <v>2</v>
      </c>
      <c r="J45" s="26" t="s">
        <v>1986</v>
      </c>
      <c r="M45" s="50"/>
    </row>
    <row r="46" spans="1:13">
      <c r="A46" s="26" t="s">
        <v>1918</v>
      </c>
      <c r="B46" s="26" t="s">
        <v>1983</v>
      </c>
      <c r="C46" s="26" t="s">
        <v>1984</v>
      </c>
      <c r="D46" s="26" t="s">
        <v>1987</v>
      </c>
      <c r="E46" s="27">
        <v>22</v>
      </c>
      <c r="F46" s="28">
        <f t="shared" si="0"/>
        <v>0.22708898083416559</v>
      </c>
      <c r="G46" s="29">
        <f t="shared" si="2"/>
        <v>5</v>
      </c>
      <c r="H46" s="29">
        <v>5</v>
      </c>
      <c r="I46" s="29">
        <v>5</v>
      </c>
      <c r="J46" s="26" t="s">
        <v>1986</v>
      </c>
      <c r="M46" s="50"/>
    </row>
    <row r="47" spans="1:13">
      <c r="A47" s="26" t="s">
        <v>1918</v>
      </c>
      <c r="B47" s="26" t="s">
        <v>1983</v>
      </c>
      <c r="C47" s="26" t="s">
        <v>1984</v>
      </c>
      <c r="D47" s="26" t="s">
        <v>1988</v>
      </c>
      <c r="E47" s="27">
        <v>7</v>
      </c>
      <c r="F47" s="28">
        <f t="shared" si="0"/>
        <v>0.22708898083416559</v>
      </c>
      <c r="G47" s="29">
        <f t="shared" si="2"/>
        <v>2</v>
      </c>
      <c r="H47" s="29">
        <v>2</v>
      </c>
      <c r="I47" s="29">
        <v>2</v>
      </c>
      <c r="J47" s="26" t="s">
        <v>1986</v>
      </c>
      <c r="M47" s="50"/>
    </row>
    <row r="48" spans="1:13">
      <c r="A48" s="26" t="s">
        <v>1918</v>
      </c>
      <c r="B48" s="26" t="s">
        <v>1983</v>
      </c>
      <c r="C48" s="26" t="s">
        <v>1984</v>
      </c>
      <c r="D48" s="26" t="s">
        <v>1989</v>
      </c>
      <c r="E48" s="27">
        <v>7</v>
      </c>
      <c r="F48" s="28">
        <f t="shared" si="0"/>
        <v>0.22708898083416559</v>
      </c>
      <c r="G48" s="29">
        <f t="shared" si="2"/>
        <v>2</v>
      </c>
      <c r="H48" s="29">
        <v>2</v>
      </c>
      <c r="I48" s="29">
        <v>2</v>
      </c>
      <c r="J48" s="26" t="s">
        <v>1986</v>
      </c>
      <c r="M48" s="50"/>
    </row>
    <row r="49" spans="1:13">
      <c r="A49" s="26" t="s">
        <v>1918</v>
      </c>
      <c r="B49" s="26" t="s">
        <v>1983</v>
      </c>
      <c r="C49" s="26" t="s">
        <v>1984</v>
      </c>
      <c r="D49" s="26" t="s">
        <v>1990</v>
      </c>
      <c r="E49" s="27">
        <v>7</v>
      </c>
      <c r="F49" s="28">
        <f t="shared" si="0"/>
        <v>0.22708898083416559</v>
      </c>
      <c r="G49" s="29">
        <f t="shared" si="2"/>
        <v>2</v>
      </c>
      <c r="H49" s="29">
        <v>2</v>
      </c>
      <c r="I49" s="29">
        <v>2</v>
      </c>
      <c r="J49" s="26" t="s">
        <v>1986</v>
      </c>
      <c r="M49" s="50"/>
    </row>
    <row r="50" spans="1:13">
      <c r="A50" s="26" t="s">
        <v>1918</v>
      </c>
      <c r="B50" s="26" t="s">
        <v>1983</v>
      </c>
      <c r="C50" s="26" t="s">
        <v>1984</v>
      </c>
      <c r="D50" s="26" t="s">
        <v>1991</v>
      </c>
      <c r="E50" s="27">
        <v>7</v>
      </c>
      <c r="F50" s="28">
        <f t="shared" si="0"/>
        <v>0.22708898083416559</v>
      </c>
      <c r="G50" s="29">
        <f t="shared" si="2"/>
        <v>2</v>
      </c>
      <c r="H50" s="29">
        <v>2</v>
      </c>
      <c r="I50" s="29">
        <v>2</v>
      </c>
      <c r="J50" s="26" t="s">
        <v>1986</v>
      </c>
      <c r="M50" s="50"/>
    </row>
    <row r="51" spans="1:13">
      <c r="A51" s="26" t="s">
        <v>1918</v>
      </c>
      <c r="B51" s="26" t="s">
        <v>1983</v>
      </c>
      <c r="C51" s="26" t="s">
        <v>1984</v>
      </c>
      <c r="D51" s="26" t="s">
        <v>1992</v>
      </c>
      <c r="E51" s="27">
        <v>8</v>
      </c>
      <c r="F51" s="28">
        <f t="shared" si="0"/>
        <v>0.22708898083416559</v>
      </c>
      <c r="G51" s="29">
        <f t="shared" si="2"/>
        <v>2</v>
      </c>
      <c r="H51" s="29">
        <v>2</v>
      </c>
      <c r="I51" s="29">
        <v>2</v>
      </c>
      <c r="J51" s="26" t="s">
        <v>1993</v>
      </c>
      <c r="M51" s="50"/>
    </row>
    <row r="52" spans="1:13">
      <c r="A52" s="26" t="s">
        <v>1918</v>
      </c>
      <c r="B52" s="26" t="s">
        <v>1983</v>
      </c>
      <c r="C52" s="26" t="s">
        <v>1984</v>
      </c>
      <c r="D52" s="26" t="s">
        <v>1994</v>
      </c>
      <c r="E52" s="27">
        <v>26</v>
      </c>
      <c r="F52" s="28">
        <f t="shared" si="0"/>
        <v>0.22708898083416559</v>
      </c>
      <c r="G52" s="29">
        <f t="shared" si="2"/>
        <v>6</v>
      </c>
      <c r="H52" s="29">
        <v>6</v>
      </c>
      <c r="I52" s="29">
        <v>6</v>
      </c>
      <c r="J52" s="26" t="s">
        <v>1993</v>
      </c>
      <c r="M52" s="50"/>
    </row>
    <row r="53" spans="1:13">
      <c r="A53" s="26" t="s">
        <v>1918</v>
      </c>
      <c r="B53" s="26" t="s">
        <v>1983</v>
      </c>
      <c r="C53" s="26" t="s">
        <v>1984</v>
      </c>
      <c r="D53" s="26" t="s">
        <v>1995</v>
      </c>
      <c r="E53" s="27">
        <v>6</v>
      </c>
      <c r="F53" s="28">
        <f t="shared" si="0"/>
        <v>0.22708898083416559</v>
      </c>
      <c r="G53" s="29">
        <f t="shared" si="2"/>
        <v>1</v>
      </c>
      <c r="H53" s="29">
        <v>1</v>
      </c>
      <c r="I53" s="29">
        <v>1</v>
      </c>
      <c r="J53" s="26" t="s">
        <v>1996</v>
      </c>
      <c r="M53" s="50"/>
    </row>
    <row r="54" spans="1:13">
      <c r="A54" s="26" t="s">
        <v>1918</v>
      </c>
      <c r="B54" s="26" t="s">
        <v>1983</v>
      </c>
      <c r="C54" s="26" t="s">
        <v>1984</v>
      </c>
      <c r="D54" s="26" t="s">
        <v>1997</v>
      </c>
      <c r="E54" s="27">
        <v>7</v>
      </c>
      <c r="F54" s="28">
        <f t="shared" si="0"/>
        <v>0.22708898083416559</v>
      </c>
      <c r="G54" s="29">
        <f t="shared" si="2"/>
        <v>2</v>
      </c>
      <c r="H54" s="29">
        <v>2</v>
      </c>
      <c r="I54" s="29">
        <v>2</v>
      </c>
      <c r="J54" s="26" t="s">
        <v>1996</v>
      </c>
      <c r="M54" s="50"/>
    </row>
    <row r="55" spans="1:13">
      <c r="A55" s="26" t="s">
        <v>1918</v>
      </c>
      <c r="B55" s="26" t="s">
        <v>1983</v>
      </c>
      <c r="C55" s="26" t="s">
        <v>1984</v>
      </c>
      <c r="D55" s="26" t="s">
        <v>1998</v>
      </c>
      <c r="E55" s="27">
        <v>7</v>
      </c>
      <c r="F55" s="28">
        <f t="shared" si="0"/>
        <v>0.22708898083416559</v>
      </c>
      <c r="G55" s="29">
        <f t="shared" si="2"/>
        <v>2</v>
      </c>
      <c r="H55" s="29">
        <v>2</v>
      </c>
      <c r="I55" s="29">
        <v>2</v>
      </c>
      <c r="J55" s="26" t="s">
        <v>1996</v>
      </c>
      <c r="M55" s="50"/>
    </row>
    <row r="56" spans="1:13">
      <c r="A56" s="26" t="s">
        <v>1918</v>
      </c>
      <c r="B56" s="26" t="s">
        <v>1983</v>
      </c>
      <c r="C56" s="26" t="s">
        <v>1984</v>
      </c>
      <c r="D56" s="26" t="s">
        <v>1999</v>
      </c>
      <c r="E56" s="27">
        <v>6</v>
      </c>
      <c r="F56" s="28">
        <f t="shared" si="0"/>
        <v>0.22708898083416559</v>
      </c>
      <c r="G56" s="29">
        <f t="shared" si="2"/>
        <v>1</v>
      </c>
      <c r="H56" s="29">
        <v>1</v>
      </c>
      <c r="I56" s="29">
        <v>1</v>
      </c>
      <c r="J56" s="26" t="s">
        <v>1996</v>
      </c>
      <c r="M56" s="50"/>
    </row>
    <row r="57" spans="1:13">
      <c r="A57" s="26" t="s">
        <v>1918</v>
      </c>
      <c r="B57" s="26" t="s">
        <v>1983</v>
      </c>
      <c r="C57" s="26" t="s">
        <v>1984</v>
      </c>
      <c r="D57" s="26" t="s">
        <v>2000</v>
      </c>
      <c r="E57" s="27">
        <v>7</v>
      </c>
      <c r="F57" s="28">
        <f t="shared" si="0"/>
        <v>0.22708898083416559</v>
      </c>
      <c r="G57" s="29">
        <f t="shared" si="2"/>
        <v>2</v>
      </c>
      <c r="H57" s="29">
        <v>2</v>
      </c>
      <c r="I57" s="29">
        <v>2</v>
      </c>
      <c r="J57" s="26" t="s">
        <v>1996</v>
      </c>
      <c r="M57" s="50"/>
    </row>
    <row r="58" spans="1:13">
      <c r="A58" s="26" t="s">
        <v>1918</v>
      </c>
      <c r="B58" s="26" t="s">
        <v>1983</v>
      </c>
      <c r="C58" s="26" t="s">
        <v>1984</v>
      </c>
      <c r="D58" s="26" t="s">
        <v>2001</v>
      </c>
      <c r="E58" s="27">
        <v>6</v>
      </c>
      <c r="F58" s="28">
        <f t="shared" si="0"/>
        <v>0.22708898083416559</v>
      </c>
      <c r="G58" s="29">
        <f t="shared" si="2"/>
        <v>1</v>
      </c>
      <c r="H58" s="29">
        <v>1</v>
      </c>
      <c r="I58" s="29">
        <v>1</v>
      </c>
      <c r="J58" s="26" t="s">
        <v>1996</v>
      </c>
      <c r="M58" s="50"/>
    </row>
    <row r="59" spans="1:13">
      <c r="A59" s="26" t="s">
        <v>1918</v>
      </c>
      <c r="B59" s="26" t="s">
        <v>2002</v>
      </c>
      <c r="C59" s="26" t="s">
        <v>2003</v>
      </c>
      <c r="D59" s="26" t="s">
        <v>2004</v>
      </c>
      <c r="E59" s="27">
        <v>31</v>
      </c>
      <c r="F59" s="28">
        <f t="shared" si="0"/>
        <v>0.22708898083416559</v>
      </c>
      <c r="G59" s="29">
        <f t="shared" si="2"/>
        <v>7</v>
      </c>
      <c r="H59" s="29">
        <v>7</v>
      </c>
      <c r="I59" s="29">
        <v>7</v>
      </c>
      <c r="J59" s="26" t="s">
        <v>2005</v>
      </c>
      <c r="M59" s="50"/>
    </row>
    <row r="60" spans="1:13">
      <c r="A60" s="26" t="s">
        <v>1918</v>
      </c>
      <c r="B60" s="26" t="s">
        <v>2002</v>
      </c>
      <c r="C60" s="26" t="s">
        <v>2003</v>
      </c>
      <c r="D60" s="26" t="s">
        <v>2006</v>
      </c>
      <c r="E60" s="27">
        <v>36</v>
      </c>
      <c r="F60" s="28">
        <f t="shared" si="0"/>
        <v>0.22708898083416559</v>
      </c>
      <c r="G60" s="29">
        <f t="shared" si="2"/>
        <v>8</v>
      </c>
      <c r="H60" s="29">
        <v>8</v>
      </c>
      <c r="I60" s="29">
        <v>8</v>
      </c>
      <c r="J60" s="26" t="s">
        <v>2007</v>
      </c>
      <c r="M60" s="50"/>
    </row>
    <row r="61" spans="1:13">
      <c r="A61" s="26" t="s">
        <v>1918</v>
      </c>
      <c r="B61" s="26" t="s">
        <v>2002</v>
      </c>
      <c r="C61" s="26" t="s">
        <v>2003</v>
      </c>
      <c r="D61" s="26" t="s">
        <v>2008</v>
      </c>
      <c r="E61" s="27">
        <v>73</v>
      </c>
      <c r="F61" s="28">
        <f t="shared" si="0"/>
        <v>0.22708898083416559</v>
      </c>
      <c r="G61" s="29">
        <f t="shared" si="2"/>
        <v>17</v>
      </c>
      <c r="H61" s="29">
        <v>17</v>
      </c>
      <c r="I61" s="29">
        <v>17</v>
      </c>
      <c r="J61" s="26" t="s">
        <v>2009</v>
      </c>
      <c r="M61" s="50"/>
    </row>
    <row r="62" spans="1:13">
      <c r="A62" s="26" t="s">
        <v>1918</v>
      </c>
      <c r="B62" s="26" t="s">
        <v>2002</v>
      </c>
      <c r="C62" s="26" t="s">
        <v>2003</v>
      </c>
      <c r="D62" s="26" t="s">
        <v>2010</v>
      </c>
      <c r="E62" s="27">
        <v>208</v>
      </c>
      <c r="F62" s="28">
        <f t="shared" si="0"/>
        <v>0.22708898083416559</v>
      </c>
      <c r="G62" s="29">
        <f t="shared" si="2"/>
        <v>47</v>
      </c>
      <c r="H62" s="29">
        <v>47</v>
      </c>
      <c r="I62" s="29">
        <v>47</v>
      </c>
      <c r="J62" s="26" t="s">
        <v>2011</v>
      </c>
      <c r="M62" s="50"/>
    </row>
    <row r="63" spans="1:13">
      <c r="A63" s="26" t="s">
        <v>1918</v>
      </c>
      <c r="B63" s="26" t="s">
        <v>2002</v>
      </c>
      <c r="C63" s="26" t="s">
        <v>2003</v>
      </c>
      <c r="D63" s="26" t="s">
        <v>2012</v>
      </c>
      <c r="E63" s="27">
        <v>653</v>
      </c>
      <c r="F63" s="28">
        <f t="shared" si="0"/>
        <v>0.22708898083416559</v>
      </c>
      <c r="G63" s="29">
        <f t="shared" si="2"/>
        <v>148</v>
      </c>
      <c r="H63" s="29">
        <v>148</v>
      </c>
      <c r="I63" s="29">
        <v>148</v>
      </c>
      <c r="J63" s="26" t="s">
        <v>2013</v>
      </c>
      <c r="M63" s="50"/>
    </row>
    <row r="64" spans="1:13">
      <c r="A64" s="26" t="s">
        <v>1918</v>
      </c>
      <c r="B64" s="26" t="s">
        <v>2002</v>
      </c>
      <c r="C64" s="26" t="s">
        <v>2003</v>
      </c>
      <c r="D64" s="26" t="s">
        <v>2014</v>
      </c>
      <c r="E64" s="27">
        <v>768</v>
      </c>
      <c r="F64" s="28">
        <f t="shared" si="0"/>
        <v>0.22708898083416559</v>
      </c>
      <c r="G64" s="29">
        <f t="shared" si="2"/>
        <v>174</v>
      </c>
      <c r="H64" s="29">
        <v>174</v>
      </c>
      <c r="I64" s="29">
        <v>174</v>
      </c>
      <c r="J64" s="26" t="s">
        <v>2015</v>
      </c>
      <c r="M64" s="50"/>
    </row>
    <row r="65" spans="1:13">
      <c r="A65" s="26" t="s">
        <v>1918</v>
      </c>
      <c r="B65" s="26" t="s">
        <v>2002</v>
      </c>
      <c r="C65" s="26" t="s">
        <v>2003</v>
      </c>
      <c r="D65" s="26" t="s">
        <v>2016</v>
      </c>
      <c r="E65" s="27">
        <v>552</v>
      </c>
      <c r="F65" s="28">
        <f t="shared" si="0"/>
        <v>0.22708898083416559</v>
      </c>
      <c r="G65" s="29">
        <f t="shared" si="2"/>
        <v>125</v>
      </c>
      <c r="H65" s="29">
        <v>125</v>
      </c>
      <c r="I65" s="29">
        <v>125</v>
      </c>
      <c r="J65" s="26" t="s">
        <v>2017</v>
      </c>
      <c r="M65" s="50"/>
    </row>
    <row r="66" spans="1:13">
      <c r="A66" s="26" t="s">
        <v>1918</v>
      </c>
      <c r="B66" s="26" t="s">
        <v>2002</v>
      </c>
      <c r="C66" s="26" t="s">
        <v>2003</v>
      </c>
      <c r="D66" s="26" t="s">
        <v>2018</v>
      </c>
      <c r="E66" s="27">
        <v>509</v>
      </c>
      <c r="F66" s="28">
        <f t="shared" si="0"/>
        <v>0.22708898083416559</v>
      </c>
      <c r="G66" s="29">
        <f t="shared" si="2"/>
        <v>116</v>
      </c>
      <c r="H66" s="29">
        <v>116</v>
      </c>
      <c r="I66" s="29">
        <v>116</v>
      </c>
      <c r="J66" s="26" t="s">
        <v>2019</v>
      </c>
      <c r="M66" s="50"/>
    </row>
    <row r="67" spans="1:13" ht="25.5">
      <c r="A67" s="26" t="s">
        <v>1918</v>
      </c>
      <c r="B67" s="26" t="s">
        <v>2020</v>
      </c>
      <c r="C67" s="26" t="s">
        <v>2021</v>
      </c>
      <c r="D67" s="26" t="s">
        <v>24</v>
      </c>
      <c r="E67" s="27">
        <v>7</v>
      </c>
      <c r="F67" s="28">
        <f t="shared" si="0"/>
        <v>0.22708898083416559</v>
      </c>
      <c r="G67" s="29">
        <f t="shared" si="2"/>
        <v>2</v>
      </c>
      <c r="H67" s="29">
        <v>2</v>
      </c>
      <c r="I67" s="29">
        <v>2</v>
      </c>
      <c r="J67" s="26" t="s">
        <v>2022</v>
      </c>
      <c r="M67" s="50"/>
    </row>
    <row r="68" spans="1:13" ht="25.5">
      <c r="A68" s="26" t="s">
        <v>1918</v>
      </c>
      <c r="B68" s="26" t="s">
        <v>2020</v>
      </c>
      <c r="C68" s="26" t="s">
        <v>2021</v>
      </c>
      <c r="D68" s="26" t="s">
        <v>105</v>
      </c>
      <c r="E68" s="27">
        <v>8</v>
      </c>
      <c r="F68" s="28">
        <f t="shared" si="0"/>
        <v>0.22708898083416559</v>
      </c>
      <c r="G68" s="29">
        <f t="shared" si="2"/>
        <v>2</v>
      </c>
      <c r="H68" s="29">
        <v>2</v>
      </c>
      <c r="I68" s="29">
        <v>2</v>
      </c>
      <c r="J68" s="26" t="s">
        <v>2023</v>
      </c>
      <c r="M68" s="50"/>
    </row>
    <row r="69" spans="1:13" ht="24">
      <c r="A69" s="26" t="s">
        <v>1918</v>
      </c>
      <c r="B69" s="26" t="s">
        <v>2020</v>
      </c>
      <c r="C69" s="26" t="s">
        <v>2021</v>
      </c>
      <c r="D69" s="26" t="s">
        <v>226</v>
      </c>
      <c r="E69" s="27">
        <v>117</v>
      </c>
      <c r="F69" s="28">
        <f t="shared" si="0"/>
        <v>0.22708898083416559</v>
      </c>
      <c r="G69" s="29">
        <f t="shared" si="2"/>
        <v>27</v>
      </c>
      <c r="H69" s="29">
        <v>27</v>
      </c>
      <c r="I69" s="29">
        <v>27</v>
      </c>
      <c r="J69" s="26" t="s">
        <v>2024</v>
      </c>
      <c r="M69" s="50"/>
    </row>
    <row r="70" spans="1:13" ht="25.5">
      <c r="A70" s="26" t="s">
        <v>1918</v>
      </c>
      <c r="B70" s="26" t="s">
        <v>2025</v>
      </c>
      <c r="C70" s="26" t="s">
        <v>2026</v>
      </c>
      <c r="D70" s="26" t="s">
        <v>35</v>
      </c>
      <c r="E70" s="27">
        <v>12</v>
      </c>
      <c r="F70" s="28">
        <f t="shared" si="0"/>
        <v>0.22708898083416559</v>
      </c>
      <c r="G70" s="29">
        <f t="shared" si="2"/>
        <v>3</v>
      </c>
      <c r="H70" s="29">
        <v>3</v>
      </c>
      <c r="I70" s="29">
        <v>3</v>
      </c>
      <c r="J70" s="26" t="s">
        <v>2027</v>
      </c>
      <c r="M70" s="50"/>
    </row>
    <row r="71" spans="1:13" ht="25.5">
      <c r="A71" s="26" t="s">
        <v>1918</v>
      </c>
      <c r="B71" s="26" t="s">
        <v>2028</v>
      </c>
      <c r="C71" s="26" t="s">
        <v>2029</v>
      </c>
      <c r="D71" s="26" t="s">
        <v>35</v>
      </c>
      <c r="E71" s="27">
        <v>83</v>
      </c>
      <c r="F71" s="28">
        <f t="shared" si="0"/>
        <v>0.22708898083416559</v>
      </c>
      <c r="G71" s="29">
        <f t="shared" si="2"/>
        <v>19</v>
      </c>
      <c r="H71" s="29">
        <v>19</v>
      </c>
      <c r="I71" s="29">
        <v>19</v>
      </c>
      <c r="J71" s="26" t="s">
        <v>1021</v>
      </c>
      <c r="M71" s="50"/>
    </row>
    <row r="72" spans="1:13" ht="25.5">
      <c r="A72" s="26" t="s">
        <v>1918</v>
      </c>
      <c r="B72" s="26" t="s">
        <v>2028</v>
      </c>
      <c r="C72" s="26" t="s">
        <v>2029</v>
      </c>
      <c r="D72" s="26" t="s">
        <v>24</v>
      </c>
      <c r="E72" s="27">
        <v>151</v>
      </c>
      <c r="F72" s="28">
        <f t="shared" si="0"/>
        <v>0.22708898083416559</v>
      </c>
      <c r="G72" s="29">
        <f t="shared" si="2"/>
        <v>34</v>
      </c>
      <c r="H72" s="29">
        <v>34</v>
      </c>
      <c r="I72" s="29">
        <v>34</v>
      </c>
      <c r="J72" s="26" t="s">
        <v>2030</v>
      </c>
      <c r="M72" s="50"/>
    </row>
    <row r="73" spans="1:13" ht="25.5">
      <c r="A73" s="26" t="s">
        <v>1918</v>
      </c>
      <c r="B73" s="26" t="s">
        <v>2028</v>
      </c>
      <c r="C73" s="26" t="s">
        <v>2029</v>
      </c>
      <c r="D73" s="26" t="s">
        <v>105</v>
      </c>
      <c r="E73" s="27">
        <v>157</v>
      </c>
      <c r="F73" s="28">
        <f t="shared" si="0"/>
        <v>0.22708898083416559</v>
      </c>
      <c r="G73" s="29">
        <f t="shared" si="2"/>
        <v>36</v>
      </c>
      <c r="H73" s="29">
        <v>36</v>
      </c>
      <c r="I73" s="29">
        <v>36</v>
      </c>
      <c r="J73" s="26" t="s">
        <v>2031</v>
      </c>
      <c r="M73" s="50"/>
    </row>
    <row r="74" spans="1:13" ht="25.5">
      <c r="A74" s="26" t="s">
        <v>1918</v>
      </c>
      <c r="B74" s="26" t="s">
        <v>2032</v>
      </c>
      <c r="C74" s="26" t="s">
        <v>2033</v>
      </c>
      <c r="D74" s="26" t="s">
        <v>2034</v>
      </c>
      <c r="E74" s="27">
        <v>211</v>
      </c>
      <c r="F74" s="28">
        <f t="shared" si="0"/>
        <v>0.22708898083416559</v>
      </c>
      <c r="G74" s="29">
        <f t="shared" ref="G74:H123" si="3">ROUND(E74*F74, 0)</f>
        <v>48</v>
      </c>
      <c r="H74" s="29">
        <v>48</v>
      </c>
      <c r="I74" s="29">
        <v>48</v>
      </c>
      <c r="J74" s="26" t="s">
        <v>2035</v>
      </c>
      <c r="M74" s="50"/>
    </row>
    <row r="75" spans="1:13" ht="25.5">
      <c r="A75" s="26" t="s">
        <v>1918</v>
      </c>
      <c r="B75" s="26" t="s">
        <v>2032</v>
      </c>
      <c r="C75" s="26" t="s">
        <v>2033</v>
      </c>
      <c r="D75" s="26" t="s">
        <v>2036</v>
      </c>
      <c r="E75" s="27">
        <v>187</v>
      </c>
      <c r="F75" s="28">
        <f t="shared" ref="F75:F138" si="4">9550/$E$359</f>
        <v>0.22708898083416559</v>
      </c>
      <c r="G75" s="29">
        <f t="shared" si="3"/>
        <v>42</v>
      </c>
      <c r="H75" s="29">
        <v>42</v>
      </c>
      <c r="I75" s="29">
        <v>42</v>
      </c>
      <c r="J75" s="26" t="s">
        <v>2037</v>
      </c>
      <c r="M75" s="50"/>
    </row>
    <row r="76" spans="1:13" ht="25.5">
      <c r="A76" s="26" t="s">
        <v>1918</v>
      </c>
      <c r="B76" s="26" t="s">
        <v>2032</v>
      </c>
      <c r="C76" s="26" t="s">
        <v>2033</v>
      </c>
      <c r="D76" s="26" t="s">
        <v>2038</v>
      </c>
      <c r="E76" s="27">
        <v>14</v>
      </c>
      <c r="F76" s="28">
        <f t="shared" si="4"/>
        <v>0.22708898083416559</v>
      </c>
      <c r="G76" s="29">
        <f t="shared" si="3"/>
        <v>3</v>
      </c>
      <c r="H76" s="29">
        <v>3</v>
      </c>
      <c r="I76" s="29">
        <v>3</v>
      </c>
      <c r="J76" s="26" t="s">
        <v>2039</v>
      </c>
      <c r="M76" s="50"/>
    </row>
    <row r="77" spans="1:13" ht="25.5">
      <c r="A77" s="26" t="s">
        <v>1918</v>
      </c>
      <c r="B77" s="26" t="s">
        <v>2032</v>
      </c>
      <c r="C77" s="26" t="s">
        <v>2033</v>
      </c>
      <c r="D77" s="26" t="s">
        <v>2040</v>
      </c>
      <c r="E77" s="27">
        <v>13</v>
      </c>
      <c r="F77" s="28">
        <f t="shared" si="4"/>
        <v>0.22708898083416559</v>
      </c>
      <c r="G77" s="29">
        <f t="shared" si="3"/>
        <v>3</v>
      </c>
      <c r="H77" s="29">
        <v>3</v>
      </c>
      <c r="I77" s="29">
        <v>3</v>
      </c>
      <c r="J77" s="26" t="s">
        <v>2041</v>
      </c>
      <c r="M77" s="50"/>
    </row>
    <row r="78" spans="1:13" ht="25.5">
      <c r="A78" s="26" t="s">
        <v>1918</v>
      </c>
      <c r="B78" s="26" t="s">
        <v>2042</v>
      </c>
      <c r="C78" s="26" t="s">
        <v>2043</v>
      </c>
      <c r="D78" s="26" t="s">
        <v>2044</v>
      </c>
      <c r="E78" s="27">
        <v>67</v>
      </c>
      <c r="F78" s="28">
        <f t="shared" si="4"/>
        <v>0.22708898083416559</v>
      </c>
      <c r="G78" s="29">
        <f t="shared" si="3"/>
        <v>15</v>
      </c>
      <c r="H78" s="29">
        <v>15</v>
      </c>
      <c r="I78" s="29">
        <v>15</v>
      </c>
      <c r="J78" s="26" t="s">
        <v>2045</v>
      </c>
      <c r="M78" s="50"/>
    </row>
    <row r="79" spans="1:13" ht="25.5">
      <c r="A79" s="26" t="s">
        <v>1918</v>
      </c>
      <c r="B79" s="26" t="s">
        <v>2042</v>
      </c>
      <c r="C79" s="26" t="s">
        <v>2043</v>
      </c>
      <c r="D79" s="26" t="s">
        <v>2046</v>
      </c>
      <c r="E79" s="27">
        <v>76</v>
      </c>
      <c r="F79" s="28">
        <f t="shared" si="4"/>
        <v>0.22708898083416559</v>
      </c>
      <c r="G79" s="29">
        <f t="shared" si="3"/>
        <v>17</v>
      </c>
      <c r="H79" s="29">
        <v>17</v>
      </c>
      <c r="I79" s="29">
        <v>17</v>
      </c>
      <c r="J79" s="26" t="s">
        <v>2047</v>
      </c>
      <c r="M79" s="50"/>
    </row>
    <row r="80" spans="1:13" ht="25.5">
      <c r="A80" s="26" t="s">
        <v>1918</v>
      </c>
      <c r="B80" s="26" t="s">
        <v>2042</v>
      </c>
      <c r="C80" s="26" t="s">
        <v>2043</v>
      </c>
      <c r="D80" s="26" t="s">
        <v>2048</v>
      </c>
      <c r="E80" s="27">
        <v>122</v>
      </c>
      <c r="F80" s="28">
        <f t="shared" si="4"/>
        <v>0.22708898083416559</v>
      </c>
      <c r="G80" s="29">
        <f t="shared" si="3"/>
        <v>28</v>
      </c>
      <c r="H80" s="29">
        <v>28</v>
      </c>
      <c r="I80" s="29">
        <v>28</v>
      </c>
      <c r="J80" s="26" t="s">
        <v>2049</v>
      </c>
      <c r="M80" s="50"/>
    </row>
    <row r="81" spans="1:13">
      <c r="A81" s="26" t="s">
        <v>1918</v>
      </c>
      <c r="B81" s="26" t="s">
        <v>2050</v>
      </c>
      <c r="C81" s="26" t="s">
        <v>2051</v>
      </c>
      <c r="D81" s="26" t="s">
        <v>2052</v>
      </c>
      <c r="E81" s="27">
        <v>40</v>
      </c>
      <c r="F81" s="28">
        <f t="shared" si="4"/>
        <v>0.22708898083416559</v>
      </c>
      <c r="G81" s="29">
        <f t="shared" si="3"/>
        <v>9</v>
      </c>
      <c r="H81" s="29">
        <v>9</v>
      </c>
      <c r="I81" s="29">
        <v>9</v>
      </c>
      <c r="J81" s="26" t="s">
        <v>2023</v>
      </c>
      <c r="M81" s="50"/>
    </row>
    <row r="82" spans="1:13">
      <c r="A82" s="26" t="s">
        <v>1918</v>
      </c>
      <c r="B82" s="26" t="s">
        <v>2050</v>
      </c>
      <c r="C82" s="26" t="s">
        <v>2051</v>
      </c>
      <c r="D82" s="26" t="s">
        <v>2053</v>
      </c>
      <c r="E82" s="27">
        <v>64</v>
      </c>
      <c r="F82" s="28">
        <f t="shared" si="4"/>
        <v>0.22708898083416559</v>
      </c>
      <c r="G82" s="29">
        <f t="shared" si="3"/>
        <v>15</v>
      </c>
      <c r="H82" s="29">
        <v>15</v>
      </c>
      <c r="I82" s="29">
        <v>15</v>
      </c>
      <c r="J82" s="26" t="s">
        <v>2054</v>
      </c>
      <c r="M82" s="50"/>
    </row>
    <row r="83" spans="1:13">
      <c r="A83" s="26" t="s">
        <v>1918</v>
      </c>
      <c r="B83" s="26" t="s">
        <v>2050</v>
      </c>
      <c r="C83" s="26" t="s">
        <v>2051</v>
      </c>
      <c r="D83" s="26" t="s">
        <v>2055</v>
      </c>
      <c r="E83" s="27">
        <v>67</v>
      </c>
      <c r="F83" s="28">
        <f t="shared" si="4"/>
        <v>0.22708898083416559</v>
      </c>
      <c r="G83" s="29">
        <f t="shared" si="3"/>
        <v>15</v>
      </c>
      <c r="H83" s="29">
        <v>15</v>
      </c>
      <c r="I83" s="29">
        <v>15</v>
      </c>
      <c r="J83" s="26" t="s">
        <v>2056</v>
      </c>
      <c r="M83" s="50"/>
    </row>
    <row r="84" spans="1:13">
      <c r="A84" s="26" t="s">
        <v>1918</v>
      </c>
      <c r="B84" s="26" t="s">
        <v>2050</v>
      </c>
      <c r="C84" s="26" t="s">
        <v>2051</v>
      </c>
      <c r="D84" s="26" t="s">
        <v>2057</v>
      </c>
      <c r="E84" s="27">
        <v>187</v>
      </c>
      <c r="F84" s="28">
        <f t="shared" si="4"/>
        <v>0.22708898083416559</v>
      </c>
      <c r="G84" s="29">
        <f t="shared" si="3"/>
        <v>42</v>
      </c>
      <c r="H84" s="29">
        <v>42</v>
      </c>
      <c r="I84" s="29">
        <v>42</v>
      </c>
      <c r="J84" s="26" t="s">
        <v>2058</v>
      </c>
      <c r="M84" s="50"/>
    </row>
    <row r="85" spans="1:13">
      <c r="A85" s="26" t="s">
        <v>1918</v>
      </c>
      <c r="B85" s="26" t="s">
        <v>2059</v>
      </c>
      <c r="C85" s="26" t="s">
        <v>2060</v>
      </c>
      <c r="D85" s="26" t="s">
        <v>35</v>
      </c>
      <c r="E85" s="27">
        <v>30</v>
      </c>
      <c r="F85" s="28">
        <f t="shared" si="4"/>
        <v>0.22708898083416559</v>
      </c>
      <c r="G85" s="29">
        <f t="shared" si="3"/>
        <v>7</v>
      </c>
      <c r="H85" s="29">
        <v>7</v>
      </c>
      <c r="I85" s="29">
        <v>7</v>
      </c>
      <c r="J85" s="26" t="s">
        <v>2061</v>
      </c>
      <c r="M85" s="50"/>
    </row>
    <row r="86" spans="1:13">
      <c r="A86" s="26" t="s">
        <v>1918</v>
      </c>
      <c r="B86" s="26" t="s">
        <v>2059</v>
      </c>
      <c r="C86" s="26" t="s">
        <v>2060</v>
      </c>
      <c r="D86" s="26" t="s">
        <v>24</v>
      </c>
      <c r="E86" s="27">
        <v>60</v>
      </c>
      <c r="F86" s="28">
        <f t="shared" si="4"/>
        <v>0.22708898083416559</v>
      </c>
      <c r="G86" s="29">
        <f t="shared" si="3"/>
        <v>14</v>
      </c>
      <c r="H86" s="29">
        <v>14</v>
      </c>
      <c r="I86" s="29">
        <v>14</v>
      </c>
      <c r="J86" s="26" t="s">
        <v>2062</v>
      </c>
      <c r="M86" s="50"/>
    </row>
    <row r="87" spans="1:13" ht="38.25">
      <c r="A87" s="26" t="s">
        <v>1918</v>
      </c>
      <c r="B87" s="26" t="s">
        <v>2063</v>
      </c>
      <c r="C87" s="26" t="s">
        <v>2064</v>
      </c>
      <c r="D87" s="26" t="s">
        <v>105</v>
      </c>
      <c r="E87" s="27">
        <v>53</v>
      </c>
      <c r="F87" s="28">
        <f t="shared" si="4"/>
        <v>0.22708898083416559</v>
      </c>
      <c r="G87" s="29">
        <f t="shared" si="3"/>
        <v>12</v>
      </c>
      <c r="H87" s="29">
        <v>12</v>
      </c>
      <c r="I87" s="29">
        <v>12</v>
      </c>
      <c r="J87" s="26" t="s">
        <v>2065</v>
      </c>
      <c r="M87" s="50"/>
    </row>
    <row r="88" spans="1:13" ht="38.25">
      <c r="A88" s="26" t="s">
        <v>1918</v>
      </c>
      <c r="B88" s="26" t="s">
        <v>2063</v>
      </c>
      <c r="C88" s="26" t="s">
        <v>2064</v>
      </c>
      <c r="D88" s="26" t="s">
        <v>20</v>
      </c>
      <c r="E88" s="27">
        <v>14</v>
      </c>
      <c r="F88" s="28">
        <f t="shared" si="4"/>
        <v>0.22708898083416559</v>
      </c>
      <c r="G88" s="29">
        <f t="shared" si="3"/>
        <v>3</v>
      </c>
      <c r="H88" s="29">
        <v>3</v>
      </c>
      <c r="I88" s="29">
        <v>3</v>
      </c>
      <c r="J88" s="26" t="s">
        <v>2066</v>
      </c>
      <c r="M88" s="50"/>
    </row>
    <row r="89" spans="1:13" ht="38.25">
      <c r="A89" s="26" t="s">
        <v>1918</v>
      </c>
      <c r="B89" s="26" t="s">
        <v>2063</v>
      </c>
      <c r="C89" s="26" t="s">
        <v>2064</v>
      </c>
      <c r="D89" s="26" t="s">
        <v>226</v>
      </c>
      <c r="E89" s="27">
        <v>15</v>
      </c>
      <c r="F89" s="28">
        <f t="shared" si="4"/>
        <v>0.22708898083416559</v>
      </c>
      <c r="G89" s="29">
        <f t="shared" si="3"/>
        <v>3</v>
      </c>
      <c r="H89" s="29">
        <v>3</v>
      </c>
      <c r="I89" s="29">
        <v>3</v>
      </c>
      <c r="J89" s="26" t="s">
        <v>2067</v>
      </c>
      <c r="M89" s="50"/>
    </row>
    <row r="90" spans="1:13" ht="25.5">
      <c r="A90" s="26" t="s">
        <v>1918</v>
      </c>
      <c r="B90" s="26" t="s">
        <v>2068</v>
      </c>
      <c r="C90" s="26" t="s">
        <v>2069</v>
      </c>
      <c r="D90" s="26" t="s">
        <v>47</v>
      </c>
      <c r="E90" s="27">
        <v>3</v>
      </c>
      <c r="F90" s="28">
        <f t="shared" si="4"/>
        <v>0.22708898083416559</v>
      </c>
      <c r="G90" s="29">
        <f t="shared" si="3"/>
        <v>1</v>
      </c>
      <c r="H90" s="29">
        <v>1</v>
      </c>
      <c r="I90" s="29">
        <v>1</v>
      </c>
      <c r="J90" s="26" t="s">
        <v>2070</v>
      </c>
      <c r="M90" s="50"/>
    </row>
    <row r="91" spans="1:13" ht="25.5">
      <c r="A91" s="26" t="s">
        <v>1918</v>
      </c>
      <c r="B91" s="26" t="s">
        <v>2068</v>
      </c>
      <c r="C91" s="26" t="s">
        <v>2069</v>
      </c>
      <c r="D91" s="26" t="s">
        <v>181</v>
      </c>
      <c r="E91" s="27">
        <v>5</v>
      </c>
      <c r="F91" s="28">
        <f t="shared" si="4"/>
        <v>0.22708898083416559</v>
      </c>
      <c r="G91" s="29">
        <f t="shared" si="3"/>
        <v>1</v>
      </c>
      <c r="H91" s="29">
        <v>1</v>
      </c>
      <c r="I91" s="29">
        <v>1</v>
      </c>
      <c r="J91" s="26" t="s">
        <v>2070</v>
      </c>
      <c r="M91" s="50"/>
    </row>
    <row r="92" spans="1:13" ht="25.5">
      <c r="A92" s="26" t="s">
        <v>1918</v>
      </c>
      <c r="B92" s="26" t="s">
        <v>2068</v>
      </c>
      <c r="C92" s="26" t="s">
        <v>2069</v>
      </c>
      <c r="D92" s="26" t="s">
        <v>183</v>
      </c>
      <c r="E92" s="27">
        <v>4</v>
      </c>
      <c r="F92" s="28">
        <f t="shared" si="4"/>
        <v>0.22708898083416559</v>
      </c>
      <c r="G92" s="29">
        <f t="shared" si="3"/>
        <v>1</v>
      </c>
      <c r="H92" s="29">
        <v>1</v>
      </c>
      <c r="I92" s="29">
        <v>1</v>
      </c>
      <c r="J92" s="26" t="s">
        <v>2070</v>
      </c>
      <c r="M92" s="50"/>
    </row>
    <row r="93" spans="1:13" ht="25.5">
      <c r="A93" s="26" t="s">
        <v>1918</v>
      </c>
      <c r="B93" s="26" t="s">
        <v>2068</v>
      </c>
      <c r="C93" s="26" t="s">
        <v>2069</v>
      </c>
      <c r="D93" s="26" t="s">
        <v>185</v>
      </c>
      <c r="E93" s="27">
        <v>2</v>
      </c>
      <c r="F93" s="28">
        <f t="shared" si="4"/>
        <v>0.22708898083416559</v>
      </c>
      <c r="G93" s="29">
        <f t="shared" si="3"/>
        <v>0</v>
      </c>
      <c r="H93" s="29">
        <v>0</v>
      </c>
      <c r="I93" s="29">
        <v>0</v>
      </c>
      <c r="J93" s="26" t="s">
        <v>2070</v>
      </c>
      <c r="M93" s="50"/>
    </row>
    <row r="94" spans="1:13" ht="25.5">
      <c r="A94" s="26" t="s">
        <v>1918</v>
      </c>
      <c r="B94" s="26" t="s">
        <v>2068</v>
      </c>
      <c r="C94" s="26" t="s">
        <v>2069</v>
      </c>
      <c r="D94" s="26" t="s">
        <v>187</v>
      </c>
      <c r="E94" s="27">
        <v>2</v>
      </c>
      <c r="F94" s="28">
        <f t="shared" si="4"/>
        <v>0.22708898083416559</v>
      </c>
      <c r="G94" s="29">
        <f t="shared" si="3"/>
        <v>0</v>
      </c>
      <c r="H94" s="29">
        <v>0</v>
      </c>
      <c r="I94" s="29">
        <v>0</v>
      </c>
      <c r="J94" s="26" t="s">
        <v>2070</v>
      </c>
      <c r="M94" s="50"/>
    </row>
    <row r="95" spans="1:13" ht="25.5">
      <c r="A95" s="26" t="s">
        <v>1918</v>
      </c>
      <c r="B95" s="26" t="s">
        <v>2068</v>
      </c>
      <c r="C95" s="26" t="s">
        <v>2069</v>
      </c>
      <c r="D95" s="26" t="s">
        <v>189</v>
      </c>
      <c r="E95" s="27">
        <v>3</v>
      </c>
      <c r="F95" s="28">
        <f t="shared" si="4"/>
        <v>0.22708898083416559</v>
      </c>
      <c r="G95" s="29">
        <f t="shared" si="3"/>
        <v>1</v>
      </c>
      <c r="H95" s="29">
        <v>1</v>
      </c>
      <c r="I95" s="29">
        <v>1</v>
      </c>
      <c r="J95" s="26" t="s">
        <v>2070</v>
      </c>
      <c r="M95" s="50"/>
    </row>
    <row r="96" spans="1:13" ht="25.5">
      <c r="A96" s="26" t="s">
        <v>1918</v>
      </c>
      <c r="B96" s="26" t="s">
        <v>2071</v>
      </c>
      <c r="C96" s="26" t="s">
        <v>2072</v>
      </c>
      <c r="D96" s="26" t="s">
        <v>47</v>
      </c>
      <c r="E96" s="27">
        <v>39</v>
      </c>
      <c r="F96" s="28">
        <f t="shared" si="4"/>
        <v>0.22708898083416559</v>
      </c>
      <c r="G96" s="29">
        <f t="shared" si="3"/>
        <v>9</v>
      </c>
      <c r="H96" s="29">
        <v>9</v>
      </c>
      <c r="I96" s="29">
        <v>9</v>
      </c>
      <c r="J96" s="26" t="s">
        <v>2073</v>
      </c>
      <c r="M96" s="50"/>
    </row>
    <row r="97" spans="1:13" ht="25.5">
      <c r="A97" s="26" t="s">
        <v>1918</v>
      </c>
      <c r="B97" s="26" t="s">
        <v>2071</v>
      </c>
      <c r="C97" s="26" t="s">
        <v>2072</v>
      </c>
      <c r="D97" s="26" t="s">
        <v>181</v>
      </c>
      <c r="E97" s="27">
        <v>20</v>
      </c>
      <c r="F97" s="28">
        <f t="shared" si="4"/>
        <v>0.22708898083416559</v>
      </c>
      <c r="G97" s="29">
        <f t="shared" si="3"/>
        <v>5</v>
      </c>
      <c r="H97" s="29">
        <v>5</v>
      </c>
      <c r="I97" s="29">
        <v>5</v>
      </c>
      <c r="J97" s="26" t="s">
        <v>2073</v>
      </c>
      <c r="M97" s="50"/>
    </row>
    <row r="98" spans="1:13" ht="25.5">
      <c r="A98" s="26" t="s">
        <v>1918</v>
      </c>
      <c r="B98" s="26" t="s">
        <v>2071</v>
      </c>
      <c r="C98" s="26" t="s">
        <v>2072</v>
      </c>
      <c r="D98" s="26" t="s">
        <v>183</v>
      </c>
      <c r="E98" s="27">
        <v>34</v>
      </c>
      <c r="F98" s="28">
        <f t="shared" si="4"/>
        <v>0.22708898083416559</v>
      </c>
      <c r="G98" s="29">
        <f t="shared" si="3"/>
        <v>8</v>
      </c>
      <c r="H98" s="29">
        <v>8</v>
      </c>
      <c r="I98" s="29">
        <v>8</v>
      </c>
      <c r="J98" s="26" t="s">
        <v>2073</v>
      </c>
      <c r="M98" s="50"/>
    </row>
    <row r="99" spans="1:13" ht="25.5">
      <c r="A99" s="26" t="s">
        <v>1918</v>
      </c>
      <c r="B99" s="26" t="s">
        <v>2071</v>
      </c>
      <c r="C99" s="26" t="s">
        <v>2072</v>
      </c>
      <c r="D99" s="26" t="s">
        <v>185</v>
      </c>
      <c r="E99" s="27">
        <v>32</v>
      </c>
      <c r="F99" s="28">
        <f t="shared" si="4"/>
        <v>0.22708898083416559</v>
      </c>
      <c r="G99" s="29">
        <f t="shared" si="3"/>
        <v>7</v>
      </c>
      <c r="H99" s="29">
        <v>7</v>
      </c>
      <c r="I99" s="29">
        <v>7</v>
      </c>
      <c r="J99" s="26" t="s">
        <v>2074</v>
      </c>
      <c r="M99" s="50"/>
    </row>
    <row r="100" spans="1:13" ht="25.5">
      <c r="A100" s="26" t="s">
        <v>1918</v>
      </c>
      <c r="B100" s="26" t="s">
        <v>2071</v>
      </c>
      <c r="C100" s="26" t="s">
        <v>2072</v>
      </c>
      <c r="D100" s="26" t="s">
        <v>187</v>
      </c>
      <c r="E100" s="27">
        <v>24</v>
      </c>
      <c r="F100" s="28">
        <f t="shared" si="4"/>
        <v>0.22708898083416559</v>
      </c>
      <c r="G100" s="29">
        <f t="shared" si="3"/>
        <v>5</v>
      </c>
      <c r="H100" s="29">
        <v>5</v>
      </c>
      <c r="I100" s="29">
        <v>5</v>
      </c>
      <c r="J100" s="26" t="s">
        <v>2074</v>
      </c>
      <c r="M100" s="50"/>
    </row>
    <row r="101" spans="1:13" ht="24">
      <c r="A101" s="26" t="s">
        <v>1918</v>
      </c>
      <c r="B101" s="26" t="s">
        <v>2075</v>
      </c>
      <c r="C101" s="26" t="s">
        <v>2076</v>
      </c>
      <c r="D101" s="26" t="s">
        <v>35</v>
      </c>
      <c r="E101" s="27">
        <v>16</v>
      </c>
      <c r="F101" s="28">
        <f t="shared" si="4"/>
        <v>0.22708898083416559</v>
      </c>
      <c r="G101" s="29">
        <f t="shared" si="3"/>
        <v>4</v>
      </c>
      <c r="H101" s="29">
        <v>4</v>
      </c>
      <c r="I101" s="29">
        <v>4</v>
      </c>
      <c r="J101" s="26" t="s">
        <v>2077</v>
      </c>
      <c r="M101" s="50"/>
    </row>
    <row r="102" spans="1:13" ht="25.5">
      <c r="A102" s="26" t="s">
        <v>1918</v>
      </c>
      <c r="B102" s="26" t="s">
        <v>2075</v>
      </c>
      <c r="C102" s="26" t="s">
        <v>2076</v>
      </c>
      <c r="D102" s="26" t="s">
        <v>24</v>
      </c>
      <c r="E102" s="27">
        <v>80</v>
      </c>
      <c r="F102" s="28">
        <f t="shared" si="4"/>
        <v>0.22708898083416559</v>
      </c>
      <c r="G102" s="29">
        <f t="shared" si="3"/>
        <v>18</v>
      </c>
      <c r="H102" s="29">
        <v>18</v>
      </c>
      <c r="I102" s="29">
        <v>18</v>
      </c>
      <c r="J102" s="26" t="s">
        <v>2078</v>
      </c>
      <c r="M102" s="50"/>
    </row>
    <row r="103" spans="1:13">
      <c r="A103" s="26" t="s">
        <v>1918</v>
      </c>
      <c r="B103" s="26" t="s">
        <v>2079</v>
      </c>
      <c r="C103" s="26" t="s">
        <v>2080</v>
      </c>
      <c r="D103" s="26" t="s">
        <v>234</v>
      </c>
      <c r="E103" s="27">
        <v>25</v>
      </c>
      <c r="F103" s="28">
        <f t="shared" si="4"/>
        <v>0.22708898083416559</v>
      </c>
      <c r="G103" s="29">
        <f t="shared" si="3"/>
        <v>6</v>
      </c>
      <c r="H103" s="29">
        <v>6</v>
      </c>
      <c r="I103" s="29">
        <v>6</v>
      </c>
      <c r="J103" s="26" t="s">
        <v>2081</v>
      </c>
      <c r="M103" s="50"/>
    </row>
    <row r="104" spans="1:13" ht="25.5">
      <c r="A104" s="26" t="s">
        <v>1918</v>
      </c>
      <c r="B104" s="26" t="s">
        <v>2082</v>
      </c>
      <c r="C104" s="26" t="s">
        <v>2083</v>
      </c>
      <c r="D104" s="26" t="s">
        <v>35</v>
      </c>
      <c r="E104" s="27">
        <v>134</v>
      </c>
      <c r="F104" s="28">
        <f t="shared" si="4"/>
        <v>0.22708898083416559</v>
      </c>
      <c r="G104" s="29">
        <f t="shared" si="3"/>
        <v>30</v>
      </c>
      <c r="H104" s="29">
        <v>30</v>
      </c>
      <c r="I104" s="29">
        <v>30</v>
      </c>
      <c r="J104" s="26" t="s">
        <v>2035</v>
      </c>
      <c r="M104" s="50"/>
    </row>
    <row r="105" spans="1:13" ht="25.5">
      <c r="A105" s="26" t="s">
        <v>1918</v>
      </c>
      <c r="B105" s="26" t="s">
        <v>2082</v>
      </c>
      <c r="C105" s="26" t="s">
        <v>2083</v>
      </c>
      <c r="D105" s="26" t="s">
        <v>24</v>
      </c>
      <c r="E105" s="27">
        <v>216</v>
      </c>
      <c r="F105" s="28">
        <f t="shared" si="4"/>
        <v>0.22708898083416559</v>
      </c>
      <c r="G105" s="29">
        <f t="shared" si="3"/>
        <v>49</v>
      </c>
      <c r="H105" s="29">
        <v>49</v>
      </c>
      <c r="I105" s="29">
        <v>49</v>
      </c>
      <c r="J105" s="26" t="s">
        <v>2084</v>
      </c>
      <c r="M105" s="50"/>
    </row>
    <row r="106" spans="1:13" ht="25.5">
      <c r="A106" s="26" t="s">
        <v>1918</v>
      </c>
      <c r="B106" s="26" t="s">
        <v>2082</v>
      </c>
      <c r="C106" s="26" t="s">
        <v>2083</v>
      </c>
      <c r="D106" s="26" t="s">
        <v>2085</v>
      </c>
      <c r="E106" s="27">
        <v>3</v>
      </c>
      <c r="F106" s="28">
        <f t="shared" si="4"/>
        <v>0.22708898083416559</v>
      </c>
      <c r="G106" s="29">
        <f t="shared" si="3"/>
        <v>1</v>
      </c>
      <c r="H106" s="29">
        <v>1</v>
      </c>
      <c r="I106" s="29">
        <v>1</v>
      </c>
      <c r="J106" s="26" t="s">
        <v>2086</v>
      </c>
      <c r="M106" s="50"/>
    </row>
    <row r="107" spans="1:13" ht="25.5">
      <c r="A107" s="26" t="s">
        <v>1918</v>
      </c>
      <c r="B107" s="26" t="s">
        <v>2082</v>
      </c>
      <c r="C107" s="26" t="s">
        <v>2083</v>
      </c>
      <c r="D107" s="26" t="s">
        <v>2087</v>
      </c>
      <c r="E107" s="27">
        <v>3</v>
      </c>
      <c r="F107" s="28">
        <f t="shared" si="4"/>
        <v>0.22708898083416559</v>
      </c>
      <c r="G107" s="29">
        <f t="shared" si="3"/>
        <v>1</v>
      </c>
      <c r="H107" s="29">
        <v>1</v>
      </c>
      <c r="I107" s="29">
        <v>1</v>
      </c>
      <c r="J107" s="26" t="s">
        <v>2086</v>
      </c>
      <c r="M107" s="50"/>
    </row>
    <row r="108" spans="1:13" ht="25.5">
      <c r="A108" s="26" t="s">
        <v>1918</v>
      </c>
      <c r="B108" s="26" t="s">
        <v>2082</v>
      </c>
      <c r="C108" s="26" t="s">
        <v>2083</v>
      </c>
      <c r="D108" s="26" t="s">
        <v>2088</v>
      </c>
      <c r="E108" s="27">
        <v>3</v>
      </c>
      <c r="F108" s="28">
        <f t="shared" si="4"/>
        <v>0.22708898083416559</v>
      </c>
      <c r="G108" s="29">
        <f t="shared" si="3"/>
        <v>1</v>
      </c>
      <c r="H108" s="29">
        <v>1</v>
      </c>
      <c r="I108" s="29">
        <v>1</v>
      </c>
      <c r="J108" s="26" t="s">
        <v>2086</v>
      </c>
      <c r="M108" s="50"/>
    </row>
    <row r="109" spans="1:13" ht="25.5">
      <c r="A109" s="26" t="s">
        <v>1918</v>
      </c>
      <c r="B109" s="26" t="s">
        <v>2082</v>
      </c>
      <c r="C109" s="26" t="s">
        <v>2083</v>
      </c>
      <c r="D109" s="26" t="s">
        <v>2089</v>
      </c>
      <c r="E109" s="27">
        <v>3</v>
      </c>
      <c r="F109" s="28">
        <f t="shared" si="4"/>
        <v>0.22708898083416559</v>
      </c>
      <c r="G109" s="29">
        <f t="shared" si="3"/>
        <v>1</v>
      </c>
      <c r="H109" s="29">
        <v>1</v>
      </c>
      <c r="I109" s="29">
        <v>1</v>
      </c>
      <c r="J109" s="26" t="s">
        <v>2086</v>
      </c>
      <c r="M109" s="50"/>
    </row>
    <row r="110" spans="1:13" ht="25.5">
      <c r="A110" s="26" t="s">
        <v>1918</v>
      </c>
      <c r="B110" s="26" t="s">
        <v>2082</v>
      </c>
      <c r="C110" s="26" t="s">
        <v>2083</v>
      </c>
      <c r="D110" s="26" t="s">
        <v>2090</v>
      </c>
      <c r="E110" s="27">
        <v>2</v>
      </c>
      <c r="F110" s="28">
        <f t="shared" si="4"/>
        <v>0.22708898083416559</v>
      </c>
      <c r="G110" s="29">
        <f t="shared" si="3"/>
        <v>0</v>
      </c>
      <c r="H110" s="29">
        <v>0</v>
      </c>
      <c r="I110" s="29">
        <v>0</v>
      </c>
      <c r="J110" s="26" t="s">
        <v>2086</v>
      </c>
      <c r="M110" s="50"/>
    </row>
    <row r="111" spans="1:13" ht="25.5">
      <c r="A111" s="26" t="s">
        <v>1918</v>
      </c>
      <c r="B111" s="26" t="s">
        <v>2082</v>
      </c>
      <c r="C111" s="26" t="s">
        <v>2083</v>
      </c>
      <c r="D111" s="26" t="s">
        <v>2091</v>
      </c>
      <c r="E111" s="27">
        <v>3</v>
      </c>
      <c r="F111" s="28">
        <f t="shared" si="4"/>
        <v>0.22708898083416559</v>
      </c>
      <c r="G111" s="29">
        <f t="shared" si="3"/>
        <v>1</v>
      </c>
      <c r="H111" s="29">
        <v>1</v>
      </c>
      <c r="I111" s="29">
        <v>1</v>
      </c>
      <c r="J111" s="26" t="s">
        <v>2086</v>
      </c>
      <c r="M111" s="50"/>
    </row>
    <row r="112" spans="1:13" ht="25.5">
      <c r="A112" s="26" t="s">
        <v>1918</v>
      </c>
      <c r="B112" s="26" t="s">
        <v>2082</v>
      </c>
      <c r="C112" s="26" t="s">
        <v>2083</v>
      </c>
      <c r="D112" s="26" t="s">
        <v>2092</v>
      </c>
      <c r="E112" s="27">
        <v>3</v>
      </c>
      <c r="F112" s="28">
        <f t="shared" si="4"/>
        <v>0.22708898083416559</v>
      </c>
      <c r="G112" s="29">
        <f t="shared" si="3"/>
        <v>1</v>
      </c>
      <c r="H112" s="29">
        <v>1</v>
      </c>
      <c r="I112" s="29">
        <v>1</v>
      </c>
      <c r="J112" s="26" t="s">
        <v>2086</v>
      </c>
      <c r="M112" s="50"/>
    </row>
    <row r="113" spans="1:13" ht="25.5">
      <c r="A113" s="26" t="s">
        <v>1918</v>
      </c>
      <c r="B113" s="26" t="s">
        <v>2082</v>
      </c>
      <c r="C113" s="26" t="s">
        <v>2083</v>
      </c>
      <c r="D113" s="26" t="s">
        <v>2093</v>
      </c>
      <c r="E113" s="27">
        <v>3</v>
      </c>
      <c r="F113" s="28">
        <f t="shared" si="4"/>
        <v>0.22708898083416559</v>
      </c>
      <c r="G113" s="29">
        <f t="shared" si="3"/>
        <v>1</v>
      </c>
      <c r="H113" s="29">
        <v>1</v>
      </c>
      <c r="I113" s="29">
        <v>1</v>
      </c>
      <c r="J113" s="26" t="s">
        <v>2086</v>
      </c>
      <c r="M113" s="50"/>
    </row>
    <row r="114" spans="1:13">
      <c r="A114" s="26" t="s">
        <v>1918</v>
      </c>
      <c r="B114" s="26" t="s">
        <v>2094</v>
      </c>
      <c r="C114" s="26" t="s">
        <v>2095</v>
      </c>
      <c r="D114" s="26" t="s">
        <v>222</v>
      </c>
      <c r="E114" s="27">
        <v>2</v>
      </c>
      <c r="F114" s="28">
        <f t="shared" si="4"/>
        <v>0.22708898083416559</v>
      </c>
      <c r="G114" s="29">
        <f t="shared" si="3"/>
        <v>0</v>
      </c>
      <c r="H114" s="29">
        <v>0</v>
      </c>
      <c r="I114" s="29">
        <v>0</v>
      </c>
      <c r="J114" s="26" t="s">
        <v>2096</v>
      </c>
      <c r="M114" s="50"/>
    </row>
    <row r="115" spans="1:13">
      <c r="A115" s="26" t="s">
        <v>1918</v>
      </c>
      <c r="B115" s="26" t="s">
        <v>2094</v>
      </c>
      <c r="C115" s="26" t="s">
        <v>2095</v>
      </c>
      <c r="D115" s="26" t="s">
        <v>234</v>
      </c>
      <c r="E115" s="27">
        <v>21</v>
      </c>
      <c r="F115" s="28">
        <f t="shared" si="4"/>
        <v>0.22708898083416559</v>
      </c>
      <c r="G115" s="29">
        <f t="shared" si="3"/>
        <v>5</v>
      </c>
      <c r="H115" s="29">
        <v>5</v>
      </c>
      <c r="I115" s="29">
        <v>5</v>
      </c>
      <c r="J115" s="26" t="s">
        <v>2097</v>
      </c>
      <c r="M115" s="50"/>
    </row>
    <row r="116" spans="1:13">
      <c r="A116" s="26" t="s">
        <v>1918</v>
      </c>
      <c r="B116" s="26" t="s">
        <v>2098</v>
      </c>
      <c r="C116" s="26" t="s">
        <v>2099</v>
      </c>
      <c r="D116" s="26" t="s">
        <v>2100</v>
      </c>
      <c r="E116" s="27">
        <v>17</v>
      </c>
      <c r="F116" s="28">
        <f t="shared" si="4"/>
        <v>0.22708898083416559</v>
      </c>
      <c r="G116" s="29">
        <f t="shared" si="3"/>
        <v>4</v>
      </c>
      <c r="H116" s="29">
        <v>4</v>
      </c>
      <c r="I116" s="29">
        <v>4</v>
      </c>
      <c r="J116" s="26" t="s">
        <v>2101</v>
      </c>
      <c r="M116" s="50"/>
    </row>
    <row r="117" spans="1:13">
      <c r="A117" s="26" t="s">
        <v>1918</v>
      </c>
      <c r="B117" s="26" t="s">
        <v>2098</v>
      </c>
      <c r="C117" s="26" t="s">
        <v>2099</v>
      </c>
      <c r="D117" s="26" t="s">
        <v>2102</v>
      </c>
      <c r="E117" s="27">
        <v>17</v>
      </c>
      <c r="F117" s="28">
        <f t="shared" si="4"/>
        <v>0.22708898083416559</v>
      </c>
      <c r="G117" s="29">
        <f t="shared" si="3"/>
        <v>4</v>
      </c>
      <c r="H117" s="29">
        <v>4</v>
      </c>
      <c r="I117" s="29">
        <v>4</v>
      </c>
      <c r="J117" s="26" t="s">
        <v>2103</v>
      </c>
      <c r="M117" s="50"/>
    </row>
    <row r="118" spans="1:13">
      <c r="A118" s="26" t="s">
        <v>1918</v>
      </c>
      <c r="B118" s="26" t="s">
        <v>2098</v>
      </c>
      <c r="C118" s="26" t="s">
        <v>2099</v>
      </c>
      <c r="D118" s="26" t="s">
        <v>2104</v>
      </c>
      <c r="E118" s="27">
        <v>7</v>
      </c>
      <c r="F118" s="28">
        <f t="shared" si="4"/>
        <v>0.22708898083416559</v>
      </c>
      <c r="G118" s="29">
        <f t="shared" si="3"/>
        <v>2</v>
      </c>
      <c r="H118" s="29">
        <v>2</v>
      </c>
      <c r="I118" s="29">
        <v>2</v>
      </c>
      <c r="J118" s="26" t="s">
        <v>1608</v>
      </c>
      <c r="M118" s="50"/>
    </row>
    <row r="119" spans="1:13">
      <c r="A119" s="26" t="s">
        <v>1918</v>
      </c>
      <c r="B119" s="26" t="s">
        <v>2098</v>
      </c>
      <c r="C119" s="26" t="s">
        <v>2099</v>
      </c>
      <c r="D119" s="26" t="s">
        <v>2105</v>
      </c>
      <c r="E119" s="27">
        <v>2</v>
      </c>
      <c r="F119" s="28">
        <f t="shared" si="4"/>
        <v>0.22708898083416559</v>
      </c>
      <c r="G119" s="29">
        <f t="shared" si="3"/>
        <v>0</v>
      </c>
      <c r="H119" s="29">
        <v>0</v>
      </c>
      <c r="I119" s="29">
        <v>0</v>
      </c>
      <c r="J119" s="26" t="s">
        <v>2106</v>
      </c>
      <c r="M119" s="50"/>
    </row>
    <row r="120" spans="1:13">
      <c r="A120" s="26" t="s">
        <v>1918</v>
      </c>
      <c r="B120" s="26" t="s">
        <v>2107</v>
      </c>
      <c r="C120" s="26" t="s">
        <v>2108</v>
      </c>
      <c r="D120" s="26" t="s">
        <v>35</v>
      </c>
      <c r="E120" s="27">
        <v>20</v>
      </c>
      <c r="F120" s="28">
        <f t="shared" si="4"/>
        <v>0.22708898083416559</v>
      </c>
      <c r="G120" s="29">
        <f t="shared" si="3"/>
        <v>5</v>
      </c>
      <c r="H120" s="29">
        <v>5</v>
      </c>
      <c r="I120" s="29">
        <v>5</v>
      </c>
      <c r="J120" s="26" t="s">
        <v>2109</v>
      </c>
      <c r="M120" s="50"/>
    </row>
    <row r="121" spans="1:13">
      <c r="A121" s="26" t="s">
        <v>1918</v>
      </c>
      <c r="B121" s="26" t="s">
        <v>2107</v>
      </c>
      <c r="C121" s="26" t="s">
        <v>2108</v>
      </c>
      <c r="D121" s="26" t="s">
        <v>24</v>
      </c>
      <c r="E121" s="27">
        <v>17</v>
      </c>
      <c r="F121" s="28">
        <f t="shared" si="4"/>
        <v>0.22708898083416559</v>
      </c>
      <c r="G121" s="29">
        <f t="shared" si="3"/>
        <v>4</v>
      </c>
      <c r="H121" s="29">
        <v>4</v>
      </c>
      <c r="I121" s="29">
        <v>4</v>
      </c>
      <c r="J121" s="26" t="s">
        <v>2110</v>
      </c>
      <c r="M121" s="50"/>
    </row>
    <row r="122" spans="1:13">
      <c r="A122" s="26" t="s">
        <v>1918</v>
      </c>
      <c r="B122" s="26" t="s">
        <v>2107</v>
      </c>
      <c r="C122" s="26" t="s">
        <v>2108</v>
      </c>
      <c r="D122" s="26" t="s">
        <v>105</v>
      </c>
      <c r="E122" s="27">
        <v>115</v>
      </c>
      <c r="F122" s="28">
        <f t="shared" si="4"/>
        <v>0.22708898083416559</v>
      </c>
      <c r="G122" s="29">
        <f t="shared" si="3"/>
        <v>26</v>
      </c>
      <c r="H122" s="29">
        <v>26</v>
      </c>
      <c r="I122" s="29">
        <v>26</v>
      </c>
      <c r="J122" s="26" t="s">
        <v>2111</v>
      </c>
      <c r="M122" s="50"/>
    </row>
    <row r="123" spans="1:13" ht="51">
      <c r="A123" s="26" t="s">
        <v>1918</v>
      </c>
      <c r="B123" s="26" t="s">
        <v>2112</v>
      </c>
      <c r="C123" s="26" t="s">
        <v>2113</v>
      </c>
      <c r="D123" s="26" t="s">
        <v>556</v>
      </c>
      <c r="E123" s="27">
        <v>24</v>
      </c>
      <c r="F123" s="28">
        <f t="shared" si="4"/>
        <v>0.22708898083416559</v>
      </c>
      <c r="G123" s="29">
        <f t="shared" si="3"/>
        <v>5</v>
      </c>
      <c r="H123" s="29">
        <v>5</v>
      </c>
      <c r="I123" s="29">
        <v>5</v>
      </c>
      <c r="J123" s="26" t="s">
        <v>2114</v>
      </c>
      <c r="M123" s="50"/>
    </row>
    <row r="124" spans="1:13">
      <c r="A124" s="26" t="s">
        <v>1918</v>
      </c>
      <c r="B124" s="26" t="s">
        <v>2115</v>
      </c>
      <c r="C124" s="26" t="s">
        <v>2116</v>
      </c>
      <c r="D124" s="26" t="s">
        <v>2117</v>
      </c>
      <c r="E124" s="27">
        <v>2</v>
      </c>
      <c r="F124" s="28">
        <f t="shared" si="4"/>
        <v>0.22708898083416559</v>
      </c>
      <c r="G124" s="29">
        <f t="shared" ref="G124:H178" si="5">ROUND(E124*F124, 0)</f>
        <v>0</v>
      </c>
      <c r="H124" s="29">
        <v>0</v>
      </c>
      <c r="I124" s="29">
        <v>0</v>
      </c>
      <c r="J124" s="26" t="s">
        <v>2118</v>
      </c>
      <c r="M124" s="50"/>
    </row>
    <row r="125" spans="1:13">
      <c r="A125" s="26" t="s">
        <v>1918</v>
      </c>
      <c r="B125" s="26" t="s">
        <v>2115</v>
      </c>
      <c r="C125" s="26" t="s">
        <v>2116</v>
      </c>
      <c r="D125" s="26" t="s">
        <v>2119</v>
      </c>
      <c r="E125" s="27">
        <v>3</v>
      </c>
      <c r="F125" s="28">
        <f t="shared" si="4"/>
        <v>0.22708898083416559</v>
      </c>
      <c r="G125" s="29">
        <f t="shared" si="5"/>
        <v>1</v>
      </c>
      <c r="H125" s="29">
        <v>1</v>
      </c>
      <c r="I125" s="29">
        <v>1</v>
      </c>
      <c r="J125" s="26" t="s">
        <v>2118</v>
      </c>
      <c r="M125" s="50"/>
    </row>
    <row r="126" spans="1:13">
      <c r="A126" s="26" t="s">
        <v>1918</v>
      </c>
      <c r="B126" s="26" t="s">
        <v>2115</v>
      </c>
      <c r="C126" s="26" t="s">
        <v>2116</v>
      </c>
      <c r="D126" s="26" t="s">
        <v>2120</v>
      </c>
      <c r="E126" s="27">
        <v>3</v>
      </c>
      <c r="F126" s="28">
        <f t="shared" si="4"/>
        <v>0.22708898083416559</v>
      </c>
      <c r="G126" s="29">
        <f t="shared" si="5"/>
        <v>1</v>
      </c>
      <c r="H126" s="29">
        <v>1</v>
      </c>
      <c r="I126" s="29">
        <v>1</v>
      </c>
      <c r="J126" s="26" t="s">
        <v>2118</v>
      </c>
      <c r="M126" s="50"/>
    </row>
    <row r="127" spans="1:13">
      <c r="A127" s="26" t="s">
        <v>1918</v>
      </c>
      <c r="B127" s="26" t="s">
        <v>2115</v>
      </c>
      <c r="C127" s="26" t="s">
        <v>2116</v>
      </c>
      <c r="D127" s="26" t="s">
        <v>2121</v>
      </c>
      <c r="E127" s="27">
        <v>3</v>
      </c>
      <c r="F127" s="28">
        <f t="shared" si="4"/>
        <v>0.22708898083416559</v>
      </c>
      <c r="G127" s="29">
        <f t="shared" si="5"/>
        <v>1</v>
      </c>
      <c r="H127" s="29">
        <v>1</v>
      </c>
      <c r="I127" s="29">
        <v>1</v>
      </c>
      <c r="J127" s="26" t="s">
        <v>2118</v>
      </c>
      <c r="M127" s="50"/>
    </row>
    <row r="128" spans="1:13" ht="25.5">
      <c r="A128" s="26" t="s">
        <v>1918</v>
      </c>
      <c r="B128" s="26" t="s">
        <v>2122</v>
      </c>
      <c r="C128" s="26" t="s">
        <v>2123</v>
      </c>
      <c r="D128" s="26" t="s">
        <v>35</v>
      </c>
      <c r="E128" s="27">
        <v>145</v>
      </c>
      <c r="F128" s="28">
        <f t="shared" si="4"/>
        <v>0.22708898083416559</v>
      </c>
      <c r="G128" s="29">
        <f t="shared" si="5"/>
        <v>33</v>
      </c>
      <c r="H128" s="29">
        <v>33</v>
      </c>
      <c r="I128" s="29">
        <v>33</v>
      </c>
      <c r="J128" s="26" t="s">
        <v>2124</v>
      </c>
      <c r="M128" s="50"/>
    </row>
    <row r="129" spans="1:13" ht="25.5">
      <c r="A129" s="26" t="s">
        <v>1918</v>
      </c>
      <c r="B129" s="26" t="s">
        <v>2122</v>
      </c>
      <c r="C129" s="26" t="s">
        <v>2123</v>
      </c>
      <c r="D129" s="26" t="s">
        <v>24</v>
      </c>
      <c r="E129" s="27">
        <v>158</v>
      </c>
      <c r="F129" s="28">
        <f t="shared" si="4"/>
        <v>0.22708898083416559</v>
      </c>
      <c r="G129" s="29">
        <f t="shared" si="5"/>
        <v>36</v>
      </c>
      <c r="H129" s="29">
        <v>36</v>
      </c>
      <c r="I129" s="29">
        <v>36</v>
      </c>
      <c r="J129" s="26" t="s">
        <v>2125</v>
      </c>
      <c r="M129" s="50"/>
    </row>
    <row r="130" spans="1:13">
      <c r="A130" s="26" t="s">
        <v>1918</v>
      </c>
      <c r="B130" s="26" t="s">
        <v>2126</v>
      </c>
      <c r="C130" s="26" t="s">
        <v>2127</v>
      </c>
      <c r="D130" s="26" t="s">
        <v>35</v>
      </c>
      <c r="E130" s="27">
        <v>52</v>
      </c>
      <c r="F130" s="28">
        <f t="shared" si="4"/>
        <v>0.22708898083416559</v>
      </c>
      <c r="G130" s="29">
        <f t="shared" si="5"/>
        <v>12</v>
      </c>
      <c r="H130" s="29">
        <v>12</v>
      </c>
      <c r="I130" s="29">
        <v>12</v>
      </c>
      <c r="J130" s="26" t="s">
        <v>2128</v>
      </c>
      <c r="M130" s="50"/>
    </row>
    <row r="131" spans="1:13">
      <c r="A131" s="26" t="s">
        <v>1918</v>
      </c>
      <c r="B131" s="26" t="s">
        <v>2126</v>
      </c>
      <c r="C131" s="26" t="s">
        <v>2127</v>
      </c>
      <c r="D131" s="26" t="s">
        <v>24</v>
      </c>
      <c r="E131" s="27">
        <v>41</v>
      </c>
      <c r="F131" s="28">
        <f t="shared" si="4"/>
        <v>0.22708898083416559</v>
      </c>
      <c r="G131" s="29">
        <f t="shared" si="5"/>
        <v>9</v>
      </c>
      <c r="H131" s="29">
        <v>9</v>
      </c>
      <c r="I131" s="29">
        <v>9</v>
      </c>
      <c r="J131" s="26" t="s">
        <v>2129</v>
      </c>
      <c r="M131" s="50"/>
    </row>
    <row r="132" spans="1:13">
      <c r="A132" s="26" t="s">
        <v>1918</v>
      </c>
      <c r="B132" s="26" t="s">
        <v>2126</v>
      </c>
      <c r="C132" s="26" t="s">
        <v>2127</v>
      </c>
      <c r="D132" s="26" t="s">
        <v>105</v>
      </c>
      <c r="E132" s="27">
        <v>159</v>
      </c>
      <c r="F132" s="28">
        <f t="shared" si="4"/>
        <v>0.22708898083416559</v>
      </c>
      <c r="G132" s="29">
        <f t="shared" si="5"/>
        <v>36</v>
      </c>
      <c r="H132" s="29">
        <v>36</v>
      </c>
      <c r="I132" s="29">
        <v>36</v>
      </c>
      <c r="J132" s="26" t="s">
        <v>1208</v>
      </c>
      <c r="M132" s="50"/>
    </row>
    <row r="133" spans="1:13">
      <c r="A133" s="26" t="s">
        <v>1918</v>
      </c>
      <c r="B133" s="26" t="s">
        <v>2126</v>
      </c>
      <c r="C133" s="26" t="s">
        <v>2127</v>
      </c>
      <c r="D133" s="26" t="s">
        <v>2130</v>
      </c>
      <c r="E133" s="27">
        <v>2</v>
      </c>
      <c r="F133" s="28">
        <f t="shared" si="4"/>
        <v>0.22708898083416559</v>
      </c>
      <c r="G133" s="29">
        <f t="shared" si="5"/>
        <v>0</v>
      </c>
      <c r="H133" s="29">
        <v>0</v>
      </c>
      <c r="I133" s="29">
        <v>0</v>
      </c>
      <c r="J133" s="26" t="s">
        <v>2131</v>
      </c>
      <c r="M133" s="50"/>
    </row>
    <row r="134" spans="1:13">
      <c r="A134" s="26" t="s">
        <v>1918</v>
      </c>
      <c r="B134" s="26" t="s">
        <v>2126</v>
      </c>
      <c r="C134" s="26" t="s">
        <v>2127</v>
      </c>
      <c r="D134" s="26" t="s">
        <v>2132</v>
      </c>
      <c r="E134" s="27">
        <v>2</v>
      </c>
      <c r="F134" s="28">
        <f t="shared" si="4"/>
        <v>0.22708898083416559</v>
      </c>
      <c r="G134" s="29">
        <f t="shared" si="5"/>
        <v>0</v>
      </c>
      <c r="H134" s="29">
        <v>0</v>
      </c>
      <c r="I134" s="29">
        <v>0</v>
      </c>
      <c r="J134" s="26" t="s">
        <v>2133</v>
      </c>
      <c r="M134" s="50"/>
    </row>
    <row r="135" spans="1:13">
      <c r="A135" s="26" t="s">
        <v>1918</v>
      </c>
      <c r="B135" s="26" t="s">
        <v>2126</v>
      </c>
      <c r="C135" s="26" t="s">
        <v>2127</v>
      </c>
      <c r="D135" s="26" t="s">
        <v>2134</v>
      </c>
      <c r="E135" s="27">
        <v>2</v>
      </c>
      <c r="F135" s="28">
        <f t="shared" si="4"/>
        <v>0.22708898083416559</v>
      </c>
      <c r="G135" s="29">
        <f t="shared" si="5"/>
        <v>0</v>
      </c>
      <c r="H135" s="29">
        <v>0</v>
      </c>
      <c r="I135" s="29">
        <v>0</v>
      </c>
      <c r="J135" s="26" t="s">
        <v>2135</v>
      </c>
      <c r="M135" s="50"/>
    </row>
    <row r="136" spans="1:13">
      <c r="A136" s="26" t="s">
        <v>1918</v>
      </c>
      <c r="B136" s="26" t="s">
        <v>2126</v>
      </c>
      <c r="C136" s="26" t="s">
        <v>2127</v>
      </c>
      <c r="D136" s="26" t="s">
        <v>2136</v>
      </c>
      <c r="E136" s="27">
        <v>2</v>
      </c>
      <c r="F136" s="28">
        <f t="shared" si="4"/>
        <v>0.22708898083416559</v>
      </c>
      <c r="G136" s="29">
        <f t="shared" si="5"/>
        <v>0</v>
      </c>
      <c r="H136" s="29">
        <v>0</v>
      </c>
      <c r="I136" s="29">
        <v>0</v>
      </c>
      <c r="J136" s="26" t="s">
        <v>2137</v>
      </c>
      <c r="M136" s="50"/>
    </row>
    <row r="137" spans="1:13">
      <c r="A137" s="26" t="s">
        <v>1918</v>
      </c>
      <c r="B137" s="26" t="s">
        <v>2126</v>
      </c>
      <c r="C137" s="26" t="s">
        <v>2127</v>
      </c>
      <c r="D137" s="26" t="s">
        <v>516</v>
      </c>
      <c r="E137" s="27">
        <v>78</v>
      </c>
      <c r="F137" s="28">
        <f t="shared" si="4"/>
        <v>0.22708898083416559</v>
      </c>
      <c r="G137" s="29">
        <f t="shared" si="5"/>
        <v>18</v>
      </c>
      <c r="H137" s="29">
        <v>18</v>
      </c>
      <c r="I137" s="29">
        <v>18</v>
      </c>
      <c r="J137" s="26" t="s">
        <v>2138</v>
      </c>
      <c r="M137" s="50"/>
    </row>
    <row r="138" spans="1:13">
      <c r="A138" s="26" t="s">
        <v>1918</v>
      </c>
      <c r="B138" s="26" t="s">
        <v>2126</v>
      </c>
      <c r="C138" s="26" t="s">
        <v>2127</v>
      </c>
      <c r="D138" s="26" t="s">
        <v>517</v>
      </c>
      <c r="E138" s="27">
        <v>77</v>
      </c>
      <c r="F138" s="28">
        <f t="shared" si="4"/>
        <v>0.22708898083416559</v>
      </c>
      <c r="G138" s="29">
        <f t="shared" si="5"/>
        <v>17</v>
      </c>
      <c r="H138" s="29">
        <v>17</v>
      </c>
      <c r="I138" s="29">
        <v>17</v>
      </c>
      <c r="J138" s="26" t="s">
        <v>2139</v>
      </c>
      <c r="M138" s="50"/>
    </row>
    <row r="139" spans="1:13">
      <c r="A139" s="26" t="s">
        <v>1918</v>
      </c>
      <c r="B139" s="26" t="s">
        <v>2140</v>
      </c>
      <c r="C139" s="26" t="s">
        <v>2141</v>
      </c>
      <c r="D139" s="26" t="s">
        <v>1206</v>
      </c>
      <c r="E139" s="27">
        <v>20</v>
      </c>
      <c r="F139" s="28">
        <f t="shared" ref="F139:F202" si="6">9550/$E$359</f>
        <v>0.22708898083416559</v>
      </c>
      <c r="G139" s="29">
        <f t="shared" si="5"/>
        <v>5</v>
      </c>
      <c r="H139" s="29">
        <v>5</v>
      </c>
      <c r="I139" s="29">
        <v>5</v>
      </c>
      <c r="J139" s="26" t="s">
        <v>2142</v>
      </c>
      <c r="M139" s="50"/>
    </row>
    <row r="140" spans="1:13">
      <c r="A140" s="26" t="s">
        <v>1918</v>
      </c>
      <c r="B140" s="26" t="s">
        <v>2140</v>
      </c>
      <c r="C140" s="26" t="s">
        <v>2141</v>
      </c>
      <c r="D140" s="26" t="s">
        <v>1951</v>
      </c>
      <c r="E140" s="27">
        <v>19</v>
      </c>
      <c r="F140" s="28">
        <f t="shared" si="6"/>
        <v>0.22708898083416559</v>
      </c>
      <c r="G140" s="29">
        <f t="shared" si="5"/>
        <v>4</v>
      </c>
      <c r="H140" s="29">
        <v>4</v>
      </c>
      <c r="I140" s="29">
        <v>4</v>
      </c>
      <c r="J140" s="26" t="s">
        <v>2142</v>
      </c>
      <c r="M140" s="50"/>
    </row>
    <row r="141" spans="1:13">
      <c r="A141" s="26" t="s">
        <v>1918</v>
      </c>
      <c r="B141" s="26" t="s">
        <v>2140</v>
      </c>
      <c r="C141" s="26" t="s">
        <v>2141</v>
      </c>
      <c r="D141" s="26" t="s">
        <v>35</v>
      </c>
      <c r="E141" s="27">
        <v>9</v>
      </c>
      <c r="F141" s="28">
        <f t="shared" si="6"/>
        <v>0.22708898083416559</v>
      </c>
      <c r="G141" s="29">
        <f t="shared" si="5"/>
        <v>2</v>
      </c>
      <c r="H141" s="29">
        <v>2</v>
      </c>
      <c r="I141" s="29">
        <v>2</v>
      </c>
      <c r="J141" s="26" t="s">
        <v>2143</v>
      </c>
      <c r="M141" s="50"/>
    </row>
    <row r="142" spans="1:13">
      <c r="A142" s="26" t="s">
        <v>1918</v>
      </c>
      <c r="B142" s="26" t="s">
        <v>2140</v>
      </c>
      <c r="C142" s="26" t="s">
        <v>2141</v>
      </c>
      <c r="D142" s="26" t="s">
        <v>24</v>
      </c>
      <c r="E142" s="27">
        <v>25</v>
      </c>
      <c r="F142" s="28">
        <f t="shared" si="6"/>
        <v>0.22708898083416559</v>
      </c>
      <c r="G142" s="29">
        <f t="shared" si="5"/>
        <v>6</v>
      </c>
      <c r="H142" s="29">
        <v>6</v>
      </c>
      <c r="I142" s="29">
        <v>6</v>
      </c>
      <c r="J142" s="26" t="s">
        <v>2144</v>
      </c>
      <c r="M142" s="50"/>
    </row>
    <row r="143" spans="1:13">
      <c r="A143" s="26" t="s">
        <v>1918</v>
      </c>
      <c r="B143" s="26" t="s">
        <v>2140</v>
      </c>
      <c r="C143" s="26" t="s">
        <v>2141</v>
      </c>
      <c r="D143" s="26" t="s">
        <v>105</v>
      </c>
      <c r="E143" s="27">
        <v>67</v>
      </c>
      <c r="F143" s="28">
        <f t="shared" si="6"/>
        <v>0.22708898083416559</v>
      </c>
      <c r="G143" s="29">
        <f t="shared" si="5"/>
        <v>15</v>
      </c>
      <c r="H143" s="29">
        <v>15</v>
      </c>
      <c r="I143" s="29">
        <v>15</v>
      </c>
      <c r="J143" s="26" t="s">
        <v>2145</v>
      </c>
      <c r="M143" s="50"/>
    </row>
    <row r="144" spans="1:13" ht="38.25">
      <c r="A144" s="26" t="s">
        <v>1918</v>
      </c>
      <c r="B144" s="26" t="s">
        <v>2146</v>
      </c>
      <c r="C144" s="26" t="s">
        <v>2147</v>
      </c>
      <c r="D144" s="26" t="s">
        <v>191</v>
      </c>
      <c r="E144" s="27">
        <v>7</v>
      </c>
      <c r="F144" s="28">
        <f t="shared" si="6"/>
        <v>0.22708898083416559</v>
      </c>
      <c r="G144" s="29">
        <f t="shared" si="5"/>
        <v>2</v>
      </c>
      <c r="H144" s="29">
        <v>2</v>
      </c>
      <c r="I144" s="29">
        <v>2</v>
      </c>
      <c r="J144" s="26" t="s">
        <v>2148</v>
      </c>
      <c r="M144" s="50"/>
    </row>
    <row r="145" spans="1:13" ht="38.25">
      <c r="A145" s="26" t="s">
        <v>1918</v>
      </c>
      <c r="B145" s="26" t="s">
        <v>2146</v>
      </c>
      <c r="C145" s="26" t="s">
        <v>2147</v>
      </c>
      <c r="D145" s="26" t="s">
        <v>193</v>
      </c>
      <c r="E145" s="27">
        <v>6</v>
      </c>
      <c r="F145" s="28">
        <f t="shared" si="6"/>
        <v>0.22708898083416559</v>
      </c>
      <c r="G145" s="29">
        <f t="shared" si="5"/>
        <v>1</v>
      </c>
      <c r="H145" s="29">
        <v>1</v>
      </c>
      <c r="I145" s="29">
        <v>1</v>
      </c>
      <c r="J145" s="26" t="s">
        <v>2148</v>
      </c>
      <c r="M145" s="50"/>
    </row>
    <row r="146" spans="1:13" ht="38.25">
      <c r="A146" s="26" t="s">
        <v>1918</v>
      </c>
      <c r="B146" s="26" t="s">
        <v>2146</v>
      </c>
      <c r="C146" s="26" t="s">
        <v>2147</v>
      </c>
      <c r="D146" s="26" t="s">
        <v>2149</v>
      </c>
      <c r="E146" s="27">
        <v>6</v>
      </c>
      <c r="F146" s="28">
        <f t="shared" si="6"/>
        <v>0.22708898083416559</v>
      </c>
      <c r="G146" s="29">
        <f t="shared" si="5"/>
        <v>1</v>
      </c>
      <c r="H146" s="29">
        <v>1</v>
      </c>
      <c r="I146" s="29">
        <v>1</v>
      </c>
      <c r="J146" s="26" t="s">
        <v>2148</v>
      </c>
      <c r="M146" s="50"/>
    </row>
    <row r="147" spans="1:13" ht="25.5">
      <c r="A147" s="26" t="s">
        <v>1918</v>
      </c>
      <c r="B147" s="26" t="s">
        <v>2150</v>
      </c>
      <c r="C147" s="26" t="s">
        <v>2151</v>
      </c>
      <c r="D147" s="26" t="s">
        <v>24</v>
      </c>
      <c r="E147" s="27">
        <v>6</v>
      </c>
      <c r="F147" s="28">
        <f t="shared" si="6"/>
        <v>0.22708898083416559</v>
      </c>
      <c r="G147" s="29">
        <f t="shared" si="5"/>
        <v>1</v>
      </c>
      <c r="H147" s="29">
        <v>1</v>
      </c>
      <c r="I147" s="29">
        <v>1</v>
      </c>
      <c r="J147" s="26" t="s">
        <v>2152</v>
      </c>
      <c r="M147" s="50"/>
    </row>
    <row r="148" spans="1:13" ht="24">
      <c r="A148" s="26" t="s">
        <v>1918</v>
      </c>
      <c r="B148" s="26" t="s">
        <v>2150</v>
      </c>
      <c r="C148" s="26" t="s">
        <v>2151</v>
      </c>
      <c r="D148" s="26" t="s">
        <v>105</v>
      </c>
      <c r="E148" s="27">
        <v>8</v>
      </c>
      <c r="F148" s="28">
        <f t="shared" si="6"/>
        <v>0.22708898083416559</v>
      </c>
      <c r="G148" s="29">
        <f t="shared" si="5"/>
        <v>2</v>
      </c>
      <c r="H148" s="29">
        <v>2</v>
      </c>
      <c r="I148" s="29">
        <v>2</v>
      </c>
      <c r="J148" s="26" t="s">
        <v>2153</v>
      </c>
      <c r="M148" s="50"/>
    </row>
    <row r="149" spans="1:13">
      <c r="A149" s="26" t="s">
        <v>1918</v>
      </c>
      <c r="B149" s="26" t="s">
        <v>2154</v>
      </c>
      <c r="C149" s="26" t="s">
        <v>2155</v>
      </c>
      <c r="D149" s="26" t="s">
        <v>20</v>
      </c>
      <c r="E149" s="27">
        <v>5</v>
      </c>
      <c r="F149" s="28">
        <f t="shared" si="6"/>
        <v>0.22708898083416559</v>
      </c>
      <c r="G149" s="29">
        <f t="shared" si="5"/>
        <v>1</v>
      </c>
      <c r="H149" s="29">
        <v>1</v>
      </c>
      <c r="I149" s="29">
        <v>1</v>
      </c>
      <c r="J149" s="26" t="s">
        <v>2156</v>
      </c>
      <c r="M149" s="50"/>
    </row>
    <row r="150" spans="1:13">
      <c r="A150" s="26" t="s">
        <v>1918</v>
      </c>
      <c r="B150" s="26" t="s">
        <v>2154</v>
      </c>
      <c r="C150" s="26" t="s">
        <v>2155</v>
      </c>
      <c r="D150" s="26" t="s">
        <v>226</v>
      </c>
      <c r="E150" s="27">
        <v>5</v>
      </c>
      <c r="F150" s="28">
        <f t="shared" si="6"/>
        <v>0.22708898083416559</v>
      </c>
      <c r="G150" s="29">
        <f t="shared" si="5"/>
        <v>1</v>
      </c>
      <c r="H150" s="29">
        <v>1</v>
      </c>
      <c r="I150" s="29">
        <v>1</v>
      </c>
      <c r="J150" s="26" t="s">
        <v>207</v>
      </c>
      <c r="M150" s="50"/>
    </row>
    <row r="151" spans="1:13" ht="38.25">
      <c r="A151" s="26" t="s">
        <v>1918</v>
      </c>
      <c r="B151" s="26" t="s">
        <v>2157</v>
      </c>
      <c r="C151" s="26" t="s">
        <v>2158</v>
      </c>
      <c r="D151" s="26" t="s">
        <v>51</v>
      </c>
      <c r="E151" s="27">
        <v>17</v>
      </c>
      <c r="F151" s="28">
        <f t="shared" si="6"/>
        <v>0.22708898083416559</v>
      </c>
      <c r="G151" s="29">
        <f t="shared" si="5"/>
        <v>4</v>
      </c>
      <c r="H151" s="29">
        <v>4</v>
      </c>
      <c r="I151" s="29">
        <v>4</v>
      </c>
      <c r="J151" s="26" t="s">
        <v>2159</v>
      </c>
      <c r="M151" s="50"/>
    </row>
    <row r="152" spans="1:13" ht="38.25">
      <c r="A152" s="26" t="s">
        <v>1918</v>
      </c>
      <c r="B152" s="26" t="s">
        <v>2157</v>
      </c>
      <c r="C152" s="26" t="s">
        <v>2158</v>
      </c>
      <c r="D152" s="26" t="s">
        <v>94</v>
      </c>
      <c r="E152" s="27">
        <v>15</v>
      </c>
      <c r="F152" s="28">
        <f t="shared" si="6"/>
        <v>0.22708898083416559</v>
      </c>
      <c r="G152" s="29">
        <f t="shared" si="5"/>
        <v>3</v>
      </c>
      <c r="H152" s="29">
        <v>3</v>
      </c>
      <c r="I152" s="29">
        <v>3</v>
      </c>
      <c r="J152" s="26" t="s">
        <v>2160</v>
      </c>
      <c r="M152" s="50"/>
    </row>
    <row r="153" spans="1:13" ht="25.5">
      <c r="A153" s="26" t="s">
        <v>1918</v>
      </c>
      <c r="B153" s="26" t="s">
        <v>2161</v>
      </c>
      <c r="C153" s="26" t="s">
        <v>2162</v>
      </c>
      <c r="D153" s="26" t="s">
        <v>35</v>
      </c>
      <c r="E153" s="27">
        <v>59</v>
      </c>
      <c r="F153" s="28">
        <f t="shared" si="6"/>
        <v>0.22708898083416559</v>
      </c>
      <c r="G153" s="29">
        <f t="shared" si="5"/>
        <v>13</v>
      </c>
      <c r="H153" s="29">
        <v>13</v>
      </c>
      <c r="I153" s="29">
        <v>13</v>
      </c>
      <c r="J153" s="26" t="s">
        <v>1644</v>
      </c>
      <c r="M153" s="50"/>
    </row>
    <row r="154" spans="1:13" ht="25.5">
      <c r="A154" s="26" t="s">
        <v>1918</v>
      </c>
      <c r="B154" s="26" t="s">
        <v>2161</v>
      </c>
      <c r="C154" s="26" t="s">
        <v>2162</v>
      </c>
      <c r="D154" s="26" t="s">
        <v>105</v>
      </c>
      <c r="E154" s="27">
        <v>37</v>
      </c>
      <c r="F154" s="28">
        <f t="shared" si="6"/>
        <v>0.22708898083416559</v>
      </c>
      <c r="G154" s="29">
        <f t="shared" si="5"/>
        <v>8</v>
      </c>
      <c r="H154" s="29">
        <v>8</v>
      </c>
      <c r="I154" s="29">
        <v>8</v>
      </c>
      <c r="J154" s="26" t="s">
        <v>2163</v>
      </c>
      <c r="M154" s="50"/>
    </row>
    <row r="155" spans="1:13" ht="25.5">
      <c r="A155" s="26" t="s">
        <v>1918</v>
      </c>
      <c r="B155" s="26" t="s">
        <v>2161</v>
      </c>
      <c r="C155" s="26" t="s">
        <v>2162</v>
      </c>
      <c r="D155" s="26" t="s">
        <v>20</v>
      </c>
      <c r="E155" s="27">
        <v>33</v>
      </c>
      <c r="F155" s="28">
        <f t="shared" si="6"/>
        <v>0.22708898083416559</v>
      </c>
      <c r="G155" s="29">
        <f t="shared" si="5"/>
        <v>7</v>
      </c>
      <c r="H155" s="29">
        <v>7</v>
      </c>
      <c r="I155" s="29">
        <v>7</v>
      </c>
      <c r="J155" s="26" t="s">
        <v>2164</v>
      </c>
      <c r="M155" s="50"/>
    </row>
    <row r="156" spans="1:13" ht="51">
      <c r="A156" s="26" t="s">
        <v>1918</v>
      </c>
      <c r="B156" s="26" t="s">
        <v>2165</v>
      </c>
      <c r="C156" s="26" t="s">
        <v>2166</v>
      </c>
      <c r="D156" s="26" t="s">
        <v>35</v>
      </c>
      <c r="E156" s="27">
        <v>702</v>
      </c>
      <c r="F156" s="28">
        <f t="shared" si="6"/>
        <v>0.22708898083416559</v>
      </c>
      <c r="G156" s="29">
        <f t="shared" si="5"/>
        <v>159</v>
      </c>
      <c r="H156" s="29">
        <v>159</v>
      </c>
      <c r="I156" s="29">
        <v>159</v>
      </c>
      <c r="J156" s="26" t="s">
        <v>2167</v>
      </c>
      <c r="M156" s="50"/>
    </row>
    <row r="157" spans="1:13" ht="25.5">
      <c r="A157" s="26" t="s">
        <v>1918</v>
      </c>
      <c r="B157" s="26" t="s">
        <v>2168</v>
      </c>
      <c r="C157" s="26" t="s">
        <v>2169</v>
      </c>
      <c r="D157" s="26" t="s">
        <v>35</v>
      </c>
      <c r="E157" s="27">
        <v>651</v>
      </c>
      <c r="F157" s="28">
        <f t="shared" si="6"/>
        <v>0.22708898083416559</v>
      </c>
      <c r="G157" s="29">
        <f t="shared" si="5"/>
        <v>148</v>
      </c>
      <c r="H157" s="29">
        <v>148</v>
      </c>
      <c r="I157" s="29">
        <v>148</v>
      </c>
      <c r="J157" s="26" t="s">
        <v>2170</v>
      </c>
      <c r="M157" s="50"/>
    </row>
    <row r="158" spans="1:13" ht="25.5">
      <c r="A158" s="26" t="s">
        <v>1918</v>
      </c>
      <c r="B158" s="26" t="s">
        <v>2168</v>
      </c>
      <c r="C158" s="26" t="s">
        <v>2169</v>
      </c>
      <c r="D158" s="26" t="s">
        <v>105</v>
      </c>
      <c r="E158" s="27">
        <v>745</v>
      </c>
      <c r="F158" s="28">
        <f t="shared" si="6"/>
        <v>0.22708898083416559</v>
      </c>
      <c r="G158" s="29">
        <f t="shared" si="5"/>
        <v>169</v>
      </c>
      <c r="H158" s="29">
        <v>169</v>
      </c>
      <c r="I158" s="29">
        <v>169</v>
      </c>
      <c r="J158" s="26" t="s">
        <v>2171</v>
      </c>
      <c r="M158" s="50"/>
    </row>
    <row r="159" spans="1:13">
      <c r="A159" s="26" t="s">
        <v>1918</v>
      </c>
      <c r="B159" s="26" t="s">
        <v>2172</v>
      </c>
      <c r="C159" s="26" t="s">
        <v>2173</v>
      </c>
      <c r="D159" s="26" t="s">
        <v>35</v>
      </c>
      <c r="E159" s="27">
        <v>1166</v>
      </c>
      <c r="F159" s="28">
        <f t="shared" si="6"/>
        <v>0.22708898083416559</v>
      </c>
      <c r="G159" s="29">
        <f t="shared" si="5"/>
        <v>265</v>
      </c>
      <c r="H159" s="29">
        <v>265</v>
      </c>
      <c r="I159" s="29">
        <v>265</v>
      </c>
      <c r="J159" s="26" t="s">
        <v>2174</v>
      </c>
      <c r="M159" s="51"/>
    </row>
    <row r="160" spans="1:13">
      <c r="A160" s="26" t="s">
        <v>1918</v>
      </c>
      <c r="B160" s="26" t="s">
        <v>2172</v>
      </c>
      <c r="C160" s="26" t="s">
        <v>2173</v>
      </c>
      <c r="D160" s="26" t="s">
        <v>24</v>
      </c>
      <c r="E160" s="27">
        <v>1126</v>
      </c>
      <c r="F160" s="28">
        <f t="shared" si="6"/>
        <v>0.22708898083416559</v>
      </c>
      <c r="G160" s="29">
        <f t="shared" si="5"/>
        <v>256</v>
      </c>
      <c r="H160" s="29">
        <v>256</v>
      </c>
      <c r="I160" s="29">
        <v>256</v>
      </c>
      <c r="J160" s="26" t="s">
        <v>2175</v>
      </c>
      <c r="M160" s="51"/>
    </row>
    <row r="161" spans="1:13">
      <c r="A161" s="26" t="s">
        <v>1918</v>
      </c>
      <c r="B161" s="26" t="s">
        <v>2172</v>
      </c>
      <c r="C161" s="26" t="s">
        <v>2173</v>
      </c>
      <c r="D161" s="26" t="s">
        <v>105</v>
      </c>
      <c r="E161" s="27">
        <v>1195</v>
      </c>
      <c r="F161" s="28">
        <f t="shared" si="6"/>
        <v>0.22708898083416559</v>
      </c>
      <c r="G161" s="29">
        <f t="shared" si="5"/>
        <v>271</v>
      </c>
      <c r="H161" s="29">
        <v>271</v>
      </c>
      <c r="I161" s="29">
        <v>271</v>
      </c>
      <c r="J161" s="26" t="s">
        <v>2176</v>
      </c>
      <c r="M161" s="51"/>
    </row>
    <row r="162" spans="1:13">
      <c r="A162" s="26" t="s">
        <v>1918</v>
      </c>
      <c r="B162" s="26" t="s">
        <v>2177</v>
      </c>
      <c r="C162" s="26" t="s">
        <v>2178</v>
      </c>
      <c r="D162" s="26" t="s">
        <v>35</v>
      </c>
      <c r="E162" s="27">
        <v>1000</v>
      </c>
      <c r="F162" s="28">
        <f t="shared" si="6"/>
        <v>0.22708898083416559</v>
      </c>
      <c r="G162" s="29">
        <f t="shared" si="5"/>
        <v>227</v>
      </c>
      <c r="H162" s="29">
        <v>227</v>
      </c>
      <c r="I162" s="29">
        <v>227</v>
      </c>
      <c r="J162" s="26" t="s">
        <v>2179</v>
      </c>
      <c r="M162" s="51"/>
    </row>
    <row r="163" spans="1:13" ht="25.5">
      <c r="A163" s="26" t="s">
        <v>1918</v>
      </c>
      <c r="B163" s="26" t="s">
        <v>2180</v>
      </c>
      <c r="C163" s="26" t="s">
        <v>2181</v>
      </c>
      <c r="D163" s="26" t="s">
        <v>35</v>
      </c>
      <c r="E163" s="27">
        <v>871</v>
      </c>
      <c r="F163" s="28">
        <f t="shared" si="6"/>
        <v>0.22708898083416559</v>
      </c>
      <c r="G163" s="29">
        <f t="shared" si="5"/>
        <v>198</v>
      </c>
      <c r="H163" s="29">
        <v>198</v>
      </c>
      <c r="I163" s="29">
        <v>198</v>
      </c>
      <c r="J163" s="26" t="s">
        <v>728</v>
      </c>
      <c r="M163" s="50"/>
    </row>
    <row r="164" spans="1:13" ht="25.5">
      <c r="A164" s="26" t="s">
        <v>1918</v>
      </c>
      <c r="B164" s="26" t="s">
        <v>2180</v>
      </c>
      <c r="C164" s="26" t="s">
        <v>2181</v>
      </c>
      <c r="D164" s="26" t="s">
        <v>24</v>
      </c>
      <c r="E164" s="27">
        <v>925</v>
      </c>
      <c r="F164" s="28">
        <f t="shared" si="6"/>
        <v>0.22708898083416559</v>
      </c>
      <c r="G164" s="29">
        <f t="shared" si="5"/>
        <v>210</v>
      </c>
      <c r="H164" s="29">
        <v>210</v>
      </c>
      <c r="I164" s="29">
        <v>210</v>
      </c>
      <c r="J164" s="26" t="s">
        <v>2182</v>
      </c>
      <c r="M164" s="50"/>
    </row>
    <row r="165" spans="1:13" ht="25.5">
      <c r="A165" s="26" t="s">
        <v>1918</v>
      </c>
      <c r="B165" s="26" t="s">
        <v>2180</v>
      </c>
      <c r="C165" s="26" t="s">
        <v>2181</v>
      </c>
      <c r="D165" s="26" t="s">
        <v>105</v>
      </c>
      <c r="E165" s="27">
        <v>654</v>
      </c>
      <c r="F165" s="28">
        <f t="shared" si="6"/>
        <v>0.22708898083416559</v>
      </c>
      <c r="G165" s="29">
        <f t="shared" si="5"/>
        <v>149</v>
      </c>
      <c r="H165" s="29">
        <v>149</v>
      </c>
      <c r="I165" s="29">
        <v>149</v>
      </c>
      <c r="J165" s="26" t="s">
        <v>2183</v>
      </c>
      <c r="M165" s="50"/>
    </row>
    <row r="166" spans="1:13">
      <c r="A166" s="26" t="s">
        <v>1918</v>
      </c>
      <c r="B166" s="26" t="s">
        <v>2184</v>
      </c>
      <c r="C166" s="26" t="s">
        <v>2185</v>
      </c>
      <c r="D166" s="26" t="s">
        <v>35</v>
      </c>
      <c r="E166" s="27">
        <v>1055</v>
      </c>
      <c r="F166" s="28">
        <f t="shared" si="6"/>
        <v>0.22708898083416559</v>
      </c>
      <c r="G166" s="29">
        <f t="shared" si="5"/>
        <v>240</v>
      </c>
      <c r="H166" s="29">
        <v>240</v>
      </c>
      <c r="I166" s="29">
        <v>240</v>
      </c>
      <c r="J166" s="26" t="s">
        <v>2186</v>
      </c>
      <c r="M166" s="51"/>
    </row>
    <row r="167" spans="1:13">
      <c r="A167" s="26" t="s">
        <v>1918</v>
      </c>
      <c r="B167" s="26" t="s">
        <v>2184</v>
      </c>
      <c r="C167" s="26" t="s">
        <v>2185</v>
      </c>
      <c r="D167" s="26" t="s">
        <v>24</v>
      </c>
      <c r="E167" s="27">
        <v>1066</v>
      </c>
      <c r="F167" s="28">
        <f t="shared" si="6"/>
        <v>0.22708898083416559</v>
      </c>
      <c r="G167" s="29">
        <f t="shared" si="5"/>
        <v>242</v>
      </c>
      <c r="H167" s="29">
        <v>242</v>
      </c>
      <c r="I167" s="29">
        <v>242</v>
      </c>
      <c r="J167" s="26" t="s">
        <v>2187</v>
      </c>
      <c r="M167" s="51"/>
    </row>
    <row r="168" spans="1:13">
      <c r="A168" s="26" t="s">
        <v>1918</v>
      </c>
      <c r="B168" s="26" t="s">
        <v>2188</v>
      </c>
      <c r="C168" s="26" t="s">
        <v>2189</v>
      </c>
      <c r="D168" s="26" t="s">
        <v>35</v>
      </c>
      <c r="E168" s="27">
        <v>641</v>
      </c>
      <c r="F168" s="28">
        <f t="shared" si="6"/>
        <v>0.22708898083416559</v>
      </c>
      <c r="G168" s="29">
        <f t="shared" si="5"/>
        <v>146</v>
      </c>
      <c r="H168" s="29">
        <v>146</v>
      </c>
      <c r="I168" s="29">
        <v>146</v>
      </c>
      <c r="J168" s="26" t="s">
        <v>2190</v>
      </c>
      <c r="M168" s="50"/>
    </row>
    <row r="169" spans="1:13">
      <c r="A169" s="26" t="s">
        <v>1918</v>
      </c>
      <c r="B169" s="26" t="s">
        <v>2188</v>
      </c>
      <c r="C169" s="26" t="s">
        <v>2189</v>
      </c>
      <c r="D169" s="26" t="s">
        <v>24</v>
      </c>
      <c r="E169" s="27">
        <v>650</v>
      </c>
      <c r="F169" s="28">
        <f t="shared" si="6"/>
        <v>0.22708898083416559</v>
      </c>
      <c r="G169" s="29">
        <f t="shared" si="5"/>
        <v>148</v>
      </c>
      <c r="H169" s="29">
        <v>148</v>
      </c>
      <c r="I169" s="29">
        <v>148</v>
      </c>
      <c r="J169" s="26" t="s">
        <v>2191</v>
      </c>
      <c r="M169" s="50"/>
    </row>
    <row r="170" spans="1:13">
      <c r="A170" s="26" t="s">
        <v>1918</v>
      </c>
      <c r="B170" s="26" t="s">
        <v>2192</v>
      </c>
      <c r="C170" s="26" t="s">
        <v>2193</v>
      </c>
      <c r="D170" s="26" t="s">
        <v>2194</v>
      </c>
      <c r="E170" s="27">
        <v>698</v>
      </c>
      <c r="F170" s="28">
        <f t="shared" si="6"/>
        <v>0.22708898083416559</v>
      </c>
      <c r="G170" s="29">
        <f t="shared" si="5"/>
        <v>159</v>
      </c>
      <c r="H170" s="29">
        <v>159</v>
      </c>
      <c r="I170" s="29">
        <v>159</v>
      </c>
      <c r="J170" s="26" t="s">
        <v>2195</v>
      </c>
      <c r="M170" s="50"/>
    </row>
    <row r="171" spans="1:13" ht="25.5">
      <c r="A171" s="26" t="s">
        <v>1918</v>
      </c>
      <c r="B171" s="26" t="s">
        <v>2196</v>
      </c>
      <c r="C171" s="26" t="s">
        <v>2197</v>
      </c>
      <c r="D171" s="26" t="s">
        <v>2198</v>
      </c>
      <c r="E171" s="27">
        <v>452</v>
      </c>
      <c r="F171" s="28">
        <f t="shared" si="6"/>
        <v>0.22708898083416559</v>
      </c>
      <c r="G171" s="29">
        <f t="shared" si="5"/>
        <v>103</v>
      </c>
      <c r="H171" s="29">
        <v>103</v>
      </c>
      <c r="I171" s="29">
        <v>103</v>
      </c>
      <c r="J171" s="26" t="s">
        <v>2199</v>
      </c>
      <c r="M171" s="50"/>
    </row>
    <row r="172" spans="1:13" ht="25.5">
      <c r="A172" s="26" t="s">
        <v>1918</v>
      </c>
      <c r="B172" s="26" t="s">
        <v>2196</v>
      </c>
      <c r="C172" s="26" t="s">
        <v>2197</v>
      </c>
      <c r="D172" s="26" t="s">
        <v>2200</v>
      </c>
      <c r="E172" s="27">
        <v>489</v>
      </c>
      <c r="F172" s="28">
        <f t="shared" si="6"/>
        <v>0.22708898083416559</v>
      </c>
      <c r="G172" s="29">
        <f t="shared" si="5"/>
        <v>111</v>
      </c>
      <c r="H172" s="29">
        <v>111</v>
      </c>
      <c r="I172" s="29">
        <v>111</v>
      </c>
      <c r="J172" s="26" t="s">
        <v>2201</v>
      </c>
      <c r="M172" s="50"/>
    </row>
    <row r="173" spans="1:13" ht="25.5">
      <c r="A173" s="26" t="s">
        <v>1918</v>
      </c>
      <c r="B173" s="26" t="s">
        <v>2196</v>
      </c>
      <c r="C173" s="26" t="s">
        <v>2197</v>
      </c>
      <c r="D173" s="26" t="s">
        <v>2202</v>
      </c>
      <c r="E173" s="27">
        <v>457</v>
      </c>
      <c r="F173" s="28">
        <f t="shared" si="6"/>
        <v>0.22708898083416559</v>
      </c>
      <c r="G173" s="29">
        <f t="shared" si="5"/>
        <v>104</v>
      </c>
      <c r="H173" s="29">
        <v>104</v>
      </c>
      <c r="I173" s="29">
        <v>104</v>
      </c>
      <c r="J173" s="26" t="s">
        <v>744</v>
      </c>
      <c r="M173" s="50"/>
    </row>
    <row r="174" spans="1:13">
      <c r="A174" s="26" t="s">
        <v>1918</v>
      </c>
      <c r="B174" s="26" t="s">
        <v>2203</v>
      </c>
      <c r="C174" s="26" t="s">
        <v>2204</v>
      </c>
      <c r="D174" s="26" t="s">
        <v>2205</v>
      </c>
      <c r="E174" s="27">
        <v>732</v>
      </c>
      <c r="F174" s="28">
        <f t="shared" si="6"/>
        <v>0.22708898083416559</v>
      </c>
      <c r="G174" s="29">
        <f t="shared" si="5"/>
        <v>166</v>
      </c>
      <c r="H174" s="29">
        <v>166</v>
      </c>
      <c r="I174" s="29">
        <v>166</v>
      </c>
      <c r="J174" s="26" t="s">
        <v>2206</v>
      </c>
      <c r="M174" s="50"/>
    </row>
    <row r="175" spans="1:13">
      <c r="A175" s="26" t="s">
        <v>1918</v>
      </c>
      <c r="B175" s="26" t="s">
        <v>2203</v>
      </c>
      <c r="C175" s="26" t="s">
        <v>2204</v>
      </c>
      <c r="D175" s="26" t="s">
        <v>2207</v>
      </c>
      <c r="E175" s="27">
        <v>834</v>
      </c>
      <c r="F175" s="28">
        <f t="shared" si="6"/>
        <v>0.22708898083416559</v>
      </c>
      <c r="G175" s="29">
        <f t="shared" si="5"/>
        <v>189</v>
      </c>
      <c r="H175" s="29">
        <v>189</v>
      </c>
      <c r="I175" s="29">
        <v>189</v>
      </c>
      <c r="J175" s="26" t="s">
        <v>2208</v>
      </c>
      <c r="M175" s="50"/>
    </row>
    <row r="176" spans="1:13" ht="38.25">
      <c r="A176" s="26" t="s">
        <v>1918</v>
      </c>
      <c r="B176" s="26" t="s">
        <v>2209</v>
      </c>
      <c r="C176" s="26" t="s">
        <v>2210</v>
      </c>
      <c r="D176" s="26" t="s">
        <v>35</v>
      </c>
      <c r="E176" s="27">
        <v>33</v>
      </c>
      <c r="F176" s="28">
        <f t="shared" si="6"/>
        <v>0.22708898083416559</v>
      </c>
      <c r="G176" s="29">
        <f t="shared" si="5"/>
        <v>7</v>
      </c>
      <c r="H176" s="29">
        <v>7</v>
      </c>
      <c r="I176" s="29">
        <v>7</v>
      </c>
      <c r="J176" s="26" t="s">
        <v>2211</v>
      </c>
      <c r="M176" s="50"/>
    </row>
    <row r="177" spans="1:13" ht="38.25">
      <c r="A177" s="26" t="s">
        <v>1918</v>
      </c>
      <c r="B177" s="26" t="s">
        <v>2209</v>
      </c>
      <c r="C177" s="26" t="s">
        <v>2210</v>
      </c>
      <c r="D177" s="26" t="s">
        <v>24</v>
      </c>
      <c r="E177" s="27">
        <v>2</v>
      </c>
      <c r="F177" s="28">
        <f t="shared" si="6"/>
        <v>0.22708898083416559</v>
      </c>
      <c r="G177" s="29">
        <f t="shared" si="5"/>
        <v>0</v>
      </c>
      <c r="H177" s="29">
        <v>0</v>
      </c>
      <c r="I177" s="29">
        <v>0</v>
      </c>
      <c r="J177" s="26" t="s">
        <v>2212</v>
      </c>
      <c r="M177" s="50"/>
    </row>
    <row r="178" spans="1:13" ht="38.25">
      <c r="A178" s="26" t="s">
        <v>1918</v>
      </c>
      <c r="B178" s="26" t="s">
        <v>2209</v>
      </c>
      <c r="C178" s="26" t="s">
        <v>2210</v>
      </c>
      <c r="D178" s="26" t="s">
        <v>105</v>
      </c>
      <c r="E178" s="27">
        <v>3</v>
      </c>
      <c r="F178" s="28">
        <f t="shared" si="6"/>
        <v>0.22708898083416559</v>
      </c>
      <c r="G178" s="29">
        <f t="shared" si="5"/>
        <v>1</v>
      </c>
      <c r="H178" s="29">
        <v>1</v>
      </c>
      <c r="I178" s="29">
        <v>1</v>
      </c>
      <c r="J178" s="26" t="s">
        <v>2213</v>
      </c>
      <c r="M178" s="50"/>
    </row>
    <row r="179" spans="1:13">
      <c r="A179" s="26" t="s">
        <v>1918</v>
      </c>
      <c r="B179" s="26" t="s">
        <v>2214</v>
      </c>
      <c r="C179" s="26" t="s">
        <v>2215</v>
      </c>
      <c r="D179" s="26" t="s">
        <v>591</v>
      </c>
      <c r="E179" s="27">
        <v>274</v>
      </c>
      <c r="F179" s="28">
        <f t="shared" si="6"/>
        <v>0.22708898083416559</v>
      </c>
      <c r="G179" s="29">
        <f t="shared" ref="G179:H233" si="7">ROUND(E179*F179, 0)</f>
        <v>62</v>
      </c>
      <c r="H179" s="29">
        <v>62</v>
      </c>
      <c r="I179" s="29">
        <v>62</v>
      </c>
      <c r="J179" s="26" t="s">
        <v>2216</v>
      </c>
      <c r="M179" s="50"/>
    </row>
    <row r="180" spans="1:13">
      <c r="A180" s="26" t="s">
        <v>1918</v>
      </c>
      <c r="B180" s="26" t="s">
        <v>2214</v>
      </c>
      <c r="C180" s="26" t="s">
        <v>2215</v>
      </c>
      <c r="D180" s="26" t="s">
        <v>2217</v>
      </c>
      <c r="E180" s="27">
        <v>257</v>
      </c>
      <c r="F180" s="28">
        <f t="shared" si="6"/>
        <v>0.22708898083416559</v>
      </c>
      <c r="G180" s="29">
        <f t="shared" si="7"/>
        <v>58</v>
      </c>
      <c r="H180" s="29">
        <v>58</v>
      </c>
      <c r="I180" s="29">
        <v>58</v>
      </c>
      <c r="J180" s="26" t="s">
        <v>2218</v>
      </c>
      <c r="M180" s="50"/>
    </row>
    <row r="181" spans="1:13">
      <c r="A181" s="26" t="s">
        <v>1918</v>
      </c>
      <c r="B181" s="26" t="s">
        <v>2219</v>
      </c>
      <c r="C181" s="26" t="s">
        <v>2220</v>
      </c>
      <c r="D181" s="26" t="s">
        <v>429</v>
      </c>
      <c r="E181" s="27">
        <v>893</v>
      </c>
      <c r="F181" s="28">
        <f t="shared" si="6"/>
        <v>0.22708898083416559</v>
      </c>
      <c r="G181" s="29">
        <f t="shared" si="7"/>
        <v>203</v>
      </c>
      <c r="H181" s="29">
        <v>203</v>
      </c>
      <c r="I181" s="29">
        <v>203</v>
      </c>
      <c r="J181" s="26" t="s">
        <v>2221</v>
      </c>
      <c r="M181" s="50"/>
    </row>
    <row r="182" spans="1:13">
      <c r="A182" s="26" t="s">
        <v>1918</v>
      </c>
      <c r="B182" s="26" t="s">
        <v>2219</v>
      </c>
      <c r="C182" s="26" t="s">
        <v>2220</v>
      </c>
      <c r="D182" s="26" t="s">
        <v>431</v>
      </c>
      <c r="E182" s="27">
        <v>569</v>
      </c>
      <c r="F182" s="28">
        <f t="shared" si="6"/>
        <v>0.22708898083416559</v>
      </c>
      <c r="G182" s="29">
        <f t="shared" si="7"/>
        <v>129</v>
      </c>
      <c r="H182" s="29">
        <v>129</v>
      </c>
      <c r="I182" s="29">
        <v>129</v>
      </c>
      <c r="J182" s="26" t="s">
        <v>2222</v>
      </c>
      <c r="M182" s="50"/>
    </row>
    <row r="183" spans="1:13" ht="51">
      <c r="A183" s="26" t="s">
        <v>1918</v>
      </c>
      <c r="B183" s="26" t="s">
        <v>2223</v>
      </c>
      <c r="C183" s="26" t="s">
        <v>2224</v>
      </c>
      <c r="D183" s="26" t="s">
        <v>2225</v>
      </c>
      <c r="E183" s="27">
        <v>32</v>
      </c>
      <c r="F183" s="28">
        <f t="shared" si="6"/>
        <v>0.22708898083416559</v>
      </c>
      <c r="G183" s="29">
        <f t="shared" si="7"/>
        <v>7</v>
      </c>
      <c r="H183" s="29">
        <v>7</v>
      </c>
      <c r="I183" s="29">
        <v>7</v>
      </c>
      <c r="J183" s="26" t="s">
        <v>2226</v>
      </c>
      <c r="M183" s="50"/>
    </row>
    <row r="184" spans="1:13" ht="51">
      <c r="A184" s="26" t="s">
        <v>1918</v>
      </c>
      <c r="B184" s="26" t="s">
        <v>2223</v>
      </c>
      <c r="C184" s="26" t="s">
        <v>2224</v>
      </c>
      <c r="D184" s="26" t="s">
        <v>2227</v>
      </c>
      <c r="E184" s="27">
        <v>34</v>
      </c>
      <c r="F184" s="28">
        <f t="shared" si="6"/>
        <v>0.22708898083416559</v>
      </c>
      <c r="G184" s="29">
        <f t="shared" si="7"/>
        <v>8</v>
      </c>
      <c r="H184" s="29">
        <v>8</v>
      </c>
      <c r="I184" s="29">
        <v>8</v>
      </c>
      <c r="J184" s="26" t="s">
        <v>2226</v>
      </c>
      <c r="M184" s="50"/>
    </row>
    <row r="185" spans="1:13" ht="51">
      <c r="A185" s="26" t="s">
        <v>1918</v>
      </c>
      <c r="B185" s="26" t="s">
        <v>2228</v>
      </c>
      <c r="C185" s="26" t="s">
        <v>2229</v>
      </c>
      <c r="D185" s="26" t="s">
        <v>2230</v>
      </c>
      <c r="E185" s="27">
        <v>88</v>
      </c>
      <c r="F185" s="28">
        <f t="shared" si="6"/>
        <v>0.22708898083416559</v>
      </c>
      <c r="G185" s="29">
        <f t="shared" si="7"/>
        <v>20</v>
      </c>
      <c r="H185" s="29">
        <v>20</v>
      </c>
      <c r="I185" s="29">
        <v>20</v>
      </c>
      <c r="J185" s="26" t="s">
        <v>2231</v>
      </c>
      <c r="M185" s="50"/>
    </row>
    <row r="186" spans="1:13" ht="51">
      <c r="A186" s="26" t="s">
        <v>1918</v>
      </c>
      <c r="B186" s="26" t="s">
        <v>2228</v>
      </c>
      <c r="C186" s="26" t="s">
        <v>2229</v>
      </c>
      <c r="D186" s="26" t="s">
        <v>2232</v>
      </c>
      <c r="E186" s="27">
        <v>86</v>
      </c>
      <c r="F186" s="28">
        <f t="shared" si="6"/>
        <v>0.22708898083416559</v>
      </c>
      <c r="G186" s="29">
        <f t="shared" si="7"/>
        <v>20</v>
      </c>
      <c r="H186" s="29">
        <v>20</v>
      </c>
      <c r="I186" s="29">
        <v>20</v>
      </c>
      <c r="J186" s="26" t="s">
        <v>1244</v>
      </c>
      <c r="M186" s="50"/>
    </row>
    <row r="187" spans="1:13" ht="38.25">
      <c r="A187" s="26" t="s">
        <v>1918</v>
      </c>
      <c r="B187" s="26" t="s">
        <v>2233</v>
      </c>
      <c r="C187" s="26" t="s">
        <v>2234</v>
      </c>
      <c r="D187" s="26" t="s">
        <v>2235</v>
      </c>
      <c r="E187" s="27">
        <v>5</v>
      </c>
      <c r="F187" s="28">
        <f t="shared" si="6"/>
        <v>0.22708898083416559</v>
      </c>
      <c r="G187" s="29">
        <f t="shared" si="7"/>
        <v>1</v>
      </c>
      <c r="H187" s="29">
        <v>1</v>
      </c>
      <c r="I187" s="29">
        <v>1</v>
      </c>
      <c r="J187" s="26" t="s">
        <v>2236</v>
      </c>
      <c r="M187" s="50"/>
    </row>
    <row r="188" spans="1:13" ht="38.25">
      <c r="A188" s="26" t="s">
        <v>1918</v>
      </c>
      <c r="B188" s="26" t="s">
        <v>2233</v>
      </c>
      <c r="C188" s="26" t="s">
        <v>2234</v>
      </c>
      <c r="D188" s="26" t="s">
        <v>2237</v>
      </c>
      <c r="E188" s="27">
        <v>4</v>
      </c>
      <c r="F188" s="28">
        <f t="shared" si="6"/>
        <v>0.22708898083416559</v>
      </c>
      <c r="G188" s="29">
        <f t="shared" si="7"/>
        <v>1</v>
      </c>
      <c r="H188" s="29">
        <v>1</v>
      </c>
      <c r="I188" s="29">
        <v>1</v>
      </c>
      <c r="J188" s="26" t="s">
        <v>2236</v>
      </c>
      <c r="M188" s="50"/>
    </row>
    <row r="189" spans="1:13" ht="38.25">
      <c r="A189" s="26" t="s">
        <v>1918</v>
      </c>
      <c r="B189" s="26" t="s">
        <v>2233</v>
      </c>
      <c r="C189" s="26" t="s">
        <v>2234</v>
      </c>
      <c r="D189" s="26" t="s">
        <v>2238</v>
      </c>
      <c r="E189" s="27">
        <v>4</v>
      </c>
      <c r="F189" s="28">
        <f t="shared" si="6"/>
        <v>0.22708898083416559</v>
      </c>
      <c r="G189" s="29">
        <f t="shared" si="7"/>
        <v>1</v>
      </c>
      <c r="H189" s="29">
        <v>1</v>
      </c>
      <c r="I189" s="29">
        <v>1</v>
      </c>
      <c r="J189" s="26" t="s">
        <v>2236</v>
      </c>
      <c r="M189" s="50"/>
    </row>
    <row r="190" spans="1:13" ht="38.25">
      <c r="A190" s="26" t="s">
        <v>1918</v>
      </c>
      <c r="B190" s="26" t="s">
        <v>2233</v>
      </c>
      <c r="C190" s="26" t="s">
        <v>2234</v>
      </c>
      <c r="D190" s="26" t="s">
        <v>2239</v>
      </c>
      <c r="E190" s="27">
        <v>4</v>
      </c>
      <c r="F190" s="28">
        <f t="shared" si="6"/>
        <v>0.22708898083416559</v>
      </c>
      <c r="G190" s="29">
        <f t="shared" si="7"/>
        <v>1</v>
      </c>
      <c r="H190" s="29">
        <v>1</v>
      </c>
      <c r="I190" s="29">
        <v>1</v>
      </c>
      <c r="J190" s="26" t="s">
        <v>2236</v>
      </c>
      <c r="M190" s="50"/>
    </row>
    <row r="191" spans="1:13" ht="38.25">
      <c r="A191" s="26" t="s">
        <v>1918</v>
      </c>
      <c r="B191" s="26" t="s">
        <v>2233</v>
      </c>
      <c r="C191" s="26" t="s">
        <v>2234</v>
      </c>
      <c r="D191" s="26" t="s">
        <v>2240</v>
      </c>
      <c r="E191" s="27">
        <v>51</v>
      </c>
      <c r="F191" s="28">
        <f t="shared" si="6"/>
        <v>0.22708898083416559</v>
      </c>
      <c r="G191" s="29">
        <f t="shared" si="7"/>
        <v>12</v>
      </c>
      <c r="H191" s="29">
        <v>12</v>
      </c>
      <c r="I191" s="29">
        <v>12</v>
      </c>
      <c r="J191" s="26" t="s">
        <v>2241</v>
      </c>
      <c r="M191" s="50"/>
    </row>
    <row r="192" spans="1:13" ht="38.25">
      <c r="A192" s="26" t="s">
        <v>1918</v>
      </c>
      <c r="B192" s="26" t="s">
        <v>2233</v>
      </c>
      <c r="C192" s="26" t="s">
        <v>2234</v>
      </c>
      <c r="D192" s="26" t="s">
        <v>2242</v>
      </c>
      <c r="E192" s="27">
        <v>3</v>
      </c>
      <c r="F192" s="28">
        <f t="shared" si="6"/>
        <v>0.22708898083416559</v>
      </c>
      <c r="G192" s="29">
        <f t="shared" si="7"/>
        <v>1</v>
      </c>
      <c r="H192" s="29">
        <v>1</v>
      </c>
      <c r="I192" s="29">
        <v>1</v>
      </c>
      <c r="J192" s="26" t="s">
        <v>2243</v>
      </c>
      <c r="M192" s="50"/>
    </row>
    <row r="193" spans="1:13" ht="38.25">
      <c r="A193" s="26" t="s">
        <v>1918</v>
      </c>
      <c r="B193" s="26" t="s">
        <v>2233</v>
      </c>
      <c r="C193" s="26" t="s">
        <v>2234</v>
      </c>
      <c r="D193" s="26" t="s">
        <v>2244</v>
      </c>
      <c r="E193" s="27">
        <v>3</v>
      </c>
      <c r="F193" s="28">
        <f t="shared" si="6"/>
        <v>0.22708898083416559</v>
      </c>
      <c r="G193" s="29">
        <f t="shared" si="7"/>
        <v>1</v>
      </c>
      <c r="H193" s="29">
        <v>1</v>
      </c>
      <c r="I193" s="29">
        <v>1</v>
      </c>
      <c r="J193" s="26" t="s">
        <v>2245</v>
      </c>
      <c r="M193" s="50"/>
    </row>
    <row r="194" spans="1:13" ht="25.5">
      <c r="A194" s="26" t="s">
        <v>1918</v>
      </c>
      <c r="B194" s="26" t="s">
        <v>2246</v>
      </c>
      <c r="C194" s="26" t="s">
        <v>2247</v>
      </c>
      <c r="D194" s="26" t="s">
        <v>35</v>
      </c>
      <c r="E194" s="27">
        <v>1090</v>
      </c>
      <c r="F194" s="28">
        <f t="shared" si="6"/>
        <v>0.22708898083416559</v>
      </c>
      <c r="G194" s="29">
        <f t="shared" si="7"/>
        <v>248</v>
      </c>
      <c r="H194" s="29">
        <v>248</v>
      </c>
      <c r="I194" s="29">
        <v>248</v>
      </c>
      <c r="J194" s="26" t="s">
        <v>2248</v>
      </c>
      <c r="M194" s="51"/>
    </row>
    <row r="195" spans="1:13">
      <c r="A195" s="26" t="s">
        <v>1918</v>
      </c>
      <c r="B195" s="26" t="s">
        <v>2249</v>
      </c>
      <c r="C195" s="26" t="s">
        <v>2250</v>
      </c>
      <c r="D195" s="26" t="s">
        <v>47</v>
      </c>
      <c r="E195" s="27">
        <v>4</v>
      </c>
      <c r="F195" s="28">
        <f t="shared" si="6"/>
        <v>0.22708898083416559</v>
      </c>
      <c r="G195" s="29">
        <f t="shared" si="7"/>
        <v>1</v>
      </c>
      <c r="H195" s="29">
        <v>1</v>
      </c>
      <c r="I195" s="29">
        <v>1</v>
      </c>
      <c r="J195" s="26" t="s">
        <v>2251</v>
      </c>
      <c r="M195" s="50"/>
    </row>
    <row r="196" spans="1:13">
      <c r="A196" s="26" t="s">
        <v>1918</v>
      </c>
      <c r="B196" s="26" t="s">
        <v>2249</v>
      </c>
      <c r="C196" s="26" t="s">
        <v>2250</v>
      </c>
      <c r="D196" s="26" t="s">
        <v>181</v>
      </c>
      <c r="E196" s="27">
        <v>3</v>
      </c>
      <c r="F196" s="28">
        <f t="shared" si="6"/>
        <v>0.22708898083416559</v>
      </c>
      <c r="G196" s="29">
        <f t="shared" si="7"/>
        <v>1</v>
      </c>
      <c r="H196" s="29">
        <v>1</v>
      </c>
      <c r="I196" s="29">
        <v>1</v>
      </c>
      <c r="J196" s="26" t="s">
        <v>2251</v>
      </c>
      <c r="M196" s="50"/>
    </row>
    <row r="197" spans="1:13">
      <c r="A197" s="26" t="s">
        <v>1918</v>
      </c>
      <c r="B197" s="26" t="s">
        <v>2249</v>
      </c>
      <c r="C197" s="26" t="s">
        <v>2250</v>
      </c>
      <c r="D197" s="26" t="s">
        <v>183</v>
      </c>
      <c r="E197" s="27">
        <v>3</v>
      </c>
      <c r="F197" s="28">
        <f t="shared" si="6"/>
        <v>0.22708898083416559</v>
      </c>
      <c r="G197" s="29">
        <f t="shared" si="7"/>
        <v>1</v>
      </c>
      <c r="H197" s="29">
        <v>1</v>
      </c>
      <c r="I197" s="29">
        <v>1</v>
      </c>
      <c r="J197" s="26" t="s">
        <v>2251</v>
      </c>
      <c r="M197" s="50"/>
    </row>
    <row r="198" spans="1:13">
      <c r="A198" s="26" t="s">
        <v>1918</v>
      </c>
      <c r="B198" s="26" t="s">
        <v>2249</v>
      </c>
      <c r="C198" s="26" t="s">
        <v>2250</v>
      </c>
      <c r="D198" s="26" t="s">
        <v>185</v>
      </c>
      <c r="E198" s="27">
        <v>3</v>
      </c>
      <c r="F198" s="28">
        <f t="shared" si="6"/>
        <v>0.22708898083416559</v>
      </c>
      <c r="G198" s="29">
        <f t="shared" si="7"/>
        <v>1</v>
      </c>
      <c r="H198" s="29">
        <v>1</v>
      </c>
      <c r="I198" s="29">
        <v>1</v>
      </c>
      <c r="J198" s="26" t="s">
        <v>2251</v>
      </c>
      <c r="M198" s="50"/>
    </row>
    <row r="199" spans="1:13" ht="38.25">
      <c r="A199" s="26" t="s">
        <v>1918</v>
      </c>
      <c r="B199" s="26" t="s">
        <v>2252</v>
      </c>
      <c r="C199" s="26" t="s">
        <v>2253</v>
      </c>
      <c r="D199" s="26" t="s">
        <v>2254</v>
      </c>
      <c r="E199" s="27">
        <v>0</v>
      </c>
      <c r="F199" s="28">
        <f t="shared" si="6"/>
        <v>0.22708898083416559</v>
      </c>
      <c r="G199" s="29">
        <f t="shared" si="7"/>
        <v>0</v>
      </c>
      <c r="H199" s="29">
        <v>0</v>
      </c>
      <c r="I199" s="29">
        <v>0</v>
      </c>
      <c r="J199" s="26" t="s">
        <v>2255</v>
      </c>
      <c r="M199" s="50"/>
    </row>
    <row r="200" spans="1:13" ht="38.25">
      <c r="A200" s="26" t="s">
        <v>1918</v>
      </c>
      <c r="B200" s="26" t="s">
        <v>2252</v>
      </c>
      <c r="C200" s="26" t="s">
        <v>2253</v>
      </c>
      <c r="D200" s="26" t="s">
        <v>2256</v>
      </c>
      <c r="E200" s="27">
        <v>57</v>
      </c>
      <c r="F200" s="28">
        <f t="shared" si="6"/>
        <v>0.22708898083416559</v>
      </c>
      <c r="G200" s="29">
        <f t="shared" si="7"/>
        <v>13</v>
      </c>
      <c r="H200" s="29">
        <v>13</v>
      </c>
      <c r="I200" s="29">
        <v>13</v>
      </c>
      <c r="J200" s="26" t="s">
        <v>2255</v>
      </c>
      <c r="M200" s="50"/>
    </row>
    <row r="201" spans="1:13" ht="38.25">
      <c r="A201" s="26" t="s">
        <v>1918</v>
      </c>
      <c r="B201" s="26" t="s">
        <v>2252</v>
      </c>
      <c r="C201" s="26" t="s">
        <v>2253</v>
      </c>
      <c r="D201" s="26" t="s">
        <v>2257</v>
      </c>
      <c r="E201" s="27">
        <v>45</v>
      </c>
      <c r="F201" s="28">
        <f t="shared" si="6"/>
        <v>0.22708898083416559</v>
      </c>
      <c r="G201" s="29">
        <f t="shared" si="7"/>
        <v>10</v>
      </c>
      <c r="H201" s="29">
        <v>10</v>
      </c>
      <c r="I201" s="29">
        <v>10</v>
      </c>
      <c r="J201" s="26" t="s">
        <v>2258</v>
      </c>
      <c r="M201" s="50"/>
    </row>
    <row r="202" spans="1:13" ht="38.25">
      <c r="A202" s="26" t="s">
        <v>1918</v>
      </c>
      <c r="B202" s="26" t="s">
        <v>2252</v>
      </c>
      <c r="C202" s="26" t="s">
        <v>2253</v>
      </c>
      <c r="D202" s="26" t="s">
        <v>2259</v>
      </c>
      <c r="E202" s="27">
        <v>44</v>
      </c>
      <c r="F202" s="28">
        <f t="shared" si="6"/>
        <v>0.22708898083416559</v>
      </c>
      <c r="G202" s="29">
        <f t="shared" si="7"/>
        <v>10</v>
      </c>
      <c r="H202" s="29">
        <v>10</v>
      </c>
      <c r="I202" s="29">
        <v>10</v>
      </c>
      <c r="J202" s="26" t="s">
        <v>2258</v>
      </c>
      <c r="M202" s="50"/>
    </row>
    <row r="203" spans="1:13" ht="25.5">
      <c r="A203" s="26" t="s">
        <v>1918</v>
      </c>
      <c r="B203" s="26" t="s">
        <v>2260</v>
      </c>
      <c r="C203" s="26" t="s">
        <v>2261</v>
      </c>
      <c r="D203" s="26" t="s">
        <v>2230</v>
      </c>
      <c r="E203" s="27">
        <v>59</v>
      </c>
      <c r="F203" s="28">
        <f t="shared" ref="F203:F266" si="8">9550/$E$359</f>
        <v>0.22708898083416559</v>
      </c>
      <c r="G203" s="29">
        <f t="shared" si="7"/>
        <v>13</v>
      </c>
      <c r="H203" s="29">
        <v>13</v>
      </c>
      <c r="I203" s="29">
        <v>13</v>
      </c>
      <c r="J203" s="26" t="s">
        <v>2262</v>
      </c>
      <c r="M203" s="50"/>
    </row>
    <row r="204" spans="1:13" ht="25.5">
      <c r="A204" s="26" t="s">
        <v>1918</v>
      </c>
      <c r="B204" s="26" t="s">
        <v>2260</v>
      </c>
      <c r="C204" s="26" t="s">
        <v>2261</v>
      </c>
      <c r="D204" s="26" t="s">
        <v>2232</v>
      </c>
      <c r="E204" s="27">
        <v>58</v>
      </c>
      <c r="F204" s="28">
        <f t="shared" si="8"/>
        <v>0.22708898083416559</v>
      </c>
      <c r="G204" s="29">
        <f t="shared" si="7"/>
        <v>13</v>
      </c>
      <c r="H204" s="29">
        <v>13</v>
      </c>
      <c r="I204" s="29">
        <v>13</v>
      </c>
      <c r="J204" s="26" t="s">
        <v>2262</v>
      </c>
      <c r="M204" s="50"/>
    </row>
    <row r="205" spans="1:13" ht="38.25">
      <c r="A205" s="26" t="s">
        <v>1918</v>
      </c>
      <c r="B205" s="26" t="s">
        <v>2263</v>
      </c>
      <c r="C205" s="26" t="s">
        <v>2264</v>
      </c>
      <c r="D205" s="26" t="s">
        <v>35</v>
      </c>
      <c r="E205" s="27">
        <v>3</v>
      </c>
      <c r="F205" s="28">
        <f t="shared" si="8"/>
        <v>0.22708898083416559</v>
      </c>
      <c r="G205" s="29">
        <f t="shared" si="7"/>
        <v>1</v>
      </c>
      <c r="H205" s="29">
        <v>1</v>
      </c>
      <c r="I205" s="29">
        <v>1</v>
      </c>
      <c r="J205" s="26" t="s">
        <v>2265</v>
      </c>
      <c r="M205" s="50"/>
    </row>
    <row r="206" spans="1:13" ht="38.25">
      <c r="A206" s="26" t="s">
        <v>1918</v>
      </c>
      <c r="B206" s="26" t="s">
        <v>2266</v>
      </c>
      <c r="C206" s="26" t="s">
        <v>2267</v>
      </c>
      <c r="D206" s="26" t="s">
        <v>2268</v>
      </c>
      <c r="E206" s="27">
        <v>68</v>
      </c>
      <c r="F206" s="28">
        <f t="shared" si="8"/>
        <v>0.22708898083416559</v>
      </c>
      <c r="G206" s="29">
        <f t="shared" si="7"/>
        <v>15</v>
      </c>
      <c r="H206" s="29">
        <v>15</v>
      </c>
      <c r="I206" s="29">
        <v>15</v>
      </c>
      <c r="J206" s="26" t="s">
        <v>2269</v>
      </c>
      <c r="M206" s="50"/>
    </row>
    <row r="207" spans="1:13" ht="38.25">
      <c r="A207" s="26" t="s">
        <v>1918</v>
      </c>
      <c r="B207" s="26" t="s">
        <v>2266</v>
      </c>
      <c r="C207" s="26" t="s">
        <v>2267</v>
      </c>
      <c r="D207" s="26" t="s">
        <v>2270</v>
      </c>
      <c r="E207" s="27">
        <v>68</v>
      </c>
      <c r="F207" s="28">
        <f t="shared" si="8"/>
        <v>0.22708898083416559</v>
      </c>
      <c r="G207" s="29">
        <f t="shared" si="7"/>
        <v>15</v>
      </c>
      <c r="H207" s="29">
        <v>15</v>
      </c>
      <c r="I207" s="29">
        <v>15</v>
      </c>
      <c r="J207" s="26" t="s">
        <v>2271</v>
      </c>
      <c r="M207" s="50"/>
    </row>
    <row r="208" spans="1:13" ht="38.25">
      <c r="A208" s="26" t="s">
        <v>1918</v>
      </c>
      <c r="B208" s="26" t="s">
        <v>2266</v>
      </c>
      <c r="C208" s="26" t="s">
        <v>2267</v>
      </c>
      <c r="D208" s="26" t="s">
        <v>2272</v>
      </c>
      <c r="E208" s="27">
        <v>68</v>
      </c>
      <c r="F208" s="28">
        <f t="shared" si="8"/>
        <v>0.22708898083416559</v>
      </c>
      <c r="G208" s="29">
        <f t="shared" si="7"/>
        <v>15</v>
      </c>
      <c r="H208" s="29">
        <v>15</v>
      </c>
      <c r="I208" s="29">
        <v>15</v>
      </c>
      <c r="J208" s="26" t="s">
        <v>2273</v>
      </c>
      <c r="M208" s="50"/>
    </row>
    <row r="209" spans="1:13" ht="51">
      <c r="A209" s="26" t="s">
        <v>1918</v>
      </c>
      <c r="B209" s="26" t="s">
        <v>2274</v>
      </c>
      <c r="C209" s="26" t="s">
        <v>2275</v>
      </c>
      <c r="D209" s="26" t="s">
        <v>2276</v>
      </c>
      <c r="E209" s="27">
        <v>29</v>
      </c>
      <c r="F209" s="28">
        <f t="shared" si="8"/>
        <v>0.22708898083416559</v>
      </c>
      <c r="G209" s="29">
        <f t="shared" si="7"/>
        <v>7</v>
      </c>
      <c r="H209" s="29">
        <v>7</v>
      </c>
      <c r="I209" s="29">
        <v>7</v>
      </c>
      <c r="J209" s="26" t="s">
        <v>2277</v>
      </c>
      <c r="M209" s="50"/>
    </row>
    <row r="210" spans="1:13" ht="51">
      <c r="A210" s="26" t="s">
        <v>1918</v>
      </c>
      <c r="B210" s="26" t="s">
        <v>2274</v>
      </c>
      <c r="C210" s="26" t="s">
        <v>2275</v>
      </c>
      <c r="D210" s="26" t="s">
        <v>2278</v>
      </c>
      <c r="E210" s="27">
        <v>24</v>
      </c>
      <c r="F210" s="28">
        <f t="shared" si="8"/>
        <v>0.22708898083416559</v>
      </c>
      <c r="G210" s="29">
        <f t="shared" si="7"/>
        <v>5</v>
      </c>
      <c r="H210" s="29">
        <v>5</v>
      </c>
      <c r="I210" s="29">
        <v>5</v>
      </c>
      <c r="J210" s="26" t="s">
        <v>2279</v>
      </c>
      <c r="M210" s="50"/>
    </row>
    <row r="211" spans="1:13" ht="51">
      <c r="A211" s="26" t="s">
        <v>1918</v>
      </c>
      <c r="B211" s="26" t="s">
        <v>2274</v>
      </c>
      <c r="C211" s="26" t="s">
        <v>2275</v>
      </c>
      <c r="D211" s="26" t="s">
        <v>2280</v>
      </c>
      <c r="E211" s="27">
        <v>15</v>
      </c>
      <c r="F211" s="28">
        <f t="shared" si="8"/>
        <v>0.22708898083416559</v>
      </c>
      <c r="G211" s="29">
        <f t="shared" si="7"/>
        <v>3</v>
      </c>
      <c r="H211" s="29">
        <v>3</v>
      </c>
      <c r="I211" s="29">
        <v>3</v>
      </c>
      <c r="J211" s="26" t="s">
        <v>2281</v>
      </c>
      <c r="M211" s="50"/>
    </row>
    <row r="212" spans="1:13" ht="51">
      <c r="A212" s="26" t="s">
        <v>1918</v>
      </c>
      <c r="B212" s="26" t="s">
        <v>2274</v>
      </c>
      <c r="C212" s="26" t="s">
        <v>2275</v>
      </c>
      <c r="D212" s="26" t="s">
        <v>2282</v>
      </c>
      <c r="E212" s="27">
        <v>20</v>
      </c>
      <c r="F212" s="28">
        <f t="shared" si="8"/>
        <v>0.22708898083416559</v>
      </c>
      <c r="G212" s="29">
        <f t="shared" si="7"/>
        <v>5</v>
      </c>
      <c r="H212" s="29">
        <v>5</v>
      </c>
      <c r="I212" s="29">
        <v>5</v>
      </c>
      <c r="J212" s="26" t="s">
        <v>2283</v>
      </c>
      <c r="M212" s="50"/>
    </row>
    <row r="213" spans="1:13" ht="51">
      <c r="A213" s="26" t="s">
        <v>1918</v>
      </c>
      <c r="B213" s="26" t="s">
        <v>2274</v>
      </c>
      <c r="C213" s="26" t="s">
        <v>2275</v>
      </c>
      <c r="D213" s="26" t="s">
        <v>2284</v>
      </c>
      <c r="E213" s="27">
        <v>16</v>
      </c>
      <c r="F213" s="28">
        <f t="shared" si="8"/>
        <v>0.22708898083416559</v>
      </c>
      <c r="G213" s="29">
        <f t="shared" si="7"/>
        <v>4</v>
      </c>
      <c r="H213" s="29">
        <v>4</v>
      </c>
      <c r="I213" s="29">
        <v>4</v>
      </c>
      <c r="J213" s="26" t="s">
        <v>2285</v>
      </c>
      <c r="M213" s="50"/>
    </row>
    <row r="214" spans="1:13" ht="51">
      <c r="A214" s="26" t="s">
        <v>1918</v>
      </c>
      <c r="B214" s="26" t="s">
        <v>2274</v>
      </c>
      <c r="C214" s="26" t="s">
        <v>2275</v>
      </c>
      <c r="D214" s="26" t="s">
        <v>2286</v>
      </c>
      <c r="E214" s="27">
        <v>46</v>
      </c>
      <c r="F214" s="28">
        <f t="shared" si="8"/>
        <v>0.22708898083416559</v>
      </c>
      <c r="G214" s="29">
        <f t="shared" si="7"/>
        <v>10</v>
      </c>
      <c r="H214" s="29">
        <v>10</v>
      </c>
      <c r="I214" s="29">
        <v>10</v>
      </c>
      <c r="J214" s="26" t="s">
        <v>1571</v>
      </c>
      <c r="M214" s="50"/>
    </row>
    <row r="215" spans="1:13" ht="25.5">
      <c r="A215" s="26" t="s">
        <v>1918</v>
      </c>
      <c r="B215" s="26" t="s">
        <v>2287</v>
      </c>
      <c r="C215" s="26" t="s">
        <v>2288</v>
      </c>
      <c r="D215" s="26" t="s">
        <v>2289</v>
      </c>
      <c r="E215" s="27">
        <v>55</v>
      </c>
      <c r="F215" s="28">
        <f t="shared" si="8"/>
        <v>0.22708898083416559</v>
      </c>
      <c r="G215" s="29">
        <f t="shared" si="7"/>
        <v>12</v>
      </c>
      <c r="H215" s="29">
        <v>12</v>
      </c>
      <c r="I215" s="29">
        <v>12</v>
      </c>
      <c r="J215" s="26" t="s">
        <v>2290</v>
      </c>
      <c r="M215" s="50"/>
    </row>
    <row r="216" spans="1:13" ht="25.5">
      <c r="A216" s="26" t="s">
        <v>1918</v>
      </c>
      <c r="B216" s="26" t="s">
        <v>2287</v>
      </c>
      <c r="C216" s="26" t="s">
        <v>2288</v>
      </c>
      <c r="D216" s="26" t="s">
        <v>2291</v>
      </c>
      <c r="E216" s="27">
        <v>59</v>
      </c>
      <c r="F216" s="28">
        <f t="shared" si="8"/>
        <v>0.22708898083416559</v>
      </c>
      <c r="G216" s="29">
        <f t="shared" si="7"/>
        <v>13</v>
      </c>
      <c r="H216" s="29">
        <v>13</v>
      </c>
      <c r="I216" s="29">
        <v>13</v>
      </c>
      <c r="J216" s="26" t="s">
        <v>2290</v>
      </c>
      <c r="M216" s="50"/>
    </row>
    <row r="217" spans="1:13" ht="25.5">
      <c r="A217" s="26" t="s">
        <v>1918</v>
      </c>
      <c r="B217" s="26" t="s">
        <v>2287</v>
      </c>
      <c r="C217" s="26" t="s">
        <v>2288</v>
      </c>
      <c r="D217" s="26" t="s">
        <v>2292</v>
      </c>
      <c r="E217" s="27">
        <v>60</v>
      </c>
      <c r="F217" s="28">
        <f t="shared" si="8"/>
        <v>0.22708898083416559</v>
      </c>
      <c r="G217" s="29">
        <f t="shared" si="7"/>
        <v>14</v>
      </c>
      <c r="H217" s="29">
        <v>14</v>
      </c>
      <c r="I217" s="29">
        <v>14</v>
      </c>
      <c r="J217" s="26" t="s">
        <v>2290</v>
      </c>
      <c r="M217" s="50"/>
    </row>
    <row r="218" spans="1:13" ht="38.25">
      <c r="A218" s="26" t="s">
        <v>1918</v>
      </c>
      <c r="B218" s="26" t="s">
        <v>2293</v>
      </c>
      <c r="C218" s="26" t="s">
        <v>2294</v>
      </c>
      <c r="D218" s="26" t="s">
        <v>35</v>
      </c>
      <c r="E218" s="27">
        <v>31</v>
      </c>
      <c r="F218" s="28">
        <f t="shared" si="8"/>
        <v>0.22708898083416559</v>
      </c>
      <c r="G218" s="29">
        <f t="shared" si="7"/>
        <v>7</v>
      </c>
      <c r="H218" s="29">
        <v>7</v>
      </c>
      <c r="I218" s="29">
        <v>7</v>
      </c>
      <c r="J218" s="26" t="s">
        <v>2295</v>
      </c>
      <c r="M218" s="50"/>
    </row>
    <row r="219" spans="1:13" ht="38.25">
      <c r="A219" s="26" t="s">
        <v>1918</v>
      </c>
      <c r="B219" s="26" t="s">
        <v>2293</v>
      </c>
      <c r="C219" s="26" t="s">
        <v>2294</v>
      </c>
      <c r="D219" s="26" t="s">
        <v>24</v>
      </c>
      <c r="E219" s="27">
        <v>35</v>
      </c>
      <c r="F219" s="28">
        <f t="shared" si="8"/>
        <v>0.22708898083416559</v>
      </c>
      <c r="G219" s="29">
        <f t="shared" si="7"/>
        <v>8</v>
      </c>
      <c r="H219" s="29">
        <v>8</v>
      </c>
      <c r="I219" s="29">
        <v>8</v>
      </c>
      <c r="J219" s="26" t="s">
        <v>2296</v>
      </c>
      <c r="M219" s="50"/>
    </row>
    <row r="220" spans="1:13" ht="51">
      <c r="A220" s="26" t="s">
        <v>1918</v>
      </c>
      <c r="B220" s="26" t="s">
        <v>2297</v>
      </c>
      <c r="C220" s="26" t="s">
        <v>2298</v>
      </c>
      <c r="D220" s="26" t="s">
        <v>2299</v>
      </c>
      <c r="E220" s="27">
        <v>86</v>
      </c>
      <c r="F220" s="28">
        <f t="shared" si="8"/>
        <v>0.22708898083416559</v>
      </c>
      <c r="G220" s="29">
        <f t="shared" si="7"/>
        <v>20</v>
      </c>
      <c r="H220" s="29">
        <v>20</v>
      </c>
      <c r="I220" s="29">
        <v>20</v>
      </c>
      <c r="J220" s="26" t="s">
        <v>2300</v>
      </c>
      <c r="M220" s="50"/>
    </row>
    <row r="221" spans="1:13" ht="38.25">
      <c r="A221" s="26" t="s">
        <v>1918</v>
      </c>
      <c r="B221" s="26" t="s">
        <v>2301</v>
      </c>
      <c r="C221" s="26" t="s">
        <v>2302</v>
      </c>
      <c r="D221" s="26" t="s">
        <v>35</v>
      </c>
      <c r="E221" s="27">
        <v>239</v>
      </c>
      <c r="F221" s="28">
        <f t="shared" si="8"/>
        <v>0.22708898083416559</v>
      </c>
      <c r="G221" s="29">
        <f t="shared" si="7"/>
        <v>54</v>
      </c>
      <c r="H221" s="29">
        <v>54</v>
      </c>
      <c r="I221" s="29">
        <v>54</v>
      </c>
      <c r="J221" s="26" t="s">
        <v>2303</v>
      </c>
      <c r="M221" s="50"/>
    </row>
    <row r="222" spans="1:13" ht="38.25">
      <c r="A222" s="26" t="s">
        <v>1918</v>
      </c>
      <c r="B222" s="26" t="s">
        <v>2301</v>
      </c>
      <c r="C222" s="26" t="s">
        <v>2302</v>
      </c>
      <c r="D222" s="26" t="s">
        <v>24</v>
      </c>
      <c r="E222" s="27">
        <v>163</v>
      </c>
      <c r="F222" s="28">
        <f t="shared" si="8"/>
        <v>0.22708898083416559</v>
      </c>
      <c r="G222" s="29">
        <f t="shared" si="7"/>
        <v>37</v>
      </c>
      <c r="H222" s="29">
        <v>37</v>
      </c>
      <c r="I222" s="29">
        <v>37</v>
      </c>
      <c r="J222" s="26" t="s">
        <v>2303</v>
      </c>
      <c r="M222" s="50"/>
    </row>
    <row r="223" spans="1:13" ht="38.25">
      <c r="A223" s="26" t="s">
        <v>1918</v>
      </c>
      <c r="B223" s="26" t="s">
        <v>2301</v>
      </c>
      <c r="C223" s="26" t="s">
        <v>2302</v>
      </c>
      <c r="D223" s="26" t="s">
        <v>105</v>
      </c>
      <c r="E223" s="27">
        <v>65</v>
      </c>
      <c r="F223" s="28">
        <f t="shared" si="8"/>
        <v>0.22708898083416559</v>
      </c>
      <c r="G223" s="29">
        <f t="shared" si="7"/>
        <v>15</v>
      </c>
      <c r="H223" s="29">
        <v>15</v>
      </c>
      <c r="I223" s="29">
        <v>15</v>
      </c>
      <c r="J223" s="26" t="s">
        <v>2303</v>
      </c>
      <c r="M223" s="50"/>
    </row>
    <row r="224" spans="1:13" ht="38.25">
      <c r="A224" s="26" t="s">
        <v>1918</v>
      </c>
      <c r="B224" s="26" t="s">
        <v>2301</v>
      </c>
      <c r="C224" s="26" t="s">
        <v>2302</v>
      </c>
      <c r="D224" s="26" t="s">
        <v>20</v>
      </c>
      <c r="E224" s="27">
        <v>188</v>
      </c>
      <c r="F224" s="28">
        <f t="shared" si="8"/>
        <v>0.22708898083416559</v>
      </c>
      <c r="G224" s="29">
        <f t="shared" si="7"/>
        <v>43</v>
      </c>
      <c r="H224" s="29">
        <v>43</v>
      </c>
      <c r="I224" s="29">
        <v>43</v>
      </c>
      <c r="J224" s="26" t="s">
        <v>2304</v>
      </c>
      <c r="M224" s="50"/>
    </row>
    <row r="225" spans="1:13" ht="25.5">
      <c r="A225" s="26" t="s">
        <v>1918</v>
      </c>
      <c r="B225" s="26" t="s">
        <v>2305</v>
      </c>
      <c r="C225" s="26" t="s">
        <v>2306</v>
      </c>
      <c r="D225" s="26" t="s">
        <v>2307</v>
      </c>
      <c r="E225" s="27">
        <v>55</v>
      </c>
      <c r="F225" s="28">
        <f t="shared" si="8"/>
        <v>0.22708898083416559</v>
      </c>
      <c r="G225" s="29">
        <f t="shared" si="7"/>
        <v>12</v>
      </c>
      <c r="H225" s="29">
        <v>12</v>
      </c>
      <c r="I225" s="29">
        <v>12</v>
      </c>
      <c r="J225" s="26" t="s">
        <v>2308</v>
      </c>
      <c r="M225" s="50"/>
    </row>
    <row r="226" spans="1:13" ht="25.5">
      <c r="A226" s="26" t="s">
        <v>1918</v>
      </c>
      <c r="B226" s="26" t="s">
        <v>2305</v>
      </c>
      <c r="C226" s="26" t="s">
        <v>2306</v>
      </c>
      <c r="D226" s="26" t="s">
        <v>2309</v>
      </c>
      <c r="E226" s="27">
        <v>88</v>
      </c>
      <c r="F226" s="28">
        <f t="shared" si="8"/>
        <v>0.22708898083416559</v>
      </c>
      <c r="G226" s="29">
        <f t="shared" si="7"/>
        <v>20</v>
      </c>
      <c r="H226" s="29">
        <v>20</v>
      </c>
      <c r="I226" s="29">
        <v>20</v>
      </c>
      <c r="J226" s="26" t="s">
        <v>300</v>
      </c>
      <c r="M226" s="50"/>
    </row>
    <row r="227" spans="1:13" ht="25.5">
      <c r="A227" s="26" t="s">
        <v>1918</v>
      </c>
      <c r="B227" s="26" t="s">
        <v>2305</v>
      </c>
      <c r="C227" s="26" t="s">
        <v>2306</v>
      </c>
      <c r="D227" s="26" t="s">
        <v>2310</v>
      </c>
      <c r="E227" s="27">
        <v>136</v>
      </c>
      <c r="F227" s="28">
        <f t="shared" si="8"/>
        <v>0.22708898083416559</v>
      </c>
      <c r="G227" s="29">
        <f t="shared" si="7"/>
        <v>31</v>
      </c>
      <c r="H227" s="29">
        <v>31</v>
      </c>
      <c r="I227" s="29">
        <v>31</v>
      </c>
      <c r="J227" s="26" t="s">
        <v>300</v>
      </c>
      <c r="M227" s="50"/>
    </row>
    <row r="228" spans="1:13" ht="51">
      <c r="A228" s="26" t="s">
        <v>1918</v>
      </c>
      <c r="B228" s="26" t="s">
        <v>2311</v>
      </c>
      <c r="C228" s="26" t="s">
        <v>2312</v>
      </c>
      <c r="D228" s="26" t="s">
        <v>35</v>
      </c>
      <c r="E228" s="27">
        <v>105</v>
      </c>
      <c r="F228" s="28">
        <f t="shared" si="8"/>
        <v>0.22708898083416559</v>
      </c>
      <c r="G228" s="29">
        <f t="shared" si="7"/>
        <v>24</v>
      </c>
      <c r="H228" s="29">
        <v>24</v>
      </c>
      <c r="I228" s="29">
        <v>24</v>
      </c>
      <c r="J228" s="26" t="s">
        <v>2313</v>
      </c>
      <c r="M228" s="50"/>
    </row>
    <row r="229" spans="1:13" ht="51">
      <c r="A229" s="26" t="s">
        <v>1918</v>
      </c>
      <c r="B229" s="26" t="s">
        <v>2311</v>
      </c>
      <c r="C229" s="26" t="s">
        <v>2312</v>
      </c>
      <c r="D229" s="26" t="s">
        <v>24</v>
      </c>
      <c r="E229" s="27">
        <v>114</v>
      </c>
      <c r="F229" s="28">
        <f t="shared" si="8"/>
        <v>0.22708898083416559</v>
      </c>
      <c r="G229" s="29">
        <f t="shared" si="7"/>
        <v>26</v>
      </c>
      <c r="H229" s="29">
        <v>26</v>
      </c>
      <c r="I229" s="29">
        <v>26</v>
      </c>
      <c r="J229" s="26" t="s">
        <v>2314</v>
      </c>
      <c r="M229" s="50"/>
    </row>
    <row r="230" spans="1:13" ht="51">
      <c r="A230" s="26" t="s">
        <v>1918</v>
      </c>
      <c r="B230" s="26" t="s">
        <v>2311</v>
      </c>
      <c r="C230" s="26" t="s">
        <v>2312</v>
      </c>
      <c r="D230" s="26" t="s">
        <v>105</v>
      </c>
      <c r="E230" s="27">
        <v>112</v>
      </c>
      <c r="F230" s="28">
        <f t="shared" si="8"/>
        <v>0.22708898083416559</v>
      </c>
      <c r="G230" s="29">
        <f t="shared" si="7"/>
        <v>25</v>
      </c>
      <c r="H230" s="29">
        <v>25</v>
      </c>
      <c r="I230" s="29">
        <v>25</v>
      </c>
      <c r="J230" s="26" t="s">
        <v>2314</v>
      </c>
      <c r="M230" s="50"/>
    </row>
    <row r="231" spans="1:13" ht="25.5">
      <c r="A231" s="26" t="s">
        <v>1918</v>
      </c>
      <c r="B231" s="26" t="s">
        <v>2315</v>
      </c>
      <c r="C231" s="26" t="s">
        <v>2316</v>
      </c>
      <c r="D231" s="26" t="s">
        <v>919</v>
      </c>
      <c r="E231" s="27">
        <v>108</v>
      </c>
      <c r="F231" s="28">
        <f t="shared" si="8"/>
        <v>0.22708898083416559</v>
      </c>
      <c r="G231" s="29">
        <f t="shared" si="7"/>
        <v>25</v>
      </c>
      <c r="H231" s="29">
        <v>25</v>
      </c>
      <c r="I231" s="29">
        <v>25</v>
      </c>
      <c r="J231" s="26" t="s">
        <v>2317</v>
      </c>
      <c r="M231" s="50"/>
    </row>
    <row r="232" spans="1:13" ht="25.5">
      <c r="A232" s="26" t="s">
        <v>1918</v>
      </c>
      <c r="B232" s="26" t="s">
        <v>2315</v>
      </c>
      <c r="C232" s="26" t="s">
        <v>2316</v>
      </c>
      <c r="D232" s="26" t="s">
        <v>995</v>
      </c>
      <c r="E232" s="27">
        <v>114</v>
      </c>
      <c r="F232" s="28">
        <f t="shared" si="8"/>
        <v>0.22708898083416559</v>
      </c>
      <c r="G232" s="29">
        <f t="shared" si="7"/>
        <v>26</v>
      </c>
      <c r="H232" s="29">
        <v>26</v>
      </c>
      <c r="I232" s="29">
        <v>26</v>
      </c>
      <c r="J232" s="26" t="s">
        <v>2318</v>
      </c>
      <c r="M232" s="50"/>
    </row>
    <row r="233" spans="1:13" ht="25.5">
      <c r="A233" s="26" t="s">
        <v>1918</v>
      </c>
      <c r="B233" s="26" t="s">
        <v>2319</v>
      </c>
      <c r="C233" s="26" t="s">
        <v>2320</v>
      </c>
      <c r="D233" s="26" t="s">
        <v>35</v>
      </c>
      <c r="E233" s="27">
        <v>105</v>
      </c>
      <c r="F233" s="28">
        <f t="shared" si="8"/>
        <v>0.22708898083416559</v>
      </c>
      <c r="G233" s="29">
        <f t="shared" si="7"/>
        <v>24</v>
      </c>
      <c r="H233" s="29">
        <v>24</v>
      </c>
      <c r="I233" s="29">
        <v>24</v>
      </c>
      <c r="J233" s="26" t="s">
        <v>2321</v>
      </c>
      <c r="M233" s="50"/>
    </row>
    <row r="234" spans="1:13" ht="25.5">
      <c r="A234" s="26" t="s">
        <v>1918</v>
      </c>
      <c r="B234" s="26" t="s">
        <v>2319</v>
      </c>
      <c r="C234" s="26" t="s">
        <v>2320</v>
      </c>
      <c r="D234" s="26" t="s">
        <v>24</v>
      </c>
      <c r="E234" s="27">
        <v>106</v>
      </c>
      <c r="F234" s="28">
        <f t="shared" si="8"/>
        <v>0.22708898083416559</v>
      </c>
      <c r="G234" s="29">
        <f t="shared" ref="G234:H297" si="9">ROUND(E234*F234, 0)</f>
        <v>24</v>
      </c>
      <c r="H234" s="29">
        <v>24</v>
      </c>
      <c r="I234" s="29">
        <v>24</v>
      </c>
      <c r="J234" s="26" t="s">
        <v>2322</v>
      </c>
      <c r="M234" s="50"/>
    </row>
    <row r="235" spans="1:13" ht="25.5">
      <c r="A235" s="26" t="s">
        <v>1918</v>
      </c>
      <c r="B235" s="26" t="s">
        <v>2323</v>
      </c>
      <c r="C235" s="26" t="s">
        <v>2324</v>
      </c>
      <c r="D235" s="26" t="s">
        <v>2325</v>
      </c>
      <c r="E235" s="27">
        <v>29</v>
      </c>
      <c r="F235" s="28">
        <f t="shared" si="8"/>
        <v>0.22708898083416559</v>
      </c>
      <c r="G235" s="29">
        <f t="shared" si="9"/>
        <v>7</v>
      </c>
      <c r="H235" s="29">
        <v>7</v>
      </c>
      <c r="I235" s="29">
        <v>7</v>
      </c>
      <c r="J235" s="26" t="s">
        <v>114</v>
      </c>
      <c r="M235" s="50"/>
    </row>
    <row r="236" spans="1:13" ht="25.5">
      <c r="A236" s="26" t="s">
        <v>1918</v>
      </c>
      <c r="B236" s="26" t="s">
        <v>2323</v>
      </c>
      <c r="C236" s="26" t="s">
        <v>2324</v>
      </c>
      <c r="D236" s="26" t="s">
        <v>2326</v>
      </c>
      <c r="E236" s="27">
        <v>30</v>
      </c>
      <c r="F236" s="28">
        <f t="shared" si="8"/>
        <v>0.22708898083416559</v>
      </c>
      <c r="G236" s="29">
        <f t="shared" si="9"/>
        <v>7</v>
      </c>
      <c r="H236" s="29">
        <v>7</v>
      </c>
      <c r="I236" s="29">
        <v>7</v>
      </c>
      <c r="J236" s="26" t="s">
        <v>229</v>
      </c>
      <c r="M236" s="50"/>
    </row>
    <row r="237" spans="1:13" ht="25.5">
      <c r="A237" s="26" t="s">
        <v>1918</v>
      </c>
      <c r="B237" s="26" t="s">
        <v>2323</v>
      </c>
      <c r="C237" s="26" t="s">
        <v>2324</v>
      </c>
      <c r="D237" s="26" t="s">
        <v>2327</v>
      </c>
      <c r="E237" s="27">
        <v>29</v>
      </c>
      <c r="F237" s="28">
        <f t="shared" si="8"/>
        <v>0.22708898083416559</v>
      </c>
      <c r="G237" s="29">
        <f t="shared" si="9"/>
        <v>7</v>
      </c>
      <c r="H237" s="29">
        <v>7</v>
      </c>
      <c r="I237" s="29">
        <v>7</v>
      </c>
      <c r="J237" s="26" t="s">
        <v>2328</v>
      </c>
      <c r="M237" s="50"/>
    </row>
    <row r="238" spans="1:13" ht="25.5">
      <c r="A238" s="26" t="s">
        <v>1918</v>
      </c>
      <c r="B238" s="26" t="s">
        <v>2323</v>
      </c>
      <c r="C238" s="26" t="s">
        <v>2324</v>
      </c>
      <c r="D238" s="26" t="s">
        <v>2329</v>
      </c>
      <c r="E238" s="27">
        <v>26</v>
      </c>
      <c r="F238" s="28">
        <f t="shared" si="8"/>
        <v>0.22708898083416559</v>
      </c>
      <c r="G238" s="29">
        <f t="shared" si="9"/>
        <v>6</v>
      </c>
      <c r="H238" s="29">
        <v>6</v>
      </c>
      <c r="I238" s="29">
        <v>6</v>
      </c>
      <c r="J238" s="26" t="s">
        <v>2330</v>
      </c>
      <c r="M238" s="50"/>
    </row>
    <row r="239" spans="1:13" ht="25.5">
      <c r="A239" s="26" t="s">
        <v>1918</v>
      </c>
      <c r="B239" s="26" t="s">
        <v>2323</v>
      </c>
      <c r="C239" s="26" t="s">
        <v>2324</v>
      </c>
      <c r="D239" s="26" t="s">
        <v>2331</v>
      </c>
      <c r="E239" s="27">
        <v>36</v>
      </c>
      <c r="F239" s="28">
        <f t="shared" si="8"/>
        <v>0.22708898083416559</v>
      </c>
      <c r="G239" s="29">
        <f t="shared" si="9"/>
        <v>8</v>
      </c>
      <c r="H239" s="29">
        <v>8</v>
      </c>
      <c r="I239" s="29">
        <v>8</v>
      </c>
      <c r="J239" s="26" t="s">
        <v>2332</v>
      </c>
      <c r="M239" s="50"/>
    </row>
    <row r="240" spans="1:13" ht="25.5">
      <c r="A240" s="26" t="s">
        <v>1918</v>
      </c>
      <c r="B240" s="26" t="s">
        <v>2323</v>
      </c>
      <c r="C240" s="26" t="s">
        <v>2324</v>
      </c>
      <c r="D240" s="26" t="s">
        <v>2333</v>
      </c>
      <c r="E240" s="27">
        <v>33</v>
      </c>
      <c r="F240" s="28">
        <f t="shared" si="8"/>
        <v>0.22708898083416559</v>
      </c>
      <c r="G240" s="29">
        <f t="shared" si="9"/>
        <v>7</v>
      </c>
      <c r="H240" s="29">
        <v>7</v>
      </c>
      <c r="I240" s="29">
        <v>7</v>
      </c>
      <c r="J240" s="26" t="s">
        <v>2334</v>
      </c>
      <c r="M240" s="50"/>
    </row>
    <row r="241" spans="1:13" ht="25.5">
      <c r="A241" s="26" t="s">
        <v>1918</v>
      </c>
      <c r="B241" s="26" t="s">
        <v>2335</v>
      </c>
      <c r="C241" s="26" t="s">
        <v>2336</v>
      </c>
      <c r="D241" s="26" t="s">
        <v>35</v>
      </c>
      <c r="E241" s="27">
        <v>78</v>
      </c>
      <c r="F241" s="28">
        <f t="shared" si="8"/>
        <v>0.22708898083416559</v>
      </c>
      <c r="G241" s="29">
        <f t="shared" si="9"/>
        <v>18</v>
      </c>
      <c r="H241" s="29">
        <v>18</v>
      </c>
      <c r="I241" s="29">
        <v>18</v>
      </c>
      <c r="J241" s="26" t="s">
        <v>294</v>
      </c>
      <c r="M241" s="50"/>
    </row>
    <row r="242" spans="1:13" ht="25.5">
      <c r="A242" s="26" t="s">
        <v>1918</v>
      </c>
      <c r="B242" s="26" t="s">
        <v>2335</v>
      </c>
      <c r="C242" s="26" t="s">
        <v>2336</v>
      </c>
      <c r="D242" s="26" t="s">
        <v>24</v>
      </c>
      <c r="E242" s="27">
        <v>77</v>
      </c>
      <c r="F242" s="28">
        <f t="shared" si="8"/>
        <v>0.22708898083416559</v>
      </c>
      <c r="G242" s="29">
        <f t="shared" si="9"/>
        <v>17</v>
      </c>
      <c r="H242" s="29">
        <v>17</v>
      </c>
      <c r="I242" s="29">
        <v>17</v>
      </c>
      <c r="J242" s="26" t="s">
        <v>294</v>
      </c>
      <c r="M242" s="50"/>
    </row>
    <row r="243" spans="1:13" ht="25.5">
      <c r="A243" s="26" t="s">
        <v>1918</v>
      </c>
      <c r="B243" s="26" t="s">
        <v>2335</v>
      </c>
      <c r="C243" s="26" t="s">
        <v>2336</v>
      </c>
      <c r="D243" s="26" t="s">
        <v>105</v>
      </c>
      <c r="E243" s="27">
        <v>74</v>
      </c>
      <c r="F243" s="28">
        <f t="shared" si="8"/>
        <v>0.22708898083416559</v>
      </c>
      <c r="G243" s="29">
        <f t="shared" si="9"/>
        <v>17</v>
      </c>
      <c r="H243" s="29">
        <v>17</v>
      </c>
      <c r="I243" s="29">
        <v>17</v>
      </c>
      <c r="J243" s="26" t="s">
        <v>2304</v>
      </c>
      <c r="M243" s="50"/>
    </row>
    <row r="244" spans="1:13" ht="25.5">
      <c r="A244" s="26" t="s">
        <v>1918</v>
      </c>
      <c r="B244" s="26" t="s">
        <v>2335</v>
      </c>
      <c r="C244" s="26" t="s">
        <v>2336</v>
      </c>
      <c r="D244" s="26" t="s">
        <v>20</v>
      </c>
      <c r="E244" s="27">
        <v>72</v>
      </c>
      <c r="F244" s="28">
        <f t="shared" si="8"/>
        <v>0.22708898083416559</v>
      </c>
      <c r="G244" s="29">
        <f t="shared" si="9"/>
        <v>16</v>
      </c>
      <c r="H244" s="29">
        <v>16</v>
      </c>
      <c r="I244" s="29">
        <v>16</v>
      </c>
      <c r="J244" s="26" t="s">
        <v>2304</v>
      </c>
      <c r="M244" s="50"/>
    </row>
    <row r="245" spans="1:13" ht="38.25">
      <c r="A245" s="26" t="s">
        <v>1918</v>
      </c>
      <c r="B245" s="26" t="s">
        <v>2337</v>
      </c>
      <c r="C245" s="26" t="s">
        <v>2338</v>
      </c>
      <c r="D245" s="26" t="s">
        <v>35</v>
      </c>
      <c r="E245" s="27">
        <v>108</v>
      </c>
      <c r="F245" s="28">
        <f t="shared" si="8"/>
        <v>0.22708898083416559</v>
      </c>
      <c r="G245" s="29">
        <f t="shared" si="9"/>
        <v>25</v>
      </c>
      <c r="H245" s="29">
        <v>25</v>
      </c>
      <c r="I245" s="29">
        <v>25</v>
      </c>
      <c r="J245" s="26" t="s">
        <v>2339</v>
      </c>
      <c r="M245" s="50"/>
    </row>
    <row r="246" spans="1:13" ht="38.25">
      <c r="A246" s="26" t="s">
        <v>1918</v>
      </c>
      <c r="B246" s="26" t="s">
        <v>2337</v>
      </c>
      <c r="C246" s="26" t="s">
        <v>2338</v>
      </c>
      <c r="D246" s="26" t="s">
        <v>24</v>
      </c>
      <c r="E246" s="27">
        <v>97</v>
      </c>
      <c r="F246" s="28">
        <f t="shared" si="8"/>
        <v>0.22708898083416559</v>
      </c>
      <c r="G246" s="29">
        <f t="shared" si="9"/>
        <v>22</v>
      </c>
      <c r="H246" s="29">
        <v>22</v>
      </c>
      <c r="I246" s="29">
        <v>22</v>
      </c>
      <c r="J246" s="26" t="s">
        <v>2340</v>
      </c>
      <c r="M246" s="50"/>
    </row>
    <row r="247" spans="1:13" ht="38.25">
      <c r="A247" s="26" t="s">
        <v>1918</v>
      </c>
      <c r="B247" s="26" t="s">
        <v>2341</v>
      </c>
      <c r="C247" s="26" t="s">
        <v>2342</v>
      </c>
      <c r="D247" s="26" t="s">
        <v>2343</v>
      </c>
      <c r="E247" s="27">
        <v>14</v>
      </c>
      <c r="F247" s="28">
        <f t="shared" si="8"/>
        <v>0.22708898083416559</v>
      </c>
      <c r="G247" s="29">
        <f t="shared" si="9"/>
        <v>3</v>
      </c>
      <c r="H247" s="29">
        <v>3</v>
      </c>
      <c r="I247" s="29">
        <v>3</v>
      </c>
      <c r="J247" s="26" t="s">
        <v>2344</v>
      </c>
      <c r="M247" s="50"/>
    </row>
    <row r="248" spans="1:13" ht="38.25">
      <c r="A248" s="26" t="s">
        <v>1918</v>
      </c>
      <c r="B248" s="26" t="s">
        <v>2341</v>
      </c>
      <c r="C248" s="26" t="s">
        <v>2342</v>
      </c>
      <c r="D248" s="26" t="s">
        <v>2345</v>
      </c>
      <c r="E248" s="27">
        <v>14</v>
      </c>
      <c r="F248" s="28">
        <f t="shared" si="8"/>
        <v>0.22708898083416559</v>
      </c>
      <c r="G248" s="29">
        <f t="shared" si="9"/>
        <v>3</v>
      </c>
      <c r="H248" s="29">
        <v>3</v>
      </c>
      <c r="I248" s="29">
        <v>3</v>
      </c>
      <c r="J248" s="26" t="s">
        <v>2346</v>
      </c>
      <c r="M248" s="50"/>
    </row>
    <row r="249" spans="1:13" ht="38.25">
      <c r="A249" s="26" t="s">
        <v>1918</v>
      </c>
      <c r="B249" s="26" t="s">
        <v>2347</v>
      </c>
      <c r="C249" s="26" t="s">
        <v>2348</v>
      </c>
      <c r="D249" s="26" t="s">
        <v>75</v>
      </c>
      <c r="E249" s="27">
        <v>40</v>
      </c>
      <c r="F249" s="28">
        <f t="shared" si="8"/>
        <v>0.22708898083416559</v>
      </c>
      <c r="G249" s="29">
        <f t="shared" si="9"/>
        <v>9</v>
      </c>
      <c r="H249" s="29">
        <v>9</v>
      </c>
      <c r="I249" s="29">
        <v>9</v>
      </c>
      <c r="J249" s="26" t="s">
        <v>2349</v>
      </c>
      <c r="M249" s="50"/>
    </row>
    <row r="250" spans="1:13" ht="38.25">
      <c r="A250" s="26" t="s">
        <v>1918</v>
      </c>
      <c r="B250" s="26" t="s">
        <v>2347</v>
      </c>
      <c r="C250" s="26" t="s">
        <v>2348</v>
      </c>
      <c r="D250" s="26" t="s">
        <v>77</v>
      </c>
      <c r="E250" s="27">
        <v>46</v>
      </c>
      <c r="F250" s="28">
        <f t="shared" si="8"/>
        <v>0.22708898083416559</v>
      </c>
      <c r="G250" s="29">
        <f t="shared" si="9"/>
        <v>10</v>
      </c>
      <c r="H250" s="29">
        <v>10</v>
      </c>
      <c r="I250" s="29">
        <v>10</v>
      </c>
      <c r="J250" s="26" t="s">
        <v>2350</v>
      </c>
      <c r="M250" s="50"/>
    </row>
    <row r="251" spans="1:13" ht="38.25">
      <c r="A251" s="26" t="s">
        <v>1918</v>
      </c>
      <c r="B251" s="26" t="s">
        <v>2351</v>
      </c>
      <c r="C251" s="26" t="s">
        <v>2352</v>
      </c>
      <c r="D251" s="26" t="s">
        <v>75</v>
      </c>
      <c r="E251" s="27">
        <v>133</v>
      </c>
      <c r="F251" s="28">
        <f t="shared" si="8"/>
        <v>0.22708898083416559</v>
      </c>
      <c r="G251" s="29">
        <f t="shared" si="9"/>
        <v>30</v>
      </c>
      <c r="H251" s="29">
        <v>30</v>
      </c>
      <c r="I251" s="29">
        <v>30</v>
      </c>
      <c r="J251" s="26" t="s">
        <v>2353</v>
      </c>
      <c r="M251" s="50"/>
    </row>
    <row r="252" spans="1:13" ht="38.25">
      <c r="A252" s="26" t="s">
        <v>1918</v>
      </c>
      <c r="B252" s="26" t="s">
        <v>2351</v>
      </c>
      <c r="C252" s="26" t="s">
        <v>2352</v>
      </c>
      <c r="D252" s="26" t="s">
        <v>77</v>
      </c>
      <c r="E252" s="27">
        <v>124</v>
      </c>
      <c r="F252" s="28">
        <f t="shared" si="8"/>
        <v>0.22708898083416559</v>
      </c>
      <c r="G252" s="29">
        <f t="shared" si="9"/>
        <v>28</v>
      </c>
      <c r="H252" s="29">
        <v>28</v>
      </c>
      <c r="I252" s="29">
        <v>28</v>
      </c>
      <c r="J252" s="26" t="s">
        <v>1170</v>
      </c>
      <c r="M252" s="50"/>
    </row>
    <row r="253" spans="1:13" ht="51">
      <c r="A253" s="26" t="s">
        <v>1918</v>
      </c>
      <c r="B253" s="26" t="s">
        <v>2354</v>
      </c>
      <c r="C253" s="26" t="s">
        <v>2355</v>
      </c>
      <c r="D253" s="26" t="s">
        <v>2356</v>
      </c>
      <c r="E253" s="27">
        <v>85</v>
      </c>
      <c r="F253" s="28">
        <f t="shared" si="8"/>
        <v>0.22708898083416559</v>
      </c>
      <c r="G253" s="29">
        <f t="shared" si="9"/>
        <v>19</v>
      </c>
      <c r="H253" s="29">
        <v>19</v>
      </c>
      <c r="I253" s="29">
        <v>19</v>
      </c>
      <c r="J253" s="26" t="s">
        <v>1163</v>
      </c>
      <c r="M253" s="50"/>
    </row>
    <row r="254" spans="1:13" ht="51">
      <c r="A254" s="26" t="s">
        <v>1918</v>
      </c>
      <c r="B254" s="26" t="s">
        <v>2354</v>
      </c>
      <c r="C254" s="26" t="s">
        <v>2355</v>
      </c>
      <c r="D254" s="26" t="s">
        <v>2357</v>
      </c>
      <c r="E254" s="27">
        <v>82</v>
      </c>
      <c r="F254" s="28">
        <f t="shared" si="8"/>
        <v>0.22708898083416559</v>
      </c>
      <c r="G254" s="29">
        <f t="shared" si="9"/>
        <v>19</v>
      </c>
      <c r="H254" s="29">
        <v>19</v>
      </c>
      <c r="I254" s="29">
        <v>19</v>
      </c>
      <c r="J254" s="26" t="s">
        <v>2358</v>
      </c>
      <c r="M254" s="50"/>
    </row>
    <row r="255" spans="1:13" ht="51">
      <c r="A255" s="26" t="s">
        <v>1918</v>
      </c>
      <c r="B255" s="26" t="s">
        <v>2354</v>
      </c>
      <c r="C255" s="26" t="s">
        <v>2355</v>
      </c>
      <c r="D255" s="26" t="s">
        <v>2359</v>
      </c>
      <c r="E255" s="27">
        <v>81</v>
      </c>
      <c r="F255" s="28">
        <f t="shared" si="8"/>
        <v>0.22708898083416559</v>
      </c>
      <c r="G255" s="29">
        <f t="shared" si="9"/>
        <v>18</v>
      </c>
      <c r="H255" s="29">
        <v>18</v>
      </c>
      <c r="I255" s="29">
        <v>18</v>
      </c>
      <c r="J255" s="26" t="s">
        <v>2360</v>
      </c>
      <c r="M255" s="50"/>
    </row>
    <row r="256" spans="1:13" ht="38.25">
      <c r="A256" s="26" t="s">
        <v>1918</v>
      </c>
      <c r="B256" s="26" t="s">
        <v>2361</v>
      </c>
      <c r="C256" s="26" t="s">
        <v>2362</v>
      </c>
      <c r="D256" s="26" t="s">
        <v>75</v>
      </c>
      <c r="E256" s="27">
        <v>76</v>
      </c>
      <c r="F256" s="28">
        <f t="shared" si="8"/>
        <v>0.22708898083416559</v>
      </c>
      <c r="G256" s="29">
        <f t="shared" si="9"/>
        <v>17</v>
      </c>
      <c r="H256" s="29">
        <v>17</v>
      </c>
      <c r="I256" s="29">
        <v>17</v>
      </c>
      <c r="J256" s="26" t="s">
        <v>274</v>
      </c>
      <c r="M256" s="50"/>
    </row>
    <row r="257" spans="1:13" ht="38.25">
      <c r="A257" s="26" t="s">
        <v>1918</v>
      </c>
      <c r="B257" s="26" t="s">
        <v>2361</v>
      </c>
      <c r="C257" s="26" t="s">
        <v>2362</v>
      </c>
      <c r="D257" s="26" t="s">
        <v>77</v>
      </c>
      <c r="E257" s="27">
        <v>70</v>
      </c>
      <c r="F257" s="28">
        <f t="shared" si="8"/>
        <v>0.22708898083416559</v>
      </c>
      <c r="G257" s="29">
        <f t="shared" si="9"/>
        <v>16</v>
      </c>
      <c r="H257" s="29">
        <v>16</v>
      </c>
      <c r="I257" s="29">
        <v>16</v>
      </c>
      <c r="J257" s="26" t="s">
        <v>274</v>
      </c>
      <c r="M257" s="50"/>
    </row>
    <row r="258" spans="1:13" ht="38.25">
      <c r="A258" s="26" t="s">
        <v>1918</v>
      </c>
      <c r="B258" s="26" t="s">
        <v>2361</v>
      </c>
      <c r="C258" s="26" t="s">
        <v>2362</v>
      </c>
      <c r="D258" s="26" t="s">
        <v>79</v>
      </c>
      <c r="E258" s="27">
        <v>70</v>
      </c>
      <c r="F258" s="28">
        <f t="shared" si="8"/>
        <v>0.22708898083416559</v>
      </c>
      <c r="G258" s="29">
        <f t="shared" si="9"/>
        <v>16</v>
      </c>
      <c r="H258" s="29">
        <v>16</v>
      </c>
      <c r="I258" s="29">
        <v>16</v>
      </c>
      <c r="J258" s="26" t="s">
        <v>274</v>
      </c>
      <c r="M258" s="50"/>
    </row>
    <row r="259" spans="1:13" ht="38.25">
      <c r="A259" s="26" t="s">
        <v>1918</v>
      </c>
      <c r="B259" s="26" t="s">
        <v>2363</v>
      </c>
      <c r="C259" s="26" t="s">
        <v>2364</v>
      </c>
      <c r="D259" s="26" t="s">
        <v>525</v>
      </c>
      <c r="E259" s="27">
        <v>123</v>
      </c>
      <c r="F259" s="28">
        <f t="shared" si="8"/>
        <v>0.22708898083416559</v>
      </c>
      <c r="G259" s="29">
        <f t="shared" si="9"/>
        <v>28</v>
      </c>
      <c r="H259" s="29">
        <v>28</v>
      </c>
      <c r="I259" s="29">
        <v>28</v>
      </c>
      <c r="J259" s="26" t="s">
        <v>2365</v>
      </c>
      <c r="M259" s="50"/>
    </row>
    <row r="260" spans="1:13" ht="38.25">
      <c r="A260" s="26" t="s">
        <v>1918</v>
      </c>
      <c r="B260" s="26" t="s">
        <v>2363</v>
      </c>
      <c r="C260" s="26" t="s">
        <v>2364</v>
      </c>
      <c r="D260" s="26" t="s">
        <v>526</v>
      </c>
      <c r="E260" s="27">
        <v>124</v>
      </c>
      <c r="F260" s="28">
        <f t="shared" si="8"/>
        <v>0.22708898083416559</v>
      </c>
      <c r="G260" s="29">
        <f t="shared" si="9"/>
        <v>28</v>
      </c>
      <c r="H260" s="29">
        <v>28</v>
      </c>
      <c r="I260" s="29">
        <v>28</v>
      </c>
      <c r="J260" s="26" t="s">
        <v>759</v>
      </c>
      <c r="M260" s="50"/>
    </row>
    <row r="261" spans="1:13" ht="25.5">
      <c r="A261" s="26" t="s">
        <v>1918</v>
      </c>
      <c r="B261" s="26" t="s">
        <v>2366</v>
      </c>
      <c r="C261" s="26" t="s">
        <v>2367</v>
      </c>
      <c r="D261" s="26" t="s">
        <v>2325</v>
      </c>
      <c r="E261" s="27">
        <v>33</v>
      </c>
      <c r="F261" s="28">
        <f t="shared" si="8"/>
        <v>0.22708898083416559</v>
      </c>
      <c r="G261" s="29">
        <f t="shared" si="9"/>
        <v>7</v>
      </c>
      <c r="H261" s="29">
        <v>7</v>
      </c>
      <c r="I261" s="29">
        <v>7</v>
      </c>
      <c r="J261" s="26" t="s">
        <v>2368</v>
      </c>
      <c r="M261" s="50"/>
    </row>
    <row r="262" spans="1:13" ht="25.5">
      <c r="A262" s="26" t="s">
        <v>1918</v>
      </c>
      <c r="B262" s="26" t="s">
        <v>2366</v>
      </c>
      <c r="C262" s="26" t="s">
        <v>2367</v>
      </c>
      <c r="D262" s="26" t="s">
        <v>2326</v>
      </c>
      <c r="E262" s="27">
        <v>32</v>
      </c>
      <c r="F262" s="28">
        <f t="shared" si="8"/>
        <v>0.22708898083416559</v>
      </c>
      <c r="G262" s="29">
        <f t="shared" si="9"/>
        <v>7</v>
      </c>
      <c r="H262" s="29">
        <v>7</v>
      </c>
      <c r="I262" s="29">
        <v>7</v>
      </c>
      <c r="J262" s="26" t="s">
        <v>2368</v>
      </c>
      <c r="M262" s="50"/>
    </row>
    <row r="263" spans="1:13" ht="25.5">
      <c r="A263" s="26" t="s">
        <v>1918</v>
      </c>
      <c r="B263" s="26" t="s">
        <v>2366</v>
      </c>
      <c r="C263" s="26" t="s">
        <v>2367</v>
      </c>
      <c r="D263" s="26" t="s">
        <v>2327</v>
      </c>
      <c r="E263" s="27">
        <v>33</v>
      </c>
      <c r="F263" s="28">
        <f t="shared" si="8"/>
        <v>0.22708898083416559</v>
      </c>
      <c r="G263" s="29">
        <f t="shared" si="9"/>
        <v>7</v>
      </c>
      <c r="H263" s="29">
        <v>7</v>
      </c>
      <c r="I263" s="29">
        <v>7</v>
      </c>
      <c r="J263" s="26" t="s">
        <v>714</v>
      </c>
      <c r="M263" s="50"/>
    </row>
    <row r="264" spans="1:13" ht="25.5">
      <c r="A264" s="26" t="s">
        <v>1918</v>
      </c>
      <c r="B264" s="26" t="s">
        <v>2366</v>
      </c>
      <c r="C264" s="26" t="s">
        <v>2367</v>
      </c>
      <c r="D264" s="26" t="s">
        <v>2329</v>
      </c>
      <c r="E264" s="27">
        <v>33</v>
      </c>
      <c r="F264" s="28">
        <f t="shared" si="8"/>
        <v>0.22708898083416559</v>
      </c>
      <c r="G264" s="29">
        <f t="shared" si="9"/>
        <v>7</v>
      </c>
      <c r="H264" s="29">
        <v>7</v>
      </c>
      <c r="I264" s="29">
        <v>7</v>
      </c>
      <c r="J264" s="26" t="s">
        <v>714</v>
      </c>
      <c r="M264" s="50"/>
    </row>
    <row r="265" spans="1:13" ht="38.25">
      <c r="A265" s="26" t="s">
        <v>1918</v>
      </c>
      <c r="B265" s="26" t="s">
        <v>2369</v>
      </c>
      <c r="C265" s="26" t="s">
        <v>2370</v>
      </c>
      <c r="D265" s="26" t="s">
        <v>75</v>
      </c>
      <c r="E265" s="27">
        <v>83</v>
      </c>
      <c r="F265" s="28">
        <f t="shared" si="8"/>
        <v>0.22708898083416559</v>
      </c>
      <c r="G265" s="29">
        <f t="shared" si="9"/>
        <v>19</v>
      </c>
      <c r="H265" s="29">
        <v>19</v>
      </c>
      <c r="I265" s="29">
        <v>19</v>
      </c>
      <c r="J265" s="26" t="s">
        <v>2371</v>
      </c>
      <c r="M265" s="50"/>
    </row>
    <row r="266" spans="1:13" ht="38.25">
      <c r="A266" s="26" t="s">
        <v>1918</v>
      </c>
      <c r="B266" s="26" t="s">
        <v>2369</v>
      </c>
      <c r="C266" s="26" t="s">
        <v>2370</v>
      </c>
      <c r="D266" s="26" t="s">
        <v>77</v>
      </c>
      <c r="E266" s="27">
        <v>89</v>
      </c>
      <c r="F266" s="28">
        <f t="shared" si="8"/>
        <v>0.22708898083416559</v>
      </c>
      <c r="G266" s="29">
        <f t="shared" si="9"/>
        <v>20</v>
      </c>
      <c r="H266" s="29">
        <v>20</v>
      </c>
      <c r="I266" s="29">
        <v>20</v>
      </c>
      <c r="J266" s="26" t="s">
        <v>2371</v>
      </c>
      <c r="M266" s="50"/>
    </row>
    <row r="267" spans="1:13" ht="38.25">
      <c r="A267" s="26" t="s">
        <v>1918</v>
      </c>
      <c r="B267" s="26" t="s">
        <v>2369</v>
      </c>
      <c r="C267" s="26" t="s">
        <v>2370</v>
      </c>
      <c r="D267" s="26" t="s">
        <v>79</v>
      </c>
      <c r="E267" s="27">
        <v>79</v>
      </c>
      <c r="F267" s="28">
        <f t="shared" ref="F267:F330" si="10">9550/$E$359</f>
        <v>0.22708898083416559</v>
      </c>
      <c r="G267" s="29">
        <f t="shared" si="9"/>
        <v>18</v>
      </c>
      <c r="H267" s="29">
        <v>18</v>
      </c>
      <c r="I267" s="29">
        <v>18</v>
      </c>
      <c r="J267" s="26" t="s">
        <v>2371</v>
      </c>
      <c r="M267" s="50"/>
    </row>
    <row r="268" spans="1:13" ht="38.25">
      <c r="A268" s="26" t="s">
        <v>1918</v>
      </c>
      <c r="B268" s="26" t="s">
        <v>2369</v>
      </c>
      <c r="C268" s="26" t="s">
        <v>2370</v>
      </c>
      <c r="D268" s="26" t="s">
        <v>81</v>
      </c>
      <c r="E268" s="27">
        <v>86</v>
      </c>
      <c r="F268" s="28">
        <f t="shared" si="10"/>
        <v>0.22708898083416559</v>
      </c>
      <c r="G268" s="29">
        <f t="shared" si="9"/>
        <v>20</v>
      </c>
      <c r="H268" s="29">
        <v>20</v>
      </c>
      <c r="I268" s="29">
        <v>20</v>
      </c>
      <c r="J268" s="26" t="s">
        <v>2371</v>
      </c>
      <c r="M268" s="50"/>
    </row>
    <row r="269" spans="1:13">
      <c r="A269" s="26" t="s">
        <v>1918</v>
      </c>
      <c r="B269" s="26" t="s">
        <v>2372</v>
      </c>
      <c r="C269" s="26" t="s">
        <v>2373</v>
      </c>
      <c r="D269" s="26" t="s">
        <v>35</v>
      </c>
      <c r="E269" s="27">
        <v>49</v>
      </c>
      <c r="F269" s="28">
        <f t="shared" si="10"/>
        <v>0.22708898083416559</v>
      </c>
      <c r="G269" s="29">
        <f t="shared" si="9"/>
        <v>11</v>
      </c>
      <c r="H269" s="29">
        <v>11</v>
      </c>
      <c r="I269" s="29">
        <v>11</v>
      </c>
      <c r="J269" s="26" t="s">
        <v>2374</v>
      </c>
      <c r="M269" s="50"/>
    </row>
    <row r="270" spans="1:13">
      <c r="A270" s="26" t="s">
        <v>1918</v>
      </c>
      <c r="B270" s="26" t="s">
        <v>2372</v>
      </c>
      <c r="C270" s="26" t="s">
        <v>2373</v>
      </c>
      <c r="D270" s="26" t="s">
        <v>24</v>
      </c>
      <c r="E270" s="27">
        <v>54</v>
      </c>
      <c r="F270" s="28">
        <f t="shared" si="10"/>
        <v>0.22708898083416559</v>
      </c>
      <c r="G270" s="29">
        <f t="shared" si="9"/>
        <v>12</v>
      </c>
      <c r="H270" s="29">
        <v>12</v>
      </c>
      <c r="I270" s="29">
        <v>12</v>
      </c>
      <c r="J270" s="26" t="s">
        <v>2374</v>
      </c>
      <c r="M270" s="50"/>
    </row>
    <row r="271" spans="1:13" ht="51">
      <c r="A271" s="26" t="s">
        <v>1918</v>
      </c>
      <c r="B271" s="26" t="s">
        <v>2375</v>
      </c>
      <c r="C271" s="26" t="s">
        <v>2376</v>
      </c>
      <c r="D271" s="26" t="s">
        <v>2377</v>
      </c>
      <c r="E271" s="27">
        <v>87</v>
      </c>
      <c r="F271" s="28">
        <f t="shared" si="10"/>
        <v>0.22708898083416559</v>
      </c>
      <c r="G271" s="29">
        <f t="shared" si="9"/>
        <v>20</v>
      </c>
      <c r="H271" s="29">
        <v>20</v>
      </c>
      <c r="I271" s="29">
        <v>20</v>
      </c>
      <c r="J271" s="26" t="s">
        <v>2378</v>
      </c>
      <c r="M271" s="50"/>
    </row>
    <row r="272" spans="1:13" ht="51">
      <c r="A272" s="26" t="s">
        <v>1918</v>
      </c>
      <c r="B272" s="26" t="s">
        <v>2375</v>
      </c>
      <c r="C272" s="26" t="s">
        <v>2376</v>
      </c>
      <c r="D272" s="26" t="s">
        <v>2379</v>
      </c>
      <c r="E272" s="27">
        <v>98</v>
      </c>
      <c r="F272" s="28">
        <f t="shared" si="10"/>
        <v>0.22708898083416559</v>
      </c>
      <c r="G272" s="29">
        <f t="shared" si="9"/>
        <v>22</v>
      </c>
      <c r="H272" s="29">
        <v>22</v>
      </c>
      <c r="I272" s="29">
        <v>22</v>
      </c>
      <c r="J272" s="26" t="s">
        <v>2380</v>
      </c>
      <c r="M272" s="50"/>
    </row>
    <row r="273" spans="1:13" ht="38.25">
      <c r="A273" s="26" t="s">
        <v>1918</v>
      </c>
      <c r="B273" s="26" t="s">
        <v>2381</v>
      </c>
      <c r="C273" s="26" t="s">
        <v>2382</v>
      </c>
      <c r="D273" s="26" t="s">
        <v>2383</v>
      </c>
      <c r="E273" s="27">
        <v>146</v>
      </c>
      <c r="F273" s="28">
        <f t="shared" si="10"/>
        <v>0.22708898083416559</v>
      </c>
      <c r="G273" s="29">
        <f t="shared" si="9"/>
        <v>33</v>
      </c>
      <c r="H273" s="29">
        <v>33</v>
      </c>
      <c r="I273" s="29">
        <v>33</v>
      </c>
      <c r="J273" s="26" t="s">
        <v>2384</v>
      </c>
      <c r="M273" s="50"/>
    </row>
    <row r="274" spans="1:13" ht="38.25">
      <c r="A274" s="26" t="s">
        <v>1918</v>
      </c>
      <c r="B274" s="26" t="s">
        <v>2381</v>
      </c>
      <c r="C274" s="26" t="s">
        <v>2382</v>
      </c>
      <c r="D274" s="26" t="s">
        <v>2385</v>
      </c>
      <c r="E274" s="27">
        <v>188</v>
      </c>
      <c r="F274" s="28">
        <f t="shared" si="10"/>
        <v>0.22708898083416559</v>
      </c>
      <c r="G274" s="29">
        <f t="shared" si="9"/>
        <v>43</v>
      </c>
      <c r="H274" s="29">
        <v>43</v>
      </c>
      <c r="I274" s="29">
        <v>43</v>
      </c>
      <c r="J274" s="26" t="s">
        <v>2384</v>
      </c>
      <c r="M274" s="50"/>
    </row>
    <row r="275" spans="1:13" ht="38.25">
      <c r="A275" s="26" t="s">
        <v>1918</v>
      </c>
      <c r="B275" s="26" t="s">
        <v>2381</v>
      </c>
      <c r="C275" s="26" t="s">
        <v>2382</v>
      </c>
      <c r="D275" s="26" t="s">
        <v>2386</v>
      </c>
      <c r="E275" s="27">
        <v>81</v>
      </c>
      <c r="F275" s="28">
        <f t="shared" si="10"/>
        <v>0.22708898083416559</v>
      </c>
      <c r="G275" s="29">
        <f t="shared" si="9"/>
        <v>18</v>
      </c>
      <c r="H275" s="29">
        <v>18</v>
      </c>
      <c r="I275" s="29">
        <v>18</v>
      </c>
      <c r="J275" s="26" t="s">
        <v>2387</v>
      </c>
      <c r="M275" s="50"/>
    </row>
    <row r="276" spans="1:13" ht="38.25">
      <c r="A276" s="26" t="s">
        <v>1918</v>
      </c>
      <c r="B276" s="26" t="s">
        <v>2388</v>
      </c>
      <c r="C276" s="26" t="s">
        <v>2389</v>
      </c>
      <c r="D276" s="26" t="s">
        <v>35</v>
      </c>
      <c r="E276" s="27">
        <v>88</v>
      </c>
      <c r="F276" s="28">
        <f t="shared" si="10"/>
        <v>0.22708898083416559</v>
      </c>
      <c r="G276" s="29">
        <f t="shared" si="9"/>
        <v>20</v>
      </c>
      <c r="H276" s="29">
        <v>20</v>
      </c>
      <c r="I276" s="29">
        <v>20</v>
      </c>
      <c r="J276" s="26" t="s">
        <v>2390</v>
      </c>
      <c r="M276" s="50"/>
    </row>
    <row r="277" spans="1:13" ht="38.25">
      <c r="A277" s="26" t="s">
        <v>1918</v>
      </c>
      <c r="B277" s="26" t="s">
        <v>2388</v>
      </c>
      <c r="C277" s="26" t="s">
        <v>2389</v>
      </c>
      <c r="D277" s="26" t="s">
        <v>24</v>
      </c>
      <c r="E277" s="27">
        <v>94</v>
      </c>
      <c r="F277" s="28">
        <f t="shared" si="10"/>
        <v>0.22708898083416559</v>
      </c>
      <c r="G277" s="29">
        <f t="shared" si="9"/>
        <v>21</v>
      </c>
      <c r="H277" s="29">
        <v>21</v>
      </c>
      <c r="I277" s="29">
        <v>21</v>
      </c>
      <c r="J277" s="26" t="s">
        <v>2391</v>
      </c>
      <c r="M277" s="50"/>
    </row>
    <row r="278" spans="1:13" ht="38.25">
      <c r="A278" s="26" t="s">
        <v>1918</v>
      </c>
      <c r="B278" s="26" t="s">
        <v>2392</v>
      </c>
      <c r="C278" s="26" t="s">
        <v>2393</v>
      </c>
      <c r="D278" s="26" t="s">
        <v>2394</v>
      </c>
      <c r="E278" s="27">
        <v>38</v>
      </c>
      <c r="F278" s="28">
        <f t="shared" si="10"/>
        <v>0.22708898083416559</v>
      </c>
      <c r="G278" s="29">
        <f t="shared" si="9"/>
        <v>9</v>
      </c>
      <c r="H278" s="29">
        <v>9</v>
      </c>
      <c r="I278" s="29">
        <v>9</v>
      </c>
      <c r="J278" s="26" t="s">
        <v>2395</v>
      </c>
      <c r="M278" s="50"/>
    </row>
    <row r="279" spans="1:13" ht="38.25">
      <c r="A279" s="26" t="s">
        <v>1918</v>
      </c>
      <c r="B279" s="26" t="s">
        <v>2392</v>
      </c>
      <c r="C279" s="26" t="s">
        <v>2393</v>
      </c>
      <c r="D279" s="26" t="s">
        <v>2396</v>
      </c>
      <c r="E279" s="27">
        <v>36</v>
      </c>
      <c r="F279" s="28">
        <f t="shared" si="10"/>
        <v>0.22708898083416559</v>
      </c>
      <c r="G279" s="29">
        <f t="shared" si="9"/>
        <v>8</v>
      </c>
      <c r="H279" s="29">
        <v>8</v>
      </c>
      <c r="I279" s="29">
        <v>8</v>
      </c>
      <c r="J279" s="26" t="s">
        <v>2397</v>
      </c>
      <c r="M279" s="50"/>
    </row>
    <row r="280" spans="1:13" ht="38.25">
      <c r="A280" s="26" t="s">
        <v>1918</v>
      </c>
      <c r="B280" s="26" t="s">
        <v>2392</v>
      </c>
      <c r="C280" s="26" t="s">
        <v>2393</v>
      </c>
      <c r="D280" s="26" t="s">
        <v>2398</v>
      </c>
      <c r="E280" s="27">
        <v>36</v>
      </c>
      <c r="F280" s="28">
        <f t="shared" si="10"/>
        <v>0.22708898083416559</v>
      </c>
      <c r="G280" s="29">
        <f t="shared" si="9"/>
        <v>8</v>
      </c>
      <c r="H280" s="29">
        <v>8</v>
      </c>
      <c r="I280" s="29">
        <v>8</v>
      </c>
      <c r="J280" s="26" t="s">
        <v>2399</v>
      </c>
      <c r="M280" s="50"/>
    </row>
    <row r="281" spans="1:13" ht="38.25">
      <c r="A281" s="26" t="s">
        <v>1918</v>
      </c>
      <c r="B281" s="26" t="s">
        <v>2392</v>
      </c>
      <c r="C281" s="26" t="s">
        <v>2393</v>
      </c>
      <c r="D281" s="26" t="s">
        <v>2400</v>
      </c>
      <c r="E281" s="27">
        <v>38</v>
      </c>
      <c r="F281" s="28">
        <f t="shared" si="10"/>
        <v>0.22708898083416559</v>
      </c>
      <c r="G281" s="29">
        <f t="shared" si="9"/>
        <v>9</v>
      </c>
      <c r="H281" s="29">
        <v>9</v>
      </c>
      <c r="I281" s="29">
        <v>9</v>
      </c>
      <c r="J281" s="26" t="s">
        <v>2401</v>
      </c>
      <c r="M281" s="50"/>
    </row>
    <row r="282" spans="1:13" ht="51">
      <c r="A282" s="26" t="s">
        <v>1918</v>
      </c>
      <c r="B282" s="26" t="s">
        <v>2402</v>
      </c>
      <c r="C282" s="26" t="s">
        <v>2403</v>
      </c>
      <c r="D282" s="26" t="s">
        <v>2404</v>
      </c>
      <c r="E282" s="27">
        <v>122</v>
      </c>
      <c r="F282" s="28">
        <f t="shared" si="10"/>
        <v>0.22708898083416559</v>
      </c>
      <c r="G282" s="29">
        <f t="shared" si="9"/>
        <v>28</v>
      </c>
      <c r="H282" s="29">
        <v>28</v>
      </c>
      <c r="I282" s="29">
        <v>28</v>
      </c>
      <c r="J282" s="26" t="s">
        <v>2405</v>
      </c>
      <c r="M282" s="50"/>
    </row>
    <row r="283" spans="1:13" ht="51">
      <c r="A283" s="26" t="s">
        <v>1918</v>
      </c>
      <c r="B283" s="26" t="s">
        <v>2402</v>
      </c>
      <c r="C283" s="26" t="s">
        <v>2403</v>
      </c>
      <c r="D283" s="26" t="s">
        <v>2406</v>
      </c>
      <c r="E283" s="27">
        <v>116</v>
      </c>
      <c r="F283" s="28">
        <f t="shared" si="10"/>
        <v>0.22708898083416559</v>
      </c>
      <c r="G283" s="29">
        <f t="shared" si="9"/>
        <v>26</v>
      </c>
      <c r="H283" s="29">
        <v>26</v>
      </c>
      <c r="I283" s="29">
        <v>26</v>
      </c>
      <c r="J283" s="26" t="s">
        <v>2405</v>
      </c>
      <c r="M283" s="50"/>
    </row>
    <row r="284" spans="1:13" ht="51">
      <c r="A284" s="26" t="s">
        <v>1918</v>
      </c>
      <c r="B284" s="26" t="s">
        <v>2407</v>
      </c>
      <c r="C284" s="26" t="s">
        <v>2408</v>
      </c>
      <c r="D284" s="26" t="s">
        <v>556</v>
      </c>
      <c r="E284" s="27">
        <v>93</v>
      </c>
      <c r="F284" s="28">
        <f t="shared" si="10"/>
        <v>0.22708898083416559</v>
      </c>
      <c r="G284" s="29">
        <f t="shared" si="9"/>
        <v>21</v>
      </c>
      <c r="H284" s="29">
        <v>21</v>
      </c>
      <c r="I284" s="29">
        <v>21</v>
      </c>
      <c r="J284" s="26" t="s">
        <v>2409</v>
      </c>
      <c r="M284" s="50"/>
    </row>
    <row r="285" spans="1:13" ht="51">
      <c r="A285" s="26" t="s">
        <v>1918</v>
      </c>
      <c r="B285" s="26" t="s">
        <v>2407</v>
      </c>
      <c r="C285" s="26" t="s">
        <v>2408</v>
      </c>
      <c r="D285" s="26" t="s">
        <v>417</v>
      </c>
      <c r="E285" s="27">
        <v>84</v>
      </c>
      <c r="F285" s="28">
        <f t="shared" si="10"/>
        <v>0.22708898083416559</v>
      </c>
      <c r="G285" s="29">
        <f t="shared" si="9"/>
        <v>19</v>
      </c>
      <c r="H285" s="29">
        <v>19</v>
      </c>
      <c r="I285" s="29">
        <v>19</v>
      </c>
      <c r="J285" s="26" t="s">
        <v>2409</v>
      </c>
      <c r="M285" s="50"/>
    </row>
    <row r="286" spans="1:13" ht="51">
      <c r="A286" s="26" t="s">
        <v>1918</v>
      </c>
      <c r="B286" s="26" t="s">
        <v>2407</v>
      </c>
      <c r="C286" s="26" t="s">
        <v>2408</v>
      </c>
      <c r="D286" s="26" t="s">
        <v>557</v>
      </c>
      <c r="E286" s="27">
        <v>108</v>
      </c>
      <c r="F286" s="28">
        <f t="shared" si="10"/>
        <v>0.22708898083416559</v>
      </c>
      <c r="G286" s="29">
        <f t="shared" si="9"/>
        <v>25</v>
      </c>
      <c r="H286" s="29">
        <v>25</v>
      </c>
      <c r="I286" s="29">
        <v>25</v>
      </c>
      <c r="J286" s="26" t="s">
        <v>2410</v>
      </c>
      <c r="M286" s="50"/>
    </row>
    <row r="287" spans="1:13" ht="51">
      <c r="A287" s="26" t="s">
        <v>1918</v>
      </c>
      <c r="B287" s="26" t="s">
        <v>2407</v>
      </c>
      <c r="C287" s="26" t="s">
        <v>2408</v>
      </c>
      <c r="D287" s="26" t="s">
        <v>558</v>
      </c>
      <c r="E287" s="27">
        <v>93</v>
      </c>
      <c r="F287" s="28">
        <f t="shared" si="10"/>
        <v>0.22708898083416559</v>
      </c>
      <c r="G287" s="29">
        <f t="shared" si="9"/>
        <v>21</v>
      </c>
      <c r="H287" s="29">
        <v>21</v>
      </c>
      <c r="I287" s="29">
        <v>21</v>
      </c>
      <c r="J287" s="26" t="s">
        <v>2411</v>
      </c>
      <c r="M287" s="50"/>
    </row>
    <row r="288" spans="1:13" ht="38.25">
      <c r="A288" s="26" t="s">
        <v>1918</v>
      </c>
      <c r="B288" s="26" t="s">
        <v>2412</v>
      </c>
      <c r="C288" s="26" t="s">
        <v>2413</v>
      </c>
      <c r="D288" s="26" t="s">
        <v>2383</v>
      </c>
      <c r="E288" s="27">
        <v>92</v>
      </c>
      <c r="F288" s="28">
        <f t="shared" si="10"/>
        <v>0.22708898083416559</v>
      </c>
      <c r="G288" s="29">
        <f t="shared" si="9"/>
        <v>21</v>
      </c>
      <c r="H288" s="29">
        <v>21</v>
      </c>
      <c r="I288" s="29">
        <v>21</v>
      </c>
      <c r="J288" s="26" t="s">
        <v>2414</v>
      </c>
      <c r="M288" s="50"/>
    </row>
    <row r="289" spans="1:13" ht="38.25">
      <c r="A289" s="26" t="s">
        <v>1918</v>
      </c>
      <c r="B289" s="26" t="s">
        <v>2415</v>
      </c>
      <c r="C289" s="26" t="s">
        <v>2416</v>
      </c>
      <c r="D289" s="26" t="s">
        <v>556</v>
      </c>
      <c r="E289" s="27">
        <v>85</v>
      </c>
      <c r="F289" s="28">
        <f t="shared" si="10"/>
        <v>0.22708898083416559</v>
      </c>
      <c r="G289" s="29">
        <f t="shared" si="9"/>
        <v>19</v>
      </c>
      <c r="H289" s="29">
        <v>19</v>
      </c>
      <c r="I289" s="29">
        <v>19</v>
      </c>
      <c r="J289" s="26" t="s">
        <v>311</v>
      </c>
      <c r="M289" s="50"/>
    </row>
    <row r="290" spans="1:13" ht="38.25">
      <c r="A290" s="26" t="s">
        <v>1918</v>
      </c>
      <c r="B290" s="26" t="s">
        <v>2415</v>
      </c>
      <c r="C290" s="26" t="s">
        <v>2416</v>
      </c>
      <c r="D290" s="26" t="s">
        <v>417</v>
      </c>
      <c r="E290" s="27">
        <v>88</v>
      </c>
      <c r="F290" s="28">
        <f t="shared" si="10"/>
        <v>0.22708898083416559</v>
      </c>
      <c r="G290" s="29">
        <f t="shared" si="9"/>
        <v>20</v>
      </c>
      <c r="H290" s="29">
        <v>20</v>
      </c>
      <c r="I290" s="29">
        <v>20</v>
      </c>
      <c r="J290" s="26" t="s">
        <v>311</v>
      </c>
      <c r="M290" s="50"/>
    </row>
    <row r="291" spans="1:13" ht="38.25">
      <c r="A291" s="26" t="s">
        <v>1918</v>
      </c>
      <c r="B291" s="26" t="s">
        <v>2415</v>
      </c>
      <c r="C291" s="26" t="s">
        <v>2416</v>
      </c>
      <c r="D291" s="26" t="s">
        <v>557</v>
      </c>
      <c r="E291" s="27">
        <v>88</v>
      </c>
      <c r="F291" s="28">
        <f t="shared" si="10"/>
        <v>0.22708898083416559</v>
      </c>
      <c r="G291" s="29">
        <f t="shared" si="9"/>
        <v>20</v>
      </c>
      <c r="H291" s="29">
        <v>20</v>
      </c>
      <c r="I291" s="29">
        <v>20</v>
      </c>
      <c r="J291" s="26" t="s">
        <v>2417</v>
      </c>
      <c r="M291" s="50"/>
    </row>
    <row r="292" spans="1:13" ht="38.25">
      <c r="A292" s="26" t="s">
        <v>1918</v>
      </c>
      <c r="B292" s="26" t="s">
        <v>2415</v>
      </c>
      <c r="C292" s="26" t="s">
        <v>2416</v>
      </c>
      <c r="D292" s="26" t="s">
        <v>558</v>
      </c>
      <c r="E292" s="27">
        <v>81</v>
      </c>
      <c r="F292" s="28">
        <f t="shared" si="10"/>
        <v>0.22708898083416559</v>
      </c>
      <c r="G292" s="29">
        <f t="shared" si="9"/>
        <v>18</v>
      </c>
      <c r="H292" s="29">
        <v>18</v>
      </c>
      <c r="I292" s="29">
        <v>18</v>
      </c>
      <c r="J292" s="26" t="s">
        <v>2417</v>
      </c>
      <c r="M292" s="50"/>
    </row>
    <row r="293" spans="1:13" ht="38.25">
      <c r="A293" s="26" t="s">
        <v>1918</v>
      </c>
      <c r="B293" s="26" t="s">
        <v>2418</v>
      </c>
      <c r="C293" s="26" t="s">
        <v>2419</v>
      </c>
      <c r="D293" s="26" t="s">
        <v>51</v>
      </c>
      <c r="E293" s="27">
        <v>47</v>
      </c>
      <c r="F293" s="28">
        <f t="shared" si="10"/>
        <v>0.22708898083416559</v>
      </c>
      <c r="G293" s="29">
        <f t="shared" si="9"/>
        <v>11</v>
      </c>
      <c r="H293" s="29">
        <v>11</v>
      </c>
      <c r="I293" s="29">
        <v>11</v>
      </c>
      <c r="J293" s="26" t="s">
        <v>2420</v>
      </c>
      <c r="M293" s="50"/>
    </row>
    <row r="294" spans="1:13" ht="38.25">
      <c r="A294" s="26" t="s">
        <v>1918</v>
      </c>
      <c r="B294" s="26" t="s">
        <v>2418</v>
      </c>
      <c r="C294" s="26" t="s">
        <v>2419</v>
      </c>
      <c r="D294" s="26" t="s">
        <v>94</v>
      </c>
      <c r="E294" s="27">
        <v>52</v>
      </c>
      <c r="F294" s="28">
        <f t="shared" si="10"/>
        <v>0.22708898083416559</v>
      </c>
      <c r="G294" s="29">
        <f t="shared" si="9"/>
        <v>12</v>
      </c>
      <c r="H294" s="29">
        <v>12</v>
      </c>
      <c r="I294" s="29">
        <v>12</v>
      </c>
      <c r="J294" s="26" t="s">
        <v>2420</v>
      </c>
      <c r="M294" s="50"/>
    </row>
    <row r="295" spans="1:13" ht="38.25">
      <c r="A295" s="26" t="s">
        <v>1918</v>
      </c>
      <c r="B295" s="26" t="s">
        <v>2418</v>
      </c>
      <c r="C295" s="26" t="s">
        <v>2419</v>
      </c>
      <c r="D295" s="26" t="s">
        <v>573</v>
      </c>
      <c r="E295" s="27">
        <v>32</v>
      </c>
      <c r="F295" s="28">
        <f t="shared" si="10"/>
        <v>0.22708898083416559</v>
      </c>
      <c r="G295" s="29">
        <f t="shared" si="9"/>
        <v>7</v>
      </c>
      <c r="H295" s="29">
        <v>7</v>
      </c>
      <c r="I295" s="29">
        <v>7</v>
      </c>
      <c r="J295" s="26" t="s">
        <v>2421</v>
      </c>
      <c r="M295" s="50"/>
    </row>
    <row r="296" spans="1:13" ht="38.25">
      <c r="A296" s="26" t="s">
        <v>1918</v>
      </c>
      <c r="B296" s="26" t="s">
        <v>2418</v>
      </c>
      <c r="C296" s="26" t="s">
        <v>2419</v>
      </c>
      <c r="D296" s="26" t="s">
        <v>702</v>
      </c>
      <c r="E296" s="27">
        <v>16</v>
      </c>
      <c r="F296" s="28">
        <f t="shared" si="10"/>
        <v>0.22708898083416559</v>
      </c>
      <c r="G296" s="29">
        <f t="shared" si="9"/>
        <v>4</v>
      </c>
      <c r="H296" s="29">
        <v>4</v>
      </c>
      <c r="I296" s="29">
        <v>4</v>
      </c>
      <c r="J296" s="26" t="s">
        <v>2422</v>
      </c>
      <c r="M296" s="50"/>
    </row>
    <row r="297" spans="1:13" ht="38.25">
      <c r="A297" s="26" t="s">
        <v>1918</v>
      </c>
      <c r="B297" s="26" t="s">
        <v>2423</v>
      </c>
      <c r="C297" s="26" t="s">
        <v>2424</v>
      </c>
      <c r="D297" s="26" t="s">
        <v>525</v>
      </c>
      <c r="E297" s="27">
        <v>68</v>
      </c>
      <c r="F297" s="28">
        <f t="shared" si="10"/>
        <v>0.22708898083416559</v>
      </c>
      <c r="G297" s="29">
        <f t="shared" si="9"/>
        <v>15</v>
      </c>
      <c r="H297" s="29">
        <v>15</v>
      </c>
      <c r="I297" s="29">
        <v>15</v>
      </c>
      <c r="J297" s="26" t="s">
        <v>1171</v>
      </c>
      <c r="M297" s="50"/>
    </row>
    <row r="298" spans="1:13" ht="38.25">
      <c r="A298" s="26" t="s">
        <v>1918</v>
      </c>
      <c r="B298" s="26" t="s">
        <v>2423</v>
      </c>
      <c r="C298" s="26" t="s">
        <v>2424</v>
      </c>
      <c r="D298" s="26" t="s">
        <v>526</v>
      </c>
      <c r="E298" s="27">
        <v>42</v>
      </c>
      <c r="F298" s="28">
        <f t="shared" si="10"/>
        <v>0.22708898083416559</v>
      </c>
      <c r="G298" s="29">
        <f t="shared" ref="G298:H357" si="11">ROUND(E298*F298, 0)</f>
        <v>10</v>
      </c>
      <c r="H298" s="29">
        <v>10</v>
      </c>
      <c r="I298" s="29">
        <v>10</v>
      </c>
      <c r="J298" s="26" t="s">
        <v>2425</v>
      </c>
      <c r="M298" s="50"/>
    </row>
    <row r="299" spans="1:13" ht="51">
      <c r="A299" s="26" t="s">
        <v>1918</v>
      </c>
      <c r="B299" s="26" t="s">
        <v>2426</v>
      </c>
      <c r="C299" s="26" t="s">
        <v>2427</v>
      </c>
      <c r="D299" s="26" t="s">
        <v>2383</v>
      </c>
      <c r="E299" s="27">
        <v>64</v>
      </c>
      <c r="F299" s="28">
        <f t="shared" si="10"/>
        <v>0.22708898083416559</v>
      </c>
      <c r="G299" s="29">
        <f t="shared" si="11"/>
        <v>15</v>
      </c>
      <c r="H299" s="29">
        <v>15</v>
      </c>
      <c r="I299" s="29">
        <v>15</v>
      </c>
      <c r="J299" s="26" t="s">
        <v>2428</v>
      </c>
      <c r="M299" s="50"/>
    </row>
    <row r="300" spans="1:13" ht="51">
      <c r="A300" s="26" t="s">
        <v>1918</v>
      </c>
      <c r="B300" s="26" t="s">
        <v>2426</v>
      </c>
      <c r="C300" s="26" t="s">
        <v>2427</v>
      </c>
      <c r="D300" s="26" t="s">
        <v>2385</v>
      </c>
      <c r="E300" s="27">
        <v>62</v>
      </c>
      <c r="F300" s="28">
        <f t="shared" si="10"/>
        <v>0.22708898083416559</v>
      </c>
      <c r="G300" s="29">
        <f t="shared" si="11"/>
        <v>14</v>
      </c>
      <c r="H300" s="29">
        <v>14</v>
      </c>
      <c r="I300" s="29">
        <v>14</v>
      </c>
      <c r="J300" s="26" t="s">
        <v>2429</v>
      </c>
      <c r="M300" s="50"/>
    </row>
    <row r="301" spans="1:13" ht="38.25">
      <c r="A301" s="26" t="s">
        <v>1918</v>
      </c>
      <c r="B301" s="26" t="s">
        <v>2430</v>
      </c>
      <c r="C301" s="26" t="s">
        <v>2431</v>
      </c>
      <c r="D301" s="26" t="s">
        <v>75</v>
      </c>
      <c r="E301" s="27">
        <v>50</v>
      </c>
      <c r="F301" s="28">
        <f t="shared" si="10"/>
        <v>0.22708898083416559</v>
      </c>
      <c r="G301" s="29">
        <f t="shared" si="11"/>
        <v>11</v>
      </c>
      <c r="H301" s="29">
        <v>11</v>
      </c>
      <c r="I301" s="29">
        <v>11</v>
      </c>
      <c r="J301" s="26" t="s">
        <v>1138</v>
      </c>
      <c r="M301" s="50"/>
    </row>
    <row r="302" spans="1:13" ht="38.25">
      <c r="A302" s="26" t="s">
        <v>1918</v>
      </c>
      <c r="B302" s="26" t="s">
        <v>2430</v>
      </c>
      <c r="C302" s="26" t="s">
        <v>2431</v>
      </c>
      <c r="D302" s="26" t="s">
        <v>77</v>
      </c>
      <c r="E302" s="27">
        <v>37</v>
      </c>
      <c r="F302" s="28">
        <f t="shared" si="10"/>
        <v>0.22708898083416559</v>
      </c>
      <c r="G302" s="29">
        <f t="shared" si="11"/>
        <v>8</v>
      </c>
      <c r="H302" s="29">
        <v>8</v>
      </c>
      <c r="I302" s="29">
        <v>8</v>
      </c>
      <c r="J302" s="26" t="s">
        <v>1138</v>
      </c>
      <c r="M302" s="50"/>
    </row>
    <row r="303" spans="1:13" ht="38.25">
      <c r="A303" s="26" t="s">
        <v>1918</v>
      </c>
      <c r="B303" s="26" t="s">
        <v>2430</v>
      </c>
      <c r="C303" s="26" t="s">
        <v>2431</v>
      </c>
      <c r="D303" s="26" t="s">
        <v>79</v>
      </c>
      <c r="E303" s="27">
        <v>36</v>
      </c>
      <c r="F303" s="28">
        <f t="shared" si="10"/>
        <v>0.22708898083416559</v>
      </c>
      <c r="G303" s="29">
        <f t="shared" si="11"/>
        <v>8</v>
      </c>
      <c r="H303" s="29">
        <v>8</v>
      </c>
      <c r="I303" s="29">
        <v>8</v>
      </c>
      <c r="J303" s="26" t="s">
        <v>1138</v>
      </c>
      <c r="M303" s="50"/>
    </row>
    <row r="304" spans="1:13" ht="38.25">
      <c r="A304" s="26" t="s">
        <v>1918</v>
      </c>
      <c r="B304" s="26" t="s">
        <v>2432</v>
      </c>
      <c r="C304" s="26" t="s">
        <v>2433</v>
      </c>
      <c r="D304" s="26" t="s">
        <v>525</v>
      </c>
      <c r="E304" s="27">
        <v>35</v>
      </c>
      <c r="F304" s="28">
        <f t="shared" si="10"/>
        <v>0.22708898083416559</v>
      </c>
      <c r="G304" s="29">
        <f t="shared" si="11"/>
        <v>8</v>
      </c>
      <c r="H304" s="29">
        <v>8</v>
      </c>
      <c r="I304" s="29">
        <v>8</v>
      </c>
      <c r="J304" s="26" t="s">
        <v>2434</v>
      </c>
      <c r="M304" s="50"/>
    </row>
    <row r="305" spans="1:13" ht="38.25">
      <c r="A305" s="26" t="s">
        <v>1918</v>
      </c>
      <c r="B305" s="26" t="s">
        <v>2432</v>
      </c>
      <c r="C305" s="26" t="s">
        <v>2433</v>
      </c>
      <c r="D305" s="26" t="s">
        <v>526</v>
      </c>
      <c r="E305" s="27">
        <v>37</v>
      </c>
      <c r="F305" s="28">
        <f t="shared" si="10"/>
        <v>0.22708898083416559</v>
      </c>
      <c r="G305" s="29">
        <f t="shared" si="11"/>
        <v>8</v>
      </c>
      <c r="H305" s="29">
        <v>8</v>
      </c>
      <c r="I305" s="29">
        <v>8</v>
      </c>
      <c r="J305" s="26" t="s">
        <v>2434</v>
      </c>
      <c r="M305" s="50"/>
    </row>
    <row r="306" spans="1:13" ht="38.25">
      <c r="A306" s="26" t="s">
        <v>1918</v>
      </c>
      <c r="B306" s="26" t="s">
        <v>2435</v>
      </c>
      <c r="C306" s="26" t="s">
        <v>2436</v>
      </c>
      <c r="D306" s="26" t="s">
        <v>47</v>
      </c>
      <c r="E306" s="27">
        <v>45</v>
      </c>
      <c r="F306" s="28">
        <f t="shared" si="10"/>
        <v>0.22708898083416559</v>
      </c>
      <c r="G306" s="29">
        <f t="shared" si="11"/>
        <v>10</v>
      </c>
      <c r="H306" s="29">
        <v>10</v>
      </c>
      <c r="I306" s="29">
        <v>10</v>
      </c>
      <c r="J306" s="26" t="s">
        <v>2437</v>
      </c>
      <c r="M306" s="50"/>
    </row>
    <row r="307" spans="1:13" ht="38.25">
      <c r="A307" s="26" t="s">
        <v>1918</v>
      </c>
      <c r="B307" s="26" t="s">
        <v>2435</v>
      </c>
      <c r="C307" s="26" t="s">
        <v>2436</v>
      </c>
      <c r="D307" s="26" t="s">
        <v>181</v>
      </c>
      <c r="E307" s="27">
        <v>44</v>
      </c>
      <c r="F307" s="28">
        <f t="shared" si="10"/>
        <v>0.22708898083416559</v>
      </c>
      <c r="G307" s="29">
        <f t="shared" si="11"/>
        <v>10</v>
      </c>
      <c r="H307" s="29">
        <v>10</v>
      </c>
      <c r="I307" s="29">
        <v>10</v>
      </c>
      <c r="J307" s="26" t="s">
        <v>2438</v>
      </c>
      <c r="M307" s="50"/>
    </row>
    <row r="308" spans="1:13" ht="38.25">
      <c r="A308" s="26" t="s">
        <v>1918</v>
      </c>
      <c r="B308" s="26" t="s">
        <v>2435</v>
      </c>
      <c r="C308" s="26" t="s">
        <v>2436</v>
      </c>
      <c r="D308" s="26" t="s">
        <v>183</v>
      </c>
      <c r="E308" s="27">
        <v>43</v>
      </c>
      <c r="F308" s="28">
        <f t="shared" si="10"/>
        <v>0.22708898083416559</v>
      </c>
      <c r="G308" s="29">
        <f t="shared" si="11"/>
        <v>10</v>
      </c>
      <c r="H308" s="29">
        <v>10</v>
      </c>
      <c r="I308" s="29">
        <v>10</v>
      </c>
      <c r="J308" s="26" t="s">
        <v>2434</v>
      </c>
      <c r="M308" s="50"/>
    </row>
    <row r="309" spans="1:13" ht="38.25">
      <c r="A309" s="26" t="s">
        <v>1918</v>
      </c>
      <c r="B309" s="26" t="s">
        <v>2435</v>
      </c>
      <c r="C309" s="26" t="s">
        <v>2436</v>
      </c>
      <c r="D309" s="26" t="s">
        <v>185</v>
      </c>
      <c r="E309" s="27">
        <v>43</v>
      </c>
      <c r="F309" s="28">
        <f t="shared" si="10"/>
        <v>0.22708898083416559</v>
      </c>
      <c r="G309" s="29">
        <f t="shared" si="11"/>
        <v>10</v>
      </c>
      <c r="H309" s="29">
        <v>10</v>
      </c>
      <c r="I309" s="29">
        <v>10</v>
      </c>
      <c r="J309" s="26" t="s">
        <v>2439</v>
      </c>
      <c r="M309" s="50"/>
    </row>
    <row r="310" spans="1:13" ht="51">
      <c r="A310" s="26" t="s">
        <v>1918</v>
      </c>
      <c r="B310" s="26" t="s">
        <v>2440</v>
      </c>
      <c r="C310" s="26" t="s">
        <v>2441</v>
      </c>
      <c r="D310" s="26" t="s">
        <v>2383</v>
      </c>
      <c r="E310" s="27">
        <v>8</v>
      </c>
      <c r="F310" s="28">
        <f t="shared" si="10"/>
        <v>0.22708898083416559</v>
      </c>
      <c r="G310" s="29">
        <f t="shared" si="11"/>
        <v>2</v>
      </c>
      <c r="H310" s="29">
        <v>2</v>
      </c>
      <c r="I310" s="29">
        <v>2</v>
      </c>
      <c r="J310" s="26" t="s">
        <v>2442</v>
      </c>
      <c r="M310" s="50"/>
    </row>
    <row r="311" spans="1:13" ht="51">
      <c r="A311" s="26" t="s">
        <v>1918</v>
      </c>
      <c r="B311" s="26" t="s">
        <v>2440</v>
      </c>
      <c r="C311" s="26" t="s">
        <v>2441</v>
      </c>
      <c r="D311" s="26" t="s">
        <v>2385</v>
      </c>
      <c r="E311" s="27">
        <v>8</v>
      </c>
      <c r="F311" s="28">
        <f t="shared" si="10"/>
        <v>0.22708898083416559</v>
      </c>
      <c r="G311" s="29">
        <f t="shared" si="11"/>
        <v>2</v>
      </c>
      <c r="H311" s="29">
        <v>2</v>
      </c>
      <c r="I311" s="29">
        <v>2</v>
      </c>
      <c r="J311" s="26" t="s">
        <v>2443</v>
      </c>
      <c r="M311" s="50"/>
    </row>
    <row r="312" spans="1:13" ht="51">
      <c r="A312" s="26" t="s">
        <v>1918</v>
      </c>
      <c r="B312" s="26" t="s">
        <v>2440</v>
      </c>
      <c r="C312" s="26" t="s">
        <v>2441</v>
      </c>
      <c r="D312" s="26" t="s">
        <v>2386</v>
      </c>
      <c r="E312" s="27">
        <v>7</v>
      </c>
      <c r="F312" s="28">
        <f t="shared" si="10"/>
        <v>0.22708898083416559</v>
      </c>
      <c r="G312" s="29">
        <f t="shared" si="11"/>
        <v>2</v>
      </c>
      <c r="H312" s="29">
        <v>2</v>
      </c>
      <c r="I312" s="29">
        <v>2</v>
      </c>
      <c r="J312" s="26" t="s">
        <v>2444</v>
      </c>
      <c r="M312" s="50"/>
    </row>
    <row r="313" spans="1:13" ht="51">
      <c r="A313" s="26" t="s">
        <v>1918</v>
      </c>
      <c r="B313" s="26" t="s">
        <v>2440</v>
      </c>
      <c r="C313" s="26" t="s">
        <v>2441</v>
      </c>
      <c r="D313" s="26" t="s">
        <v>2445</v>
      </c>
      <c r="E313" s="27">
        <v>8</v>
      </c>
      <c r="F313" s="28">
        <f t="shared" si="10"/>
        <v>0.22708898083416559</v>
      </c>
      <c r="G313" s="29">
        <f t="shared" si="11"/>
        <v>2</v>
      </c>
      <c r="H313" s="29">
        <v>2</v>
      </c>
      <c r="I313" s="29">
        <v>2</v>
      </c>
      <c r="J313" s="26" t="s">
        <v>2446</v>
      </c>
      <c r="M313" s="50"/>
    </row>
    <row r="314" spans="1:13" ht="38.25">
      <c r="A314" s="26" t="s">
        <v>1918</v>
      </c>
      <c r="B314" s="26" t="s">
        <v>2447</v>
      </c>
      <c r="C314" s="26" t="s">
        <v>2448</v>
      </c>
      <c r="D314" s="26" t="s">
        <v>525</v>
      </c>
      <c r="E314" s="27">
        <v>29</v>
      </c>
      <c r="F314" s="28">
        <f t="shared" si="10"/>
        <v>0.22708898083416559</v>
      </c>
      <c r="G314" s="29">
        <f t="shared" si="11"/>
        <v>7</v>
      </c>
      <c r="H314" s="29">
        <v>7</v>
      </c>
      <c r="I314" s="29">
        <v>7</v>
      </c>
      <c r="J314" s="26" t="s">
        <v>2449</v>
      </c>
      <c r="M314" s="50"/>
    </row>
    <row r="315" spans="1:13" ht="38.25">
      <c r="A315" s="26" t="s">
        <v>1918</v>
      </c>
      <c r="B315" s="26" t="s">
        <v>2447</v>
      </c>
      <c r="C315" s="26" t="s">
        <v>2448</v>
      </c>
      <c r="D315" s="26" t="s">
        <v>526</v>
      </c>
      <c r="E315" s="27">
        <v>29</v>
      </c>
      <c r="F315" s="28">
        <f t="shared" si="10"/>
        <v>0.22708898083416559</v>
      </c>
      <c r="G315" s="29">
        <f t="shared" si="11"/>
        <v>7</v>
      </c>
      <c r="H315" s="29">
        <v>7</v>
      </c>
      <c r="I315" s="29">
        <v>7</v>
      </c>
      <c r="J315" s="26" t="s">
        <v>2450</v>
      </c>
      <c r="M315" s="50"/>
    </row>
    <row r="316" spans="1:13" ht="38.25">
      <c r="A316" s="26" t="s">
        <v>1918</v>
      </c>
      <c r="B316" s="26" t="s">
        <v>2447</v>
      </c>
      <c r="C316" s="26" t="s">
        <v>2448</v>
      </c>
      <c r="D316" s="26" t="s">
        <v>527</v>
      </c>
      <c r="E316" s="27">
        <v>30</v>
      </c>
      <c r="F316" s="28">
        <f t="shared" si="10"/>
        <v>0.22708898083416559</v>
      </c>
      <c r="G316" s="29">
        <f t="shared" si="11"/>
        <v>7</v>
      </c>
      <c r="H316" s="29">
        <v>7</v>
      </c>
      <c r="I316" s="29">
        <v>7</v>
      </c>
      <c r="J316" s="26" t="s">
        <v>2451</v>
      </c>
      <c r="M316" s="50"/>
    </row>
    <row r="317" spans="1:13" ht="38.25">
      <c r="A317" s="26" t="s">
        <v>1918</v>
      </c>
      <c r="B317" s="26" t="s">
        <v>2447</v>
      </c>
      <c r="C317" s="26" t="s">
        <v>2448</v>
      </c>
      <c r="D317" s="26" t="s">
        <v>1532</v>
      </c>
      <c r="E317" s="27">
        <v>28</v>
      </c>
      <c r="F317" s="28">
        <f t="shared" si="10"/>
        <v>0.22708898083416559</v>
      </c>
      <c r="G317" s="29">
        <f t="shared" si="11"/>
        <v>6</v>
      </c>
      <c r="H317" s="29">
        <v>6</v>
      </c>
      <c r="I317" s="29">
        <v>6</v>
      </c>
      <c r="J317" s="26" t="s">
        <v>2452</v>
      </c>
      <c r="M317" s="50"/>
    </row>
    <row r="318" spans="1:13" ht="38.25">
      <c r="A318" s="26" t="s">
        <v>1918</v>
      </c>
      <c r="B318" s="26" t="s">
        <v>2447</v>
      </c>
      <c r="C318" s="26" t="s">
        <v>2448</v>
      </c>
      <c r="D318" s="26" t="s">
        <v>1533</v>
      </c>
      <c r="E318" s="27">
        <v>19</v>
      </c>
      <c r="F318" s="28">
        <f t="shared" si="10"/>
        <v>0.22708898083416559</v>
      </c>
      <c r="G318" s="29">
        <f t="shared" si="11"/>
        <v>4</v>
      </c>
      <c r="H318" s="29">
        <v>4</v>
      </c>
      <c r="I318" s="29">
        <v>4</v>
      </c>
      <c r="J318" s="26" t="s">
        <v>2453</v>
      </c>
      <c r="M318" s="50"/>
    </row>
    <row r="319" spans="1:13" ht="51">
      <c r="A319" s="26" t="s">
        <v>1918</v>
      </c>
      <c r="B319" s="26" t="s">
        <v>2454</v>
      </c>
      <c r="C319" s="26" t="s">
        <v>2455</v>
      </c>
      <c r="D319" s="26" t="s">
        <v>2456</v>
      </c>
      <c r="E319" s="27">
        <v>45</v>
      </c>
      <c r="F319" s="28">
        <f t="shared" si="10"/>
        <v>0.22708898083416559</v>
      </c>
      <c r="G319" s="29">
        <f t="shared" si="11"/>
        <v>10</v>
      </c>
      <c r="H319" s="29">
        <v>10</v>
      </c>
      <c r="I319" s="29">
        <v>10</v>
      </c>
      <c r="J319" s="26" t="s">
        <v>2457</v>
      </c>
      <c r="M319" s="50"/>
    </row>
    <row r="320" spans="1:13" ht="51">
      <c r="A320" s="26" t="s">
        <v>1918</v>
      </c>
      <c r="B320" s="26" t="s">
        <v>2454</v>
      </c>
      <c r="C320" s="26" t="s">
        <v>2455</v>
      </c>
      <c r="D320" s="26" t="s">
        <v>2458</v>
      </c>
      <c r="E320" s="27">
        <v>47</v>
      </c>
      <c r="F320" s="28">
        <f t="shared" si="10"/>
        <v>0.22708898083416559</v>
      </c>
      <c r="G320" s="29">
        <f t="shared" si="11"/>
        <v>11</v>
      </c>
      <c r="H320" s="29">
        <v>11</v>
      </c>
      <c r="I320" s="29">
        <v>11</v>
      </c>
      <c r="J320" s="26" t="s">
        <v>2459</v>
      </c>
      <c r="M320" s="50"/>
    </row>
    <row r="321" spans="1:13" ht="51">
      <c r="A321" s="26" t="s">
        <v>1918</v>
      </c>
      <c r="B321" s="26" t="s">
        <v>2454</v>
      </c>
      <c r="C321" s="26" t="s">
        <v>2455</v>
      </c>
      <c r="D321" s="26" t="s">
        <v>2460</v>
      </c>
      <c r="E321" s="27">
        <v>42</v>
      </c>
      <c r="F321" s="28">
        <f t="shared" si="10"/>
        <v>0.22708898083416559</v>
      </c>
      <c r="G321" s="29">
        <f t="shared" si="11"/>
        <v>10</v>
      </c>
      <c r="H321" s="29">
        <v>10</v>
      </c>
      <c r="I321" s="29">
        <v>10</v>
      </c>
      <c r="J321" s="26" t="s">
        <v>2461</v>
      </c>
      <c r="M321" s="50"/>
    </row>
    <row r="322" spans="1:13" ht="25.5">
      <c r="A322" s="26" t="s">
        <v>1918</v>
      </c>
      <c r="B322" s="26" t="s">
        <v>2462</v>
      </c>
      <c r="C322" s="26" t="s">
        <v>2463</v>
      </c>
      <c r="D322" s="26" t="s">
        <v>591</v>
      </c>
      <c r="E322" s="27">
        <v>96</v>
      </c>
      <c r="F322" s="28">
        <f t="shared" si="10"/>
        <v>0.22708898083416559</v>
      </c>
      <c r="G322" s="29">
        <f t="shared" si="11"/>
        <v>22</v>
      </c>
      <c r="H322" s="29">
        <v>22</v>
      </c>
      <c r="I322" s="29">
        <v>22</v>
      </c>
      <c r="J322" s="26" t="s">
        <v>2464</v>
      </c>
      <c r="M322" s="50"/>
    </row>
    <row r="323" spans="1:13" ht="25.5">
      <c r="A323" s="26" t="s">
        <v>1918</v>
      </c>
      <c r="B323" s="26" t="s">
        <v>2462</v>
      </c>
      <c r="C323" s="26" t="s">
        <v>2463</v>
      </c>
      <c r="D323" s="26" t="s">
        <v>2217</v>
      </c>
      <c r="E323" s="27">
        <v>89</v>
      </c>
      <c r="F323" s="28">
        <f t="shared" si="10"/>
        <v>0.22708898083416559</v>
      </c>
      <c r="G323" s="29">
        <f t="shared" si="11"/>
        <v>20</v>
      </c>
      <c r="H323" s="29">
        <v>20</v>
      </c>
      <c r="I323" s="29">
        <v>20</v>
      </c>
      <c r="J323" s="26" t="s">
        <v>2465</v>
      </c>
      <c r="M323" s="50"/>
    </row>
    <row r="324" spans="1:13" ht="25.5">
      <c r="A324" s="26" t="s">
        <v>1918</v>
      </c>
      <c r="B324" s="26" t="s">
        <v>2462</v>
      </c>
      <c r="C324" s="26" t="s">
        <v>2463</v>
      </c>
      <c r="D324" s="26" t="s">
        <v>2466</v>
      </c>
      <c r="E324" s="27">
        <v>98</v>
      </c>
      <c r="F324" s="28">
        <f t="shared" si="10"/>
        <v>0.22708898083416559</v>
      </c>
      <c r="G324" s="29">
        <f t="shared" si="11"/>
        <v>22</v>
      </c>
      <c r="H324" s="29">
        <v>22</v>
      </c>
      <c r="I324" s="29">
        <v>22</v>
      </c>
      <c r="J324" s="26" t="s">
        <v>2465</v>
      </c>
      <c r="M324" s="50"/>
    </row>
    <row r="325" spans="1:13" ht="25.5">
      <c r="A325" s="26" t="s">
        <v>1918</v>
      </c>
      <c r="B325" s="26" t="s">
        <v>2462</v>
      </c>
      <c r="C325" s="26" t="s">
        <v>2463</v>
      </c>
      <c r="D325" s="26" t="s">
        <v>2467</v>
      </c>
      <c r="E325" s="27">
        <v>99</v>
      </c>
      <c r="F325" s="28">
        <f t="shared" si="10"/>
        <v>0.22708898083416559</v>
      </c>
      <c r="G325" s="29">
        <f t="shared" si="11"/>
        <v>22</v>
      </c>
      <c r="H325" s="29">
        <v>22</v>
      </c>
      <c r="I325" s="29">
        <v>22</v>
      </c>
      <c r="J325" s="26" t="s">
        <v>2464</v>
      </c>
      <c r="M325" s="50"/>
    </row>
    <row r="326" spans="1:13" ht="25.5">
      <c r="A326" s="26" t="s">
        <v>1918</v>
      </c>
      <c r="B326" s="26" t="s">
        <v>2462</v>
      </c>
      <c r="C326" s="26" t="s">
        <v>2463</v>
      </c>
      <c r="D326" s="26" t="s">
        <v>2468</v>
      </c>
      <c r="E326" s="27">
        <v>95</v>
      </c>
      <c r="F326" s="28">
        <f t="shared" si="10"/>
        <v>0.22708898083416559</v>
      </c>
      <c r="G326" s="29">
        <f t="shared" si="11"/>
        <v>22</v>
      </c>
      <c r="H326" s="29">
        <v>22</v>
      </c>
      <c r="I326" s="29">
        <v>22</v>
      </c>
      <c r="J326" s="26" t="s">
        <v>2464</v>
      </c>
      <c r="M326" s="50"/>
    </row>
    <row r="327" spans="1:13" ht="25.5">
      <c r="A327" s="26" t="s">
        <v>1918</v>
      </c>
      <c r="B327" s="26" t="s">
        <v>2462</v>
      </c>
      <c r="C327" s="26" t="s">
        <v>2463</v>
      </c>
      <c r="D327" s="26" t="s">
        <v>2469</v>
      </c>
      <c r="E327" s="27">
        <v>90</v>
      </c>
      <c r="F327" s="28">
        <f t="shared" si="10"/>
        <v>0.22708898083416559</v>
      </c>
      <c r="G327" s="29">
        <f t="shared" si="11"/>
        <v>20</v>
      </c>
      <c r="H327" s="29">
        <v>20</v>
      </c>
      <c r="I327" s="29">
        <v>20</v>
      </c>
      <c r="J327" s="26" t="s">
        <v>2464</v>
      </c>
      <c r="M327" s="50"/>
    </row>
    <row r="328" spans="1:13" ht="51">
      <c r="A328" s="26" t="s">
        <v>1918</v>
      </c>
      <c r="B328" s="26" t="s">
        <v>2470</v>
      </c>
      <c r="C328" s="26" t="s">
        <v>2471</v>
      </c>
      <c r="D328" s="26" t="s">
        <v>2383</v>
      </c>
      <c r="E328" s="27">
        <v>25</v>
      </c>
      <c r="F328" s="28">
        <f t="shared" si="10"/>
        <v>0.22708898083416559</v>
      </c>
      <c r="G328" s="29">
        <f t="shared" si="11"/>
        <v>6</v>
      </c>
      <c r="H328" s="29">
        <v>6</v>
      </c>
      <c r="I328" s="29">
        <v>6</v>
      </c>
      <c r="J328" s="26" t="s">
        <v>2472</v>
      </c>
      <c r="M328" s="50"/>
    </row>
    <row r="329" spans="1:13" ht="51">
      <c r="A329" s="26" t="s">
        <v>1918</v>
      </c>
      <c r="B329" s="26" t="s">
        <v>2470</v>
      </c>
      <c r="C329" s="26" t="s">
        <v>2471</v>
      </c>
      <c r="D329" s="26" t="s">
        <v>2385</v>
      </c>
      <c r="E329" s="27">
        <v>26</v>
      </c>
      <c r="F329" s="28">
        <f t="shared" si="10"/>
        <v>0.22708898083416559</v>
      </c>
      <c r="G329" s="29">
        <f t="shared" si="11"/>
        <v>6</v>
      </c>
      <c r="H329" s="29">
        <v>6</v>
      </c>
      <c r="I329" s="29">
        <v>6</v>
      </c>
      <c r="J329" s="26" t="s">
        <v>2472</v>
      </c>
      <c r="M329" s="50"/>
    </row>
    <row r="330" spans="1:13" ht="38.25">
      <c r="A330" s="26" t="s">
        <v>1918</v>
      </c>
      <c r="B330" s="26" t="s">
        <v>2473</v>
      </c>
      <c r="C330" s="26" t="s">
        <v>2474</v>
      </c>
      <c r="D330" s="26" t="s">
        <v>2475</v>
      </c>
      <c r="E330" s="27">
        <v>63</v>
      </c>
      <c r="F330" s="28">
        <f t="shared" si="10"/>
        <v>0.22708898083416559</v>
      </c>
      <c r="G330" s="29">
        <f t="shared" si="11"/>
        <v>14</v>
      </c>
      <c r="H330" s="29">
        <v>14</v>
      </c>
      <c r="I330" s="29">
        <v>14</v>
      </c>
      <c r="J330" s="26" t="s">
        <v>2476</v>
      </c>
      <c r="M330" s="50"/>
    </row>
    <row r="331" spans="1:13" ht="38.25">
      <c r="A331" s="26" t="s">
        <v>1918</v>
      </c>
      <c r="B331" s="26" t="s">
        <v>2477</v>
      </c>
      <c r="C331" s="26" t="s">
        <v>2478</v>
      </c>
      <c r="D331" s="26" t="s">
        <v>2479</v>
      </c>
      <c r="E331" s="27">
        <v>29</v>
      </c>
      <c r="F331" s="28">
        <f t="shared" ref="F331:F357" si="12">9550/$E$359</f>
        <v>0.22708898083416559</v>
      </c>
      <c r="G331" s="29">
        <f t="shared" si="11"/>
        <v>7</v>
      </c>
      <c r="H331" s="29">
        <v>7</v>
      </c>
      <c r="I331" s="29">
        <v>7</v>
      </c>
      <c r="J331" s="26" t="s">
        <v>2480</v>
      </c>
      <c r="M331" s="50"/>
    </row>
    <row r="332" spans="1:13" ht="38.25">
      <c r="A332" s="26" t="s">
        <v>1918</v>
      </c>
      <c r="B332" s="26" t="s">
        <v>2477</v>
      </c>
      <c r="C332" s="26" t="s">
        <v>2478</v>
      </c>
      <c r="D332" s="26" t="s">
        <v>2481</v>
      </c>
      <c r="E332" s="27">
        <v>11</v>
      </c>
      <c r="F332" s="28">
        <f t="shared" si="12"/>
        <v>0.22708898083416559</v>
      </c>
      <c r="G332" s="29">
        <f t="shared" si="11"/>
        <v>2</v>
      </c>
      <c r="H332" s="29">
        <v>2</v>
      </c>
      <c r="I332" s="29">
        <v>2</v>
      </c>
      <c r="J332" s="26" t="s">
        <v>2482</v>
      </c>
      <c r="M332" s="50"/>
    </row>
    <row r="333" spans="1:13" ht="38.25">
      <c r="A333" s="26" t="s">
        <v>1918</v>
      </c>
      <c r="B333" s="26" t="s">
        <v>2477</v>
      </c>
      <c r="C333" s="26" t="s">
        <v>2478</v>
      </c>
      <c r="D333" s="26" t="s">
        <v>2483</v>
      </c>
      <c r="E333" s="27">
        <v>7</v>
      </c>
      <c r="F333" s="28">
        <f t="shared" si="12"/>
        <v>0.22708898083416559</v>
      </c>
      <c r="G333" s="29">
        <f t="shared" si="11"/>
        <v>2</v>
      </c>
      <c r="H333" s="29">
        <v>2</v>
      </c>
      <c r="I333" s="29">
        <v>2</v>
      </c>
      <c r="J333" s="26" t="s">
        <v>2484</v>
      </c>
      <c r="M333" s="50"/>
    </row>
    <row r="334" spans="1:13" ht="38.25">
      <c r="A334" s="26" t="s">
        <v>1918</v>
      </c>
      <c r="B334" s="26" t="s">
        <v>2485</v>
      </c>
      <c r="C334" s="26" t="s">
        <v>2486</v>
      </c>
      <c r="D334" s="26" t="s">
        <v>1102</v>
      </c>
      <c r="E334" s="27">
        <v>16</v>
      </c>
      <c r="F334" s="28">
        <f t="shared" si="12"/>
        <v>0.22708898083416559</v>
      </c>
      <c r="G334" s="29">
        <f t="shared" si="11"/>
        <v>4</v>
      </c>
      <c r="H334" s="29">
        <v>4</v>
      </c>
      <c r="I334" s="29">
        <v>4</v>
      </c>
      <c r="J334" s="26" t="s">
        <v>2487</v>
      </c>
      <c r="M334" s="50"/>
    </row>
    <row r="335" spans="1:13" ht="38.25">
      <c r="A335" s="26" t="s">
        <v>1918</v>
      </c>
      <c r="B335" s="26" t="s">
        <v>2485</v>
      </c>
      <c r="C335" s="26" t="s">
        <v>2486</v>
      </c>
      <c r="D335" s="26" t="s">
        <v>1104</v>
      </c>
      <c r="E335" s="27">
        <v>15</v>
      </c>
      <c r="F335" s="28">
        <f t="shared" si="12"/>
        <v>0.22708898083416559</v>
      </c>
      <c r="G335" s="29">
        <f t="shared" si="11"/>
        <v>3</v>
      </c>
      <c r="H335" s="29">
        <v>3</v>
      </c>
      <c r="I335" s="29">
        <v>3</v>
      </c>
      <c r="J335" s="26" t="s">
        <v>2488</v>
      </c>
      <c r="M335" s="50"/>
    </row>
    <row r="336" spans="1:13" ht="38.25">
      <c r="A336" s="26" t="s">
        <v>1918</v>
      </c>
      <c r="B336" s="26" t="s">
        <v>2485</v>
      </c>
      <c r="C336" s="26" t="s">
        <v>2486</v>
      </c>
      <c r="D336" s="26" t="s">
        <v>488</v>
      </c>
      <c r="E336" s="27">
        <v>16</v>
      </c>
      <c r="F336" s="28">
        <f t="shared" si="12"/>
        <v>0.22708898083416559</v>
      </c>
      <c r="G336" s="29">
        <f t="shared" si="11"/>
        <v>4</v>
      </c>
      <c r="H336" s="29">
        <v>4</v>
      </c>
      <c r="I336" s="29">
        <v>4</v>
      </c>
      <c r="J336" s="26" t="s">
        <v>2489</v>
      </c>
      <c r="M336" s="50"/>
    </row>
    <row r="337" spans="1:13" ht="38.25">
      <c r="A337" s="26" t="s">
        <v>1918</v>
      </c>
      <c r="B337" s="26" t="s">
        <v>2485</v>
      </c>
      <c r="C337" s="26" t="s">
        <v>2486</v>
      </c>
      <c r="D337" s="26" t="s">
        <v>489</v>
      </c>
      <c r="E337" s="27">
        <v>14</v>
      </c>
      <c r="F337" s="28">
        <f t="shared" si="12"/>
        <v>0.22708898083416559</v>
      </c>
      <c r="G337" s="29">
        <f t="shared" si="11"/>
        <v>3</v>
      </c>
      <c r="H337" s="29">
        <v>3</v>
      </c>
      <c r="I337" s="29">
        <v>3</v>
      </c>
      <c r="J337" s="26" t="s">
        <v>2489</v>
      </c>
      <c r="M337" s="50"/>
    </row>
    <row r="338" spans="1:13" ht="38.25">
      <c r="A338" s="26" t="s">
        <v>1918</v>
      </c>
      <c r="B338" s="26" t="s">
        <v>2490</v>
      </c>
      <c r="C338" s="26" t="s">
        <v>2491</v>
      </c>
      <c r="D338" s="26" t="s">
        <v>1102</v>
      </c>
      <c r="E338" s="27">
        <v>19</v>
      </c>
      <c r="F338" s="28">
        <f t="shared" si="12"/>
        <v>0.22708898083416559</v>
      </c>
      <c r="G338" s="29">
        <f t="shared" si="11"/>
        <v>4</v>
      </c>
      <c r="H338" s="29">
        <v>4</v>
      </c>
      <c r="I338" s="29">
        <v>4</v>
      </c>
      <c r="J338" s="26" t="s">
        <v>2492</v>
      </c>
      <c r="M338" s="50"/>
    </row>
    <row r="339" spans="1:13" ht="38.25">
      <c r="A339" s="26" t="s">
        <v>1918</v>
      </c>
      <c r="B339" s="26" t="s">
        <v>2490</v>
      </c>
      <c r="C339" s="26" t="s">
        <v>2491</v>
      </c>
      <c r="D339" s="26" t="s">
        <v>1104</v>
      </c>
      <c r="E339" s="27">
        <v>24</v>
      </c>
      <c r="F339" s="28">
        <f t="shared" si="12"/>
        <v>0.22708898083416559</v>
      </c>
      <c r="G339" s="29">
        <f t="shared" si="11"/>
        <v>5</v>
      </c>
      <c r="H339" s="29">
        <v>5</v>
      </c>
      <c r="I339" s="29">
        <v>5</v>
      </c>
      <c r="J339" s="26" t="s">
        <v>2492</v>
      </c>
      <c r="M339" s="50"/>
    </row>
    <row r="340" spans="1:13" ht="38.25">
      <c r="A340" s="26" t="s">
        <v>1918</v>
      </c>
      <c r="B340" s="26" t="s">
        <v>2490</v>
      </c>
      <c r="C340" s="26" t="s">
        <v>2491</v>
      </c>
      <c r="D340" s="26" t="s">
        <v>488</v>
      </c>
      <c r="E340" s="27">
        <v>21</v>
      </c>
      <c r="F340" s="28">
        <f t="shared" si="12"/>
        <v>0.22708898083416559</v>
      </c>
      <c r="G340" s="29">
        <f t="shared" si="11"/>
        <v>5</v>
      </c>
      <c r="H340" s="29">
        <v>5</v>
      </c>
      <c r="I340" s="29">
        <v>5</v>
      </c>
      <c r="J340" s="26" t="s">
        <v>2493</v>
      </c>
      <c r="M340" s="50"/>
    </row>
    <row r="341" spans="1:13" ht="38.25">
      <c r="A341" s="26" t="s">
        <v>1918</v>
      </c>
      <c r="B341" s="26" t="s">
        <v>2490</v>
      </c>
      <c r="C341" s="26" t="s">
        <v>2491</v>
      </c>
      <c r="D341" s="26" t="s">
        <v>489</v>
      </c>
      <c r="E341" s="27">
        <v>22</v>
      </c>
      <c r="F341" s="28">
        <f t="shared" si="12"/>
        <v>0.22708898083416559</v>
      </c>
      <c r="G341" s="29">
        <f t="shared" si="11"/>
        <v>5</v>
      </c>
      <c r="H341" s="29">
        <v>5</v>
      </c>
      <c r="I341" s="29">
        <v>5</v>
      </c>
      <c r="J341" s="26" t="s">
        <v>2493</v>
      </c>
      <c r="M341" s="50"/>
    </row>
    <row r="342" spans="1:13" ht="51">
      <c r="A342" s="26" t="s">
        <v>1918</v>
      </c>
      <c r="B342" s="26" t="s">
        <v>2494</v>
      </c>
      <c r="C342" s="26" t="s">
        <v>2495</v>
      </c>
      <c r="D342" s="26" t="s">
        <v>2496</v>
      </c>
      <c r="E342" s="27">
        <v>27</v>
      </c>
      <c r="F342" s="28">
        <f t="shared" si="12"/>
        <v>0.22708898083416559</v>
      </c>
      <c r="G342" s="29">
        <f t="shared" si="11"/>
        <v>6</v>
      </c>
      <c r="H342" s="29">
        <v>6</v>
      </c>
      <c r="I342" s="29">
        <v>6</v>
      </c>
      <c r="J342" s="26" t="s">
        <v>2497</v>
      </c>
      <c r="M342" s="50"/>
    </row>
    <row r="343" spans="1:13" ht="51">
      <c r="A343" s="26" t="s">
        <v>1918</v>
      </c>
      <c r="B343" s="26" t="s">
        <v>2494</v>
      </c>
      <c r="C343" s="26" t="s">
        <v>2495</v>
      </c>
      <c r="D343" s="26" t="s">
        <v>2498</v>
      </c>
      <c r="E343" s="27">
        <v>21</v>
      </c>
      <c r="F343" s="28">
        <f t="shared" si="12"/>
        <v>0.22708898083416559</v>
      </c>
      <c r="G343" s="29">
        <f t="shared" si="11"/>
        <v>5</v>
      </c>
      <c r="H343" s="29">
        <v>5</v>
      </c>
      <c r="I343" s="29">
        <v>5</v>
      </c>
      <c r="J343" s="26" t="s">
        <v>2499</v>
      </c>
      <c r="M343" s="50"/>
    </row>
    <row r="344" spans="1:13" ht="51">
      <c r="A344" s="26" t="s">
        <v>1918</v>
      </c>
      <c r="B344" s="26" t="s">
        <v>2500</v>
      </c>
      <c r="C344" s="26" t="s">
        <v>2501</v>
      </c>
      <c r="D344" s="26" t="s">
        <v>2502</v>
      </c>
      <c r="E344" s="27">
        <v>9</v>
      </c>
      <c r="F344" s="28">
        <f t="shared" si="12"/>
        <v>0.22708898083416559</v>
      </c>
      <c r="G344" s="29">
        <f t="shared" si="11"/>
        <v>2</v>
      </c>
      <c r="H344" s="29">
        <v>2</v>
      </c>
      <c r="I344" s="29">
        <v>2</v>
      </c>
      <c r="J344" s="26" t="s">
        <v>2503</v>
      </c>
      <c r="M344" s="50"/>
    </row>
    <row r="345" spans="1:13" ht="51">
      <c r="A345" s="26" t="s">
        <v>1918</v>
      </c>
      <c r="B345" s="26" t="s">
        <v>2500</v>
      </c>
      <c r="C345" s="26" t="s">
        <v>2501</v>
      </c>
      <c r="D345" s="26" t="s">
        <v>2504</v>
      </c>
      <c r="E345" s="27">
        <v>11</v>
      </c>
      <c r="F345" s="28">
        <f t="shared" si="12"/>
        <v>0.22708898083416559</v>
      </c>
      <c r="G345" s="29">
        <f t="shared" si="11"/>
        <v>2</v>
      </c>
      <c r="H345" s="29">
        <v>2</v>
      </c>
      <c r="I345" s="29">
        <v>2</v>
      </c>
      <c r="J345" s="26" t="s">
        <v>2503</v>
      </c>
      <c r="M345" s="50"/>
    </row>
    <row r="346" spans="1:13" ht="38.25">
      <c r="A346" s="26" t="s">
        <v>1918</v>
      </c>
      <c r="B346" s="26" t="s">
        <v>2505</v>
      </c>
      <c r="C346" s="26" t="s">
        <v>2506</v>
      </c>
      <c r="D346" s="26" t="s">
        <v>2507</v>
      </c>
      <c r="E346" s="27">
        <v>676</v>
      </c>
      <c r="F346" s="28">
        <f t="shared" si="12"/>
        <v>0.22708898083416559</v>
      </c>
      <c r="G346" s="29">
        <f t="shared" si="11"/>
        <v>154</v>
      </c>
      <c r="H346" s="29">
        <v>154</v>
      </c>
      <c r="I346" s="29">
        <v>154</v>
      </c>
      <c r="J346" s="26" t="s">
        <v>2508</v>
      </c>
      <c r="M346" s="50"/>
    </row>
    <row r="347" spans="1:13" ht="25.5">
      <c r="A347" s="26" t="s">
        <v>1918</v>
      </c>
      <c r="B347" s="26" t="s">
        <v>2509</v>
      </c>
      <c r="C347" s="26" t="s">
        <v>2510</v>
      </c>
      <c r="D347" s="26" t="s">
        <v>35</v>
      </c>
      <c r="E347" s="27">
        <v>4</v>
      </c>
      <c r="F347" s="28">
        <f t="shared" si="12"/>
        <v>0.22708898083416559</v>
      </c>
      <c r="G347" s="29">
        <f t="shared" si="11"/>
        <v>1</v>
      </c>
      <c r="H347" s="29">
        <v>1</v>
      </c>
      <c r="I347" s="29">
        <v>1</v>
      </c>
      <c r="J347" s="26" t="s">
        <v>2511</v>
      </c>
      <c r="M347" s="50"/>
    </row>
    <row r="348" spans="1:13" ht="25.5">
      <c r="A348" s="26" t="s">
        <v>1918</v>
      </c>
      <c r="B348" s="26" t="s">
        <v>2509</v>
      </c>
      <c r="C348" s="26" t="s">
        <v>2510</v>
      </c>
      <c r="D348" s="26" t="s">
        <v>24</v>
      </c>
      <c r="E348" s="27">
        <v>2</v>
      </c>
      <c r="F348" s="28">
        <f t="shared" si="12"/>
        <v>0.22708898083416559</v>
      </c>
      <c r="G348" s="29">
        <f t="shared" si="11"/>
        <v>0</v>
      </c>
      <c r="H348" s="29">
        <v>0</v>
      </c>
      <c r="I348" s="29">
        <v>0</v>
      </c>
      <c r="J348" s="26" t="s">
        <v>1958</v>
      </c>
      <c r="M348" s="50"/>
    </row>
    <row r="349" spans="1:13" ht="25.5">
      <c r="A349" s="26" t="s">
        <v>1918</v>
      </c>
      <c r="B349" s="26" t="s">
        <v>2509</v>
      </c>
      <c r="C349" s="26" t="s">
        <v>2510</v>
      </c>
      <c r="D349" s="26" t="s">
        <v>105</v>
      </c>
      <c r="E349" s="27">
        <v>1</v>
      </c>
      <c r="F349" s="28">
        <f t="shared" si="12"/>
        <v>0.22708898083416559</v>
      </c>
      <c r="G349" s="29">
        <f t="shared" si="11"/>
        <v>0</v>
      </c>
      <c r="H349" s="29">
        <v>0</v>
      </c>
      <c r="I349" s="29">
        <v>0</v>
      </c>
      <c r="J349" s="26" t="s">
        <v>2512</v>
      </c>
      <c r="M349" s="50"/>
    </row>
    <row r="350" spans="1:13" ht="25.5">
      <c r="A350" s="26" t="s">
        <v>1918</v>
      </c>
      <c r="B350" s="26" t="s">
        <v>2509</v>
      </c>
      <c r="C350" s="26" t="s">
        <v>2510</v>
      </c>
      <c r="D350" s="26" t="s">
        <v>20</v>
      </c>
      <c r="E350" s="27">
        <v>2</v>
      </c>
      <c r="F350" s="28">
        <f t="shared" si="12"/>
        <v>0.22708898083416559</v>
      </c>
      <c r="G350" s="29">
        <f t="shared" si="11"/>
        <v>0</v>
      </c>
      <c r="H350" s="29">
        <v>0</v>
      </c>
      <c r="I350" s="29">
        <v>0</v>
      </c>
      <c r="J350" s="26" t="s">
        <v>2513</v>
      </c>
      <c r="M350" s="50"/>
    </row>
    <row r="351" spans="1:13" ht="25.5">
      <c r="A351" s="26" t="s">
        <v>1918</v>
      </c>
      <c r="B351" s="26" t="s">
        <v>2514</v>
      </c>
      <c r="C351" s="26" t="s">
        <v>2515</v>
      </c>
      <c r="D351" s="26" t="s">
        <v>2516</v>
      </c>
      <c r="E351" s="27">
        <v>25</v>
      </c>
      <c r="F351" s="28">
        <f t="shared" si="12"/>
        <v>0.22708898083416559</v>
      </c>
      <c r="G351" s="29">
        <f t="shared" si="11"/>
        <v>6</v>
      </c>
      <c r="H351" s="29">
        <v>6</v>
      </c>
      <c r="I351" s="29">
        <v>6</v>
      </c>
      <c r="J351" s="26" t="s">
        <v>2517</v>
      </c>
      <c r="M351" s="50"/>
    </row>
    <row r="352" spans="1:13" ht="25.5">
      <c r="A352" s="26" t="s">
        <v>1918</v>
      </c>
      <c r="B352" s="26" t="s">
        <v>2514</v>
      </c>
      <c r="C352" s="26" t="s">
        <v>2515</v>
      </c>
      <c r="D352" s="26" t="s">
        <v>2518</v>
      </c>
      <c r="E352" s="27">
        <v>22</v>
      </c>
      <c r="F352" s="28">
        <f t="shared" si="12"/>
        <v>0.22708898083416559</v>
      </c>
      <c r="G352" s="29">
        <f t="shared" si="11"/>
        <v>5</v>
      </c>
      <c r="H352" s="29">
        <v>5</v>
      </c>
      <c r="I352" s="29">
        <v>5</v>
      </c>
      <c r="J352" s="26" t="s">
        <v>2519</v>
      </c>
      <c r="M352" s="50"/>
    </row>
    <row r="353" spans="1:13" ht="51">
      <c r="A353" s="26" t="s">
        <v>1918</v>
      </c>
      <c r="B353" s="26" t="s">
        <v>2520</v>
      </c>
      <c r="C353" s="26" t="s">
        <v>2521</v>
      </c>
      <c r="D353" s="26" t="s">
        <v>525</v>
      </c>
      <c r="E353" s="27">
        <v>24</v>
      </c>
      <c r="F353" s="28">
        <f t="shared" si="12"/>
        <v>0.22708898083416559</v>
      </c>
      <c r="G353" s="29">
        <f t="shared" si="11"/>
        <v>5</v>
      </c>
      <c r="H353" s="29">
        <v>5</v>
      </c>
      <c r="I353" s="29">
        <v>5</v>
      </c>
      <c r="J353" s="26" t="s">
        <v>2522</v>
      </c>
      <c r="M353" s="50"/>
    </row>
    <row r="354" spans="1:13" ht="51">
      <c r="A354" s="26" t="s">
        <v>1918</v>
      </c>
      <c r="B354" s="26" t="s">
        <v>2520</v>
      </c>
      <c r="C354" s="26" t="s">
        <v>2521</v>
      </c>
      <c r="D354" s="26" t="s">
        <v>526</v>
      </c>
      <c r="E354" s="27">
        <v>21</v>
      </c>
      <c r="F354" s="28">
        <f t="shared" si="12"/>
        <v>0.22708898083416559</v>
      </c>
      <c r="G354" s="29">
        <f t="shared" si="11"/>
        <v>5</v>
      </c>
      <c r="H354" s="29">
        <v>5</v>
      </c>
      <c r="I354" s="29">
        <v>5</v>
      </c>
      <c r="J354" s="26" t="s">
        <v>2523</v>
      </c>
      <c r="M354" s="50"/>
    </row>
    <row r="355" spans="1:13" ht="51">
      <c r="A355" s="26" t="s">
        <v>1918</v>
      </c>
      <c r="B355" s="26" t="s">
        <v>2524</v>
      </c>
      <c r="C355" s="26" t="s">
        <v>2525</v>
      </c>
      <c r="D355" s="26" t="s">
        <v>525</v>
      </c>
      <c r="E355" s="27">
        <v>13</v>
      </c>
      <c r="F355" s="28">
        <f t="shared" si="12"/>
        <v>0.22708898083416559</v>
      </c>
      <c r="G355" s="29">
        <f t="shared" si="11"/>
        <v>3</v>
      </c>
      <c r="H355" s="29">
        <v>3</v>
      </c>
      <c r="I355" s="29">
        <v>3</v>
      </c>
      <c r="J355" s="26" t="s">
        <v>2526</v>
      </c>
      <c r="M355" s="50"/>
    </row>
    <row r="356" spans="1:13" ht="51">
      <c r="A356" s="26" t="s">
        <v>1918</v>
      </c>
      <c r="B356" s="26" t="s">
        <v>2524</v>
      </c>
      <c r="C356" s="26" t="s">
        <v>2525</v>
      </c>
      <c r="D356" s="26" t="s">
        <v>526</v>
      </c>
      <c r="E356" s="27">
        <v>13</v>
      </c>
      <c r="F356" s="28">
        <f t="shared" si="12"/>
        <v>0.22708898083416559</v>
      </c>
      <c r="G356" s="29">
        <f t="shared" si="11"/>
        <v>3</v>
      </c>
      <c r="H356" s="29">
        <v>3</v>
      </c>
      <c r="I356" s="29">
        <v>3</v>
      </c>
      <c r="J356" s="26" t="s">
        <v>2527</v>
      </c>
      <c r="M356" s="50"/>
    </row>
    <row r="357" spans="1:13" ht="38.25">
      <c r="A357" s="26" t="s">
        <v>1918</v>
      </c>
      <c r="B357" s="29">
        <v>58378</v>
      </c>
      <c r="C357" s="26" t="s">
        <v>2528</v>
      </c>
      <c r="D357" s="26" t="s">
        <v>2529</v>
      </c>
      <c r="E357" s="27">
        <v>1</v>
      </c>
      <c r="F357" s="28">
        <f t="shared" si="12"/>
        <v>0.22708898083416559</v>
      </c>
      <c r="G357" s="29">
        <f t="shared" si="11"/>
        <v>0</v>
      </c>
      <c r="H357" s="29">
        <v>0</v>
      </c>
      <c r="I357" s="29">
        <v>0</v>
      </c>
      <c r="J357" s="52">
        <v>41442</v>
      </c>
      <c r="M357" s="50"/>
    </row>
    <row r="358" spans="1:13">
      <c r="A358" s="26" t="s">
        <v>1</v>
      </c>
      <c r="B358" s="26" t="s">
        <v>1</v>
      </c>
      <c r="C358" s="26" t="s">
        <v>1</v>
      </c>
      <c r="D358" s="26" t="s">
        <v>1</v>
      </c>
      <c r="E358" s="26" t="s">
        <v>1</v>
      </c>
      <c r="F358" s="26" t="s">
        <v>1</v>
      </c>
      <c r="G358" s="26" t="s">
        <v>1</v>
      </c>
      <c r="H358" s="29" t="s">
        <v>1</v>
      </c>
      <c r="I358" s="29" t="s">
        <v>1</v>
      </c>
      <c r="J358" s="29" t="s">
        <v>1</v>
      </c>
      <c r="K358" s="26" t="s">
        <v>1</v>
      </c>
    </row>
    <row r="359" spans="1:13">
      <c r="A359" s="26" t="s">
        <v>1</v>
      </c>
      <c r="B359" s="49" t="s">
        <v>122</v>
      </c>
      <c r="C359" s="26" t="s">
        <v>1</v>
      </c>
      <c r="D359" s="26" t="s">
        <v>1</v>
      </c>
      <c r="E359" s="26">
        <v>42054</v>
      </c>
      <c r="F359" s="26" t="s">
        <v>1</v>
      </c>
      <c r="G359" s="29">
        <v>9551</v>
      </c>
      <c r="H359" s="29">
        <v>9550</v>
      </c>
      <c r="I359" s="29">
        <v>9550</v>
      </c>
      <c r="K359" s="26" t="s">
        <v>1</v>
      </c>
    </row>
    <row r="360" spans="1:13">
      <c r="A360" s="44" t="s">
        <v>1</v>
      </c>
    </row>
    <row r="361" spans="1:13" ht="12.6" customHeight="1">
      <c r="A361" s="53" t="s">
        <v>123</v>
      </c>
      <c r="B361" s="54" t="s">
        <v>1</v>
      </c>
      <c r="C361" s="54" t="s">
        <v>1</v>
      </c>
      <c r="D361" s="54" t="s">
        <v>1</v>
      </c>
      <c r="E361" s="54" t="s">
        <v>1</v>
      </c>
      <c r="F361" s="54" t="s">
        <v>1</v>
      </c>
      <c r="G361" s="54" t="s">
        <v>1</v>
      </c>
      <c r="H361" s="54" t="s">
        <v>1</v>
      </c>
      <c r="I361" s="54" t="s">
        <v>1</v>
      </c>
      <c r="J361" s="54" t="s">
        <v>1</v>
      </c>
      <c r="K361" s="44" t="s">
        <v>1</v>
      </c>
    </row>
    <row r="362" spans="1:13">
      <c r="A362" s="54" t="s">
        <v>1</v>
      </c>
      <c r="B362" s="54" t="s">
        <v>1</v>
      </c>
      <c r="C362" s="54" t="s">
        <v>1</v>
      </c>
      <c r="D362" s="54" t="s">
        <v>1</v>
      </c>
      <c r="E362" s="54" t="s">
        <v>1</v>
      </c>
      <c r="F362" s="54" t="s">
        <v>1</v>
      </c>
      <c r="G362" s="54" t="s">
        <v>1</v>
      </c>
      <c r="H362" s="54" t="s">
        <v>1</v>
      </c>
      <c r="I362" s="54" t="s">
        <v>1</v>
      </c>
      <c r="J362" s="54" t="s">
        <v>1</v>
      </c>
      <c r="K362" s="44" t="s">
        <v>1</v>
      </c>
    </row>
    <row r="363" spans="1:13">
      <c r="A363" s="54" t="s">
        <v>1</v>
      </c>
      <c r="B363" s="54" t="s">
        <v>1</v>
      </c>
      <c r="C363" s="54" t="s">
        <v>1</v>
      </c>
      <c r="D363" s="54" t="s">
        <v>1</v>
      </c>
      <c r="E363" s="54" t="s">
        <v>1</v>
      </c>
      <c r="F363" s="54" t="s">
        <v>1</v>
      </c>
      <c r="G363" s="54" t="s">
        <v>1</v>
      </c>
      <c r="H363" s="54" t="s">
        <v>1</v>
      </c>
      <c r="I363" s="54" t="s">
        <v>1</v>
      </c>
      <c r="J363" s="54" t="s">
        <v>1</v>
      </c>
    </row>
    <row r="364" spans="1:13">
      <c r="A364" s="44" t="s">
        <v>1</v>
      </c>
    </row>
    <row r="365" spans="1:13" ht="12.6" customHeight="1">
      <c r="A365" s="55" t="s">
        <v>124</v>
      </c>
      <c r="B365" s="54" t="s">
        <v>1</v>
      </c>
      <c r="C365" s="54" t="s">
        <v>1</v>
      </c>
      <c r="D365" s="54" t="s">
        <v>1</v>
      </c>
      <c r="E365" s="54" t="s">
        <v>1</v>
      </c>
      <c r="F365" s="54" t="s">
        <v>1</v>
      </c>
      <c r="G365" s="54" t="s">
        <v>1</v>
      </c>
      <c r="H365" s="54" t="s">
        <v>1</v>
      </c>
      <c r="I365" s="54" t="s">
        <v>1</v>
      </c>
      <c r="J365" s="54" t="s">
        <v>1</v>
      </c>
      <c r="K365" s="44" t="s">
        <v>1</v>
      </c>
    </row>
    <row r="366" spans="1:13">
      <c r="A366" s="54" t="s">
        <v>1</v>
      </c>
      <c r="B366" s="54" t="s">
        <v>1</v>
      </c>
      <c r="C366" s="54" t="s">
        <v>1</v>
      </c>
      <c r="D366" s="54" t="s">
        <v>1</v>
      </c>
      <c r="E366" s="54" t="s">
        <v>1</v>
      </c>
      <c r="F366" s="54" t="s">
        <v>1</v>
      </c>
      <c r="G366" s="54" t="s">
        <v>1</v>
      </c>
      <c r="H366" s="54" t="s">
        <v>1</v>
      </c>
      <c r="I366" s="54" t="s">
        <v>1</v>
      </c>
      <c r="J366" s="54" t="s">
        <v>1</v>
      </c>
      <c r="K366" s="44" t="s">
        <v>1</v>
      </c>
    </row>
    <row r="367" spans="1:13">
      <c r="A367" s="54" t="s">
        <v>1</v>
      </c>
      <c r="B367" s="54" t="s">
        <v>1</v>
      </c>
      <c r="C367" s="54" t="s">
        <v>1</v>
      </c>
      <c r="D367" s="54" t="s">
        <v>1</v>
      </c>
      <c r="E367" s="54" t="s">
        <v>1</v>
      </c>
      <c r="F367" s="54" t="s">
        <v>1</v>
      </c>
      <c r="G367" s="54" t="s">
        <v>1</v>
      </c>
      <c r="H367" s="54" t="s">
        <v>1</v>
      </c>
      <c r="I367" s="54" t="s">
        <v>1</v>
      </c>
      <c r="J367" s="54" t="s">
        <v>1</v>
      </c>
    </row>
    <row r="368" spans="1:13">
      <c r="A368" s="54" t="s">
        <v>1</v>
      </c>
      <c r="B368" s="54" t="s">
        <v>1</v>
      </c>
      <c r="C368" s="54" t="s">
        <v>1</v>
      </c>
      <c r="D368" s="54" t="s">
        <v>1</v>
      </c>
      <c r="E368" s="54" t="s">
        <v>1</v>
      </c>
      <c r="F368" s="54" t="s">
        <v>1</v>
      </c>
      <c r="G368" s="54" t="s">
        <v>1</v>
      </c>
      <c r="H368" s="54" t="s">
        <v>1</v>
      </c>
      <c r="I368" s="54" t="s">
        <v>1</v>
      </c>
      <c r="J368" s="54" t="s">
        <v>1</v>
      </c>
    </row>
    <row r="369" spans="1:11">
      <c r="A369" s="44" t="s">
        <v>1</v>
      </c>
    </row>
    <row r="370" spans="1:11" ht="12.6" customHeight="1">
      <c r="A370" s="56" t="s">
        <v>125</v>
      </c>
      <c r="B370" s="56"/>
      <c r="C370" s="56"/>
      <c r="D370" s="56"/>
      <c r="E370" s="56"/>
      <c r="F370" s="56"/>
      <c r="G370" s="56"/>
      <c r="H370" s="56"/>
      <c r="I370" s="56"/>
      <c r="J370" s="56"/>
      <c r="K370" s="44" t="s">
        <v>1</v>
      </c>
    </row>
    <row r="371" spans="1:11">
      <c r="A371" s="56"/>
      <c r="B371" s="56"/>
      <c r="C371" s="56"/>
      <c r="D371" s="56"/>
      <c r="E371" s="56"/>
      <c r="F371" s="56"/>
      <c r="G371" s="56"/>
      <c r="H371" s="56"/>
      <c r="I371" s="56"/>
      <c r="J371" s="56"/>
      <c r="K371" s="44" t="s">
        <v>1</v>
      </c>
    </row>
    <row r="372" spans="1:11">
      <c r="A372" s="57" t="s">
        <v>1</v>
      </c>
      <c r="B372" s="57" t="s">
        <v>1</v>
      </c>
      <c r="C372" s="57" t="s">
        <v>1</v>
      </c>
      <c r="D372" s="57" t="s">
        <v>1</v>
      </c>
      <c r="E372" s="57" t="s">
        <v>1</v>
      </c>
      <c r="F372" s="57" t="s">
        <v>1</v>
      </c>
      <c r="G372" s="57" t="s">
        <v>1</v>
      </c>
      <c r="H372" s="57" t="s">
        <v>1</v>
      </c>
      <c r="I372" s="57" t="s">
        <v>1</v>
      </c>
      <c r="J372" s="57" t="s">
        <v>1</v>
      </c>
    </row>
    <row r="373" spans="1:11" ht="12.6" customHeight="1">
      <c r="A373" s="55" t="s">
        <v>126</v>
      </c>
      <c r="B373" s="54" t="s">
        <v>1</v>
      </c>
      <c r="C373" s="54" t="s">
        <v>1</v>
      </c>
      <c r="D373" s="54" t="s">
        <v>1</v>
      </c>
      <c r="E373" s="54" t="s">
        <v>1</v>
      </c>
      <c r="F373" s="54" t="s">
        <v>1</v>
      </c>
      <c r="G373" s="54" t="s">
        <v>1</v>
      </c>
      <c r="H373" s="54" t="s">
        <v>1</v>
      </c>
      <c r="I373" s="54" t="s">
        <v>1</v>
      </c>
      <c r="J373" s="54" t="s">
        <v>1</v>
      </c>
      <c r="K373" s="44" t="s">
        <v>1</v>
      </c>
    </row>
    <row r="374" spans="1:11">
      <c r="A374" s="54" t="s">
        <v>1</v>
      </c>
      <c r="B374" s="54" t="s">
        <v>1</v>
      </c>
      <c r="C374" s="54" t="s">
        <v>1</v>
      </c>
      <c r="D374" s="54" t="s">
        <v>1</v>
      </c>
      <c r="E374" s="54" t="s">
        <v>1</v>
      </c>
      <c r="F374" s="54" t="s">
        <v>1</v>
      </c>
      <c r="G374" s="54" t="s">
        <v>1</v>
      </c>
      <c r="H374" s="54" t="s">
        <v>1</v>
      </c>
      <c r="I374" s="54" t="s">
        <v>1</v>
      </c>
      <c r="J374" s="54" t="s">
        <v>1</v>
      </c>
      <c r="K374" s="44" t="s">
        <v>1</v>
      </c>
    </row>
    <row r="375" spans="1:11">
      <c r="A375" s="54" t="s">
        <v>1</v>
      </c>
      <c r="B375" s="54" t="s">
        <v>1</v>
      </c>
      <c r="C375" s="54" t="s">
        <v>1</v>
      </c>
      <c r="D375" s="54" t="s">
        <v>1</v>
      </c>
      <c r="E375" s="54" t="s">
        <v>1</v>
      </c>
      <c r="F375" s="54" t="s">
        <v>1</v>
      </c>
      <c r="G375" s="54" t="s">
        <v>1</v>
      </c>
      <c r="H375" s="54" t="s">
        <v>1</v>
      </c>
      <c r="I375" s="54" t="s">
        <v>1</v>
      </c>
      <c r="J375" s="54" t="s">
        <v>1</v>
      </c>
    </row>
    <row r="376" spans="1:11">
      <c r="A376" s="54" t="s">
        <v>1</v>
      </c>
      <c r="B376" s="54" t="s">
        <v>1</v>
      </c>
      <c r="C376" s="54" t="s">
        <v>1</v>
      </c>
      <c r="D376" s="54" t="s">
        <v>1</v>
      </c>
      <c r="E376" s="54" t="s">
        <v>1</v>
      </c>
      <c r="F376" s="54" t="s">
        <v>1</v>
      </c>
      <c r="G376" s="54" t="s">
        <v>1</v>
      </c>
      <c r="H376" s="54" t="s">
        <v>1</v>
      </c>
      <c r="I376" s="54" t="s">
        <v>1</v>
      </c>
      <c r="J376" s="54" t="s">
        <v>1</v>
      </c>
    </row>
    <row r="377" spans="1:11">
      <c r="A377" s="44" t="s">
        <v>1</v>
      </c>
    </row>
  </sheetData>
  <mergeCells count="12">
    <mergeCell ref="A1:K1"/>
    <mergeCell ref="A361:J363"/>
    <mergeCell ref="A365:J368"/>
    <mergeCell ref="A370:J371"/>
    <mergeCell ref="A373:J376"/>
    <mergeCell ref="A6:E6"/>
    <mergeCell ref="F6:H6"/>
    <mergeCell ref="A5:E5"/>
    <mergeCell ref="F5:H5"/>
    <mergeCell ref="A2:K2"/>
    <mergeCell ref="A4:E4"/>
    <mergeCell ref="F4:H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FA634-3F1B-40C1-951B-EF4A7925F1E2}">
  <dimension ref="A1:K164"/>
  <sheetViews>
    <sheetView zoomScaleNormal="100" workbookViewId="0">
      <selection activeCell="G11" sqref="G11"/>
    </sheetView>
  </sheetViews>
  <sheetFormatPr defaultColWidth="9.140625" defaultRowHeight="12.75"/>
  <cols>
    <col min="1" max="11" width="12" style="1" customWidth="1"/>
    <col min="12" max="16384" width="9.140625" style="1"/>
  </cols>
  <sheetData>
    <row r="1" spans="1:11" ht="25.5" customHeight="1">
      <c r="A1" s="34" t="s">
        <v>127</v>
      </c>
      <c r="B1" s="39" t="s">
        <v>1</v>
      </c>
      <c r="C1" s="39" t="s">
        <v>1</v>
      </c>
      <c r="D1" s="39" t="s">
        <v>1</v>
      </c>
      <c r="E1" s="39" t="s">
        <v>1</v>
      </c>
      <c r="F1" s="39" t="s">
        <v>1</v>
      </c>
      <c r="G1" s="39" t="s">
        <v>1</v>
      </c>
      <c r="H1" s="39" t="s">
        <v>1</v>
      </c>
      <c r="I1" s="39" t="s">
        <v>1</v>
      </c>
      <c r="J1" s="39" t="s">
        <v>1</v>
      </c>
      <c r="K1" s="39" t="s">
        <v>1</v>
      </c>
    </row>
    <row r="2" spans="1:11">
      <c r="A2" s="34" t="s">
        <v>128</v>
      </c>
      <c r="B2" s="34" t="s">
        <v>1</v>
      </c>
      <c r="C2" s="34" t="s">
        <v>1</v>
      </c>
      <c r="D2" s="34" t="s">
        <v>1</v>
      </c>
      <c r="E2" s="34" t="s">
        <v>1</v>
      </c>
      <c r="F2" s="34" t="s">
        <v>1</v>
      </c>
      <c r="G2" s="34" t="s">
        <v>1</v>
      </c>
      <c r="H2" s="34" t="s">
        <v>1</v>
      </c>
      <c r="I2" s="34" t="s">
        <v>1</v>
      </c>
      <c r="J2" s="34" t="s">
        <v>1</v>
      </c>
      <c r="K2" s="34" t="s">
        <v>1</v>
      </c>
    </row>
    <row r="3" spans="1:11">
      <c r="A3" s="15" t="s">
        <v>1</v>
      </c>
      <c r="B3" s="15"/>
      <c r="C3" s="15"/>
      <c r="D3" s="15"/>
      <c r="E3" s="15"/>
      <c r="F3" s="15"/>
      <c r="G3" s="15"/>
      <c r="H3" s="15"/>
      <c r="I3" s="15"/>
      <c r="J3" s="15"/>
      <c r="K3" s="15"/>
    </row>
    <row r="4" spans="1:11" ht="30" customHeight="1">
      <c r="A4" s="32" t="s">
        <v>129</v>
      </c>
      <c r="B4" s="31" t="s">
        <v>1</v>
      </c>
      <c r="C4" s="31" t="s">
        <v>1</v>
      </c>
      <c r="D4" s="31" t="s">
        <v>1</v>
      </c>
      <c r="E4" s="31" t="s">
        <v>1</v>
      </c>
      <c r="F4" s="33" t="s">
        <v>130</v>
      </c>
      <c r="G4" s="31" t="s">
        <v>1</v>
      </c>
      <c r="H4" s="31" t="s">
        <v>1</v>
      </c>
      <c r="I4" s="15"/>
      <c r="J4" s="15"/>
      <c r="K4" s="15"/>
    </row>
    <row r="5" spans="1:11" ht="30" customHeight="1">
      <c r="A5" s="32" t="s">
        <v>131</v>
      </c>
      <c r="B5" s="31" t="s">
        <v>1</v>
      </c>
      <c r="C5" s="31" t="s">
        <v>1</v>
      </c>
      <c r="D5" s="31" t="s">
        <v>1</v>
      </c>
      <c r="E5" s="31" t="s">
        <v>1</v>
      </c>
      <c r="F5" s="33">
        <v>300</v>
      </c>
      <c r="G5" s="31" t="s">
        <v>1</v>
      </c>
      <c r="H5" s="31" t="s">
        <v>1</v>
      </c>
      <c r="I5" s="15"/>
      <c r="J5" s="15"/>
      <c r="K5" s="15"/>
    </row>
    <row r="6" spans="1:11" ht="30" customHeight="1">
      <c r="A6" s="32" t="s">
        <v>132</v>
      </c>
      <c r="B6" s="31" t="s">
        <v>1</v>
      </c>
      <c r="C6" s="31" t="s">
        <v>1</v>
      </c>
      <c r="D6" s="31" t="s">
        <v>1</v>
      </c>
      <c r="E6" s="31" t="s">
        <v>1</v>
      </c>
      <c r="F6" s="33">
        <f>F4-F5</f>
        <v>6205</v>
      </c>
      <c r="G6" s="31" t="s">
        <v>1</v>
      </c>
      <c r="H6" s="31" t="s">
        <v>1</v>
      </c>
      <c r="I6" s="15"/>
      <c r="J6" s="15"/>
      <c r="K6" s="15"/>
    </row>
    <row r="7" spans="1:11">
      <c r="A7" s="15"/>
      <c r="B7" s="15"/>
      <c r="C7" s="15"/>
      <c r="D7" s="15"/>
      <c r="E7" s="15"/>
      <c r="F7" s="15"/>
      <c r="G7" s="15"/>
      <c r="H7" s="15"/>
      <c r="I7" s="15"/>
      <c r="J7" s="15"/>
      <c r="K7" s="15"/>
    </row>
    <row r="8" spans="1:11">
      <c r="A8" s="15" t="s">
        <v>1</v>
      </c>
      <c r="B8" s="15"/>
      <c r="C8" s="15"/>
      <c r="D8" s="15"/>
      <c r="E8" s="15"/>
      <c r="F8" s="15"/>
      <c r="G8" s="15"/>
      <c r="H8" s="15"/>
      <c r="I8" s="15"/>
      <c r="J8" s="15"/>
      <c r="K8" s="15"/>
    </row>
    <row r="9" spans="1:11" ht="51">
      <c r="A9" s="23" t="s">
        <v>7</v>
      </c>
      <c r="B9" s="23" t="s">
        <v>8</v>
      </c>
      <c r="C9" s="23" t="s">
        <v>9</v>
      </c>
      <c r="D9" s="23" t="s">
        <v>10</v>
      </c>
      <c r="E9" s="23" t="s">
        <v>11</v>
      </c>
      <c r="F9" s="23" t="s">
        <v>12</v>
      </c>
      <c r="G9" s="23" t="s">
        <v>13</v>
      </c>
      <c r="H9" s="23" t="s">
        <v>14</v>
      </c>
      <c r="I9" s="23" t="s">
        <v>15</v>
      </c>
      <c r="J9" s="23" t="s">
        <v>16</v>
      </c>
      <c r="K9" s="15"/>
    </row>
    <row r="10" spans="1:11">
      <c r="A10" s="25" t="s">
        <v>133</v>
      </c>
      <c r="B10" s="25" t="s">
        <v>134</v>
      </c>
      <c r="C10" s="25" t="s">
        <v>135</v>
      </c>
      <c r="D10" s="25" t="s">
        <v>136</v>
      </c>
      <c r="E10" s="3">
        <v>646</v>
      </c>
      <c r="F10" s="14">
        <f t="shared" ref="F10:F41" si="0">$F$6/$E$138</f>
        <v>0.35384352189781021</v>
      </c>
      <c r="G10" s="25">
        <f>ROUND(E10*F10, 0)</f>
        <v>229</v>
      </c>
      <c r="H10" s="25">
        <v>229</v>
      </c>
      <c r="I10" s="25">
        <v>229</v>
      </c>
      <c r="J10" s="25" t="s">
        <v>137</v>
      </c>
      <c r="K10" s="15"/>
    </row>
    <row r="11" spans="1:11">
      <c r="A11" s="25" t="s">
        <v>133</v>
      </c>
      <c r="B11" s="25" t="s">
        <v>134</v>
      </c>
      <c r="C11" s="25" t="s">
        <v>135</v>
      </c>
      <c r="D11" s="25" t="s">
        <v>138</v>
      </c>
      <c r="E11" s="3">
        <v>669</v>
      </c>
      <c r="F11" s="14">
        <f t="shared" si="0"/>
        <v>0.35384352189781021</v>
      </c>
      <c r="G11" s="25">
        <f t="shared" ref="G11:G70" si="1">ROUND(E11*F11, 0)</f>
        <v>237</v>
      </c>
      <c r="H11" s="25">
        <v>237</v>
      </c>
      <c r="I11" s="25">
        <v>237</v>
      </c>
      <c r="J11" s="25" t="s">
        <v>139</v>
      </c>
      <c r="K11" s="15"/>
    </row>
    <row r="12" spans="1:11">
      <c r="A12" s="25" t="s">
        <v>133</v>
      </c>
      <c r="B12" s="25" t="s">
        <v>134</v>
      </c>
      <c r="C12" s="25" t="s">
        <v>135</v>
      </c>
      <c r="D12" s="25" t="s">
        <v>140</v>
      </c>
      <c r="E12" s="3">
        <v>850</v>
      </c>
      <c r="F12" s="14">
        <f t="shared" si="0"/>
        <v>0.35384352189781021</v>
      </c>
      <c r="G12" s="25">
        <f t="shared" si="1"/>
        <v>301</v>
      </c>
      <c r="H12" s="25">
        <v>302</v>
      </c>
      <c r="I12" s="25">
        <v>302</v>
      </c>
      <c r="J12" s="25" t="s">
        <v>141</v>
      </c>
      <c r="K12" s="15"/>
    </row>
    <row r="13" spans="1:11">
      <c r="A13" s="25" t="s">
        <v>133</v>
      </c>
      <c r="B13" s="25" t="s">
        <v>134</v>
      </c>
      <c r="C13" s="25" t="s">
        <v>135</v>
      </c>
      <c r="D13" s="25" t="s">
        <v>142</v>
      </c>
      <c r="E13" s="3">
        <v>803</v>
      </c>
      <c r="F13" s="14">
        <f t="shared" si="0"/>
        <v>0.35384352189781021</v>
      </c>
      <c r="G13" s="25">
        <f t="shared" si="1"/>
        <v>284</v>
      </c>
      <c r="H13" s="25">
        <v>284</v>
      </c>
      <c r="I13" s="25">
        <v>284</v>
      </c>
      <c r="J13" s="25" t="s">
        <v>143</v>
      </c>
      <c r="K13" s="15"/>
    </row>
    <row r="14" spans="1:11">
      <c r="A14" s="25" t="s">
        <v>133</v>
      </c>
      <c r="B14" s="25" t="s">
        <v>144</v>
      </c>
      <c r="C14" s="25" t="s">
        <v>145</v>
      </c>
      <c r="D14" s="25" t="s">
        <v>35</v>
      </c>
      <c r="E14" s="3">
        <v>188</v>
      </c>
      <c r="F14" s="14">
        <f t="shared" si="0"/>
        <v>0.35384352189781021</v>
      </c>
      <c r="G14" s="25">
        <f t="shared" si="1"/>
        <v>67</v>
      </c>
      <c r="H14" s="25">
        <v>67</v>
      </c>
      <c r="I14" s="25">
        <v>67</v>
      </c>
      <c r="J14" s="25" t="s">
        <v>146</v>
      </c>
      <c r="K14" s="15"/>
    </row>
    <row r="15" spans="1:11">
      <c r="A15" s="25" t="s">
        <v>133</v>
      </c>
      <c r="B15" s="25" t="s">
        <v>144</v>
      </c>
      <c r="C15" s="25" t="s">
        <v>145</v>
      </c>
      <c r="D15" s="25" t="s">
        <v>24</v>
      </c>
      <c r="E15" s="3">
        <v>194</v>
      </c>
      <c r="F15" s="14">
        <f t="shared" si="0"/>
        <v>0.35384352189781021</v>
      </c>
      <c r="G15" s="25">
        <f t="shared" si="1"/>
        <v>69</v>
      </c>
      <c r="H15" s="25">
        <v>69</v>
      </c>
      <c r="I15" s="25">
        <v>69</v>
      </c>
      <c r="J15" s="25" t="s">
        <v>147</v>
      </c>
      <c r="K15" s="15"/>
    </row>
    <row r="16" spans="1:11">
      <c r="A16" s="25" t="s">
        <v>133</v>
      </c>
      <c r="B16" s="25" t="s">
        <v>144</v>
      </c>
      <c r="C16" s="25" t="s">
        <v>145</v>
      </c>
      <c r="D16" s="25" t="s">
        <v>105</v>
      </c>
      <c r="E16" s="3">
        <v>192</v>
      </c>
      <c r="F16" s="14">
        <f t="shared" si="0"/>
        <v>0.35384352189781021</v>
      </c>
      <c r="G16" s="25">
        <f t="shared" si="1"/>
        <v>68</v>
      </c>
      <c r="H16" s="25">
        <v>68</v>
      </c>
      <c r="I16" s="25">
        <v>68</v>
      </c>
      <c r="J16" s="25" t="s">
        <v>148</v>
      </c>
      <c r="K16" s="15"/>
    </row>
    <row r="17" spans="1:11">
      <c r="A17" s="25" t="s">
        <v>133</v>
      </c>
      <c r="B17" s="25" t="s">
        <v>144</v>
      </c>
      <c r="C17" s="25" t="s">
        <v>145</v>
      </c>
      <c r="D17" s="25" t="s">
        <v>20</v>
      </c>
      <c r="E17" s="3">
        <v>1034</v>
      </c>
      <c r="F17" s="14">
        <f t="shared" si="0"/>
        <v>0.35384352189781021</v>
      </c>
      <c r="G17" s="25">
        <f t="shared" si="1"/>
        <v>366</v>
      </c>
      <c r="H17" s="25">
        <v>367</v>
      </c>
      <c r="I17" s="25">
        <v>367</v>
      </c>
      <c r="J17" s="25" t="s">
        <v>149</v>
      </c>
      <c r="K17" s="15"/>
    </row>
    <row r="18" spans="1:11">
      <c r="A18" s="25" t="s">
        <v>133</v>
      </c>
      <c r="B18" s="25" t="s">
        <v>150</v>
      </c>
      <c r="C18" s="25" t="s">
        <v>151</v>
      </c>
      <c r="D18" s="25" t="s">
        <v>152</v>
      </c>
      <c r="E18" s="3">
        <v>0</v>
      </c>
      <c r="F18" s="14">
        <f t="shared" si="0"/>
        <v>0.35384352189781021</v>
      </c>
      <c r="G18" s="25">
        <f t="shared" si="1"/>
        <v>0</v>
      </c>
      <c r="H18" s="25">
        <v>0</v>
      </c>
      <c r="I18" s="25">
        <v>0</v>
      </c>
      <c r="J18" s="25" t="s">
        <v>153</v>
      </c>
      <c r="K18" s="15"/>
    </row>
    <row r="19" spans="1:11">
      <c r="A19" s="25" t="s">
        <v>133</v>
      </c>
      <c r="B19" s="25" t="s">
        <v>150</v>
      </c>
      <c r="C19" s="25" t="s">
        <v>151</v>
      </c>
      <c r="D19" s="25" t="s">
        <v>154</v>
      </c>
      <c r="E19" s="3">
        <v>0</v>
      </c>
      <c r="F19" s="14">
        <f t="shared" si="0"/>
        <v>0.35384352189781021</v>
      </c>
      <c r="G19" s="25">
        <f t="shared" si="1"/>
        <v>0</v>
      </c>
      <c r="H19" s="25">
        <v>0</v>
      </c>
      <c r="I19" s="25">
        <v>0</v>
      </c>
      <c r="J19" s="25" t="s">
        <v>155</v>
      </c>
      <c r="K19" s="15"/>
    </row>
    <row r="20" spans="1:11">
      <c r="A20" s="25" t="s">
        <v>133</v>
      </c>
      <c r="B20" s="25" t="s">
        <v>150</v>
      </c>
      <c r="C20" s="25" t="s">
        <v>151</v>
      </c>
      <c r="D20" s="25" t="s">
        <v>156</v>
      </c>
      <c r="E20" s="3">
        <v>0</v>
      </c>
      <c r="F20" s="14">
        <f t="shared" si="0"/>
        <v>0.35384352189781021</v>
      </c>
      <c r="G20" s="25">
        <f t="shared" si="1"/>
        <v>0</v>
      </c>
      <c r="H20" s="25">
        <v>0</v>
      </c>
      <c r="I20" s="25">
        <v>0</v>
      </c>
      <c r="J20" s="25" t="s">
        <v>157</v>
      </c>
      <c r="K20" s="15"/>
    </row>
    <row r="21" spans="1:11">
      <c r="A21" s="25" t="s">
        <v>133</v>
      </c>
      <c r="B21" s="25" t="s">
        <v>150</v>
      </c>
      <c r="C21" s="25" t="s">
        <v>151</v>
      </c>
      <c r="D21" s="25" t="s">
        <v>158</v>
      </c>
      <c r="E21" s="3">
        <v>0</v>
      </c>
      <c r="F21" s="14">
        <f t="shared" si="0"/>
        <v>0.35384352189781021</v>
      </c>
      <c r="G21" s="25">
        <f t="shared" si="1"/>
        <v>0</v>
      </c>
      <c r="H21" s="25">
        <v>0</v>
      </c>
      <c r="I21" s="25">
        <v>0</v>
      </c>
      <c r="J21" s="25" t="s">
        <v>159</v>
      </c>
      <c r="K21" s="15"/>
    </row>
    <row r="22" spans="1:11">
      <c r="A22" s="25" t="s">
        <v>133</v>
      </c>
      <c r="B22" s="25" t="s">
        <v>150</v>
      </c>
      <c r="C22" s="25" t="s">
        <v>151</v>
      </c>
      <c r="D22" s="25" t="s">
        <v>160</v>
      </c>
      <c r="E22" s="3">
        <v>1</v>
      </c>
      <c r="F22" s="14">
        <f t="shared" si="0"/>
        <v>0.35384352189781021</v>
      </c>
      <c r="G22" s="25">
        <f t="shared" si="1"/>
        <v>0</v>
      </c>
      <c r="H22" s="25">
        <v>0</v>
      </c>
      <c r="I22" s="25">
        <v>0</v>
      </c>
      <c r="J22" s="25" t="s">
        <v>159</v>
      </c>
      <c r="K22" s="15"/>
    </row>
    <row r="23" spans="1:11">
      <c r="A23" s="25" t="s">
        <v>133</v>
      </c>
      <c r="B23" s="25" t="s">
        <v>150</v>
      </c>
      <c r="C23" s="25" t="s">
        <v>151</v>
      </c>
      <c r="D23" s="25" t="s">
        <v>161</v>
      </c>
      <c r="E23" s="3">
        <v>0</v>
      </c>
      <c r="F23" s="14">
        <f t="shared" si="0"/>
        <v>0.35384352189781021</v>
      </c>
      <c r="G23" s="25">
        <f t="shared" si="1"/>
        <v>0</v>
      </c>
      <c r="H23" s="25">
        <v>0</v>
      </c>
      <c r="I23" s="25">
        <v>0</v>
      </c>
      <c r="J23" s="25" t="s">
        <v>159</v>
      </c>
      <c r="K23" s="15"/>
    </row>
    <row r="24" spans="1:11">
      <c r="A24" s="25" t="s">
        <v>133</v>
      </c>
      <c r="B24" s="25" t="s">
        <v>150</v>
      </c>
      <c r="C24" s="25" t="s">
        <v>151</v>
      </c>
      <c r="D24" s="25" t="s">
        <v>162</v>
      </c>
      <c r="E24" s="3">
        <v>0</v>
      </c>
      <c r="F24" s="14">
        <f t="shared" si="0"/>
        <v>0.35384352189781021</v>
      </c>
      <c r="G24" s="25">
        <f t="shared" si="1"/>
        <v>0</v>
      </c>
      <c r="H24" s="25">
        <v>0</v>
      </c>
      <c r="I24" s="25">
        <v>0</v>
      </c>
      <c r="J24" s="25" t="s">
        <v>159</v>
      </c>
      <c r="K24" s="15"/>
    </row>
    <row r="25" spans="1:11">
      <c r="A25" s="25" t="s">
        <v>133</v>
      </c>
      <c r="B25" s="25" t="s">
        <v>150</v>
      </c>
      <c r="C25" s="25" t="s">
        <v>151</v>
      </c>
      <c r="D25" s="25" t="s">
        <v>163</v>
      </c>
      <c r="E25" s="3">
        <v>0</v>
      </c>
      <c r="F25" s="14">
        <f t="shared" si="0"/>
        <v>0.35384352189781021</v>
      </c>
      <c r="G25" s="25">
        <f t="shared" si="1"/>
        <v>0</v>
      </c>
      <c r="H25" s="25">
        <v>0</v>
      </c>
      <c r="I25" s="25">
        <v>0</v>
      </c>
      <c r="J25" s="25" t="s">
        <v>159</v>
      </c>
      <c r="K25" s="15"/>
    </row>
    <row r="26" spans="1:11">
      <c r="A26" s="25" t="s">
        <v>133</v>
      </c>
      <c r="B26" s="25" t="s">
        <v>150</v>
      </c>
      <c r="C26" s="25" t="s">
        <v>151</v>
      </c>
      <c r="D26" s="25" t="s">
        <v>164</v>
      </c>
      <c r="E26" s="3">
        <v>0</v>
      </c>
      <c r="F26" s="14">
        <f t="shared" si="0"/>
        <v>0.35384352189781021</v>
      </c>
      <c r="G26" s="25">
        <f t="shared" si="1"/>
        <v>0</v>
      </c>
      <c r="H26" s="25">
        <v>0</v>
      </c>
      <c r="I26" s="25">
        <v>0</v>
      </c>
      <c r="J26" s="25" t="s">
        <v>159</v>
      </c>
      <c r="K26" s="15"/>
    </row>
    <row r="27" spans="1:11">
      <c r="A27" s="25" t="s">
        <v>133</v>
      </c>
      <c r="B27" s="25" t="s">
        <v>165</v>
      </c>
      <c r="C27" s="25" t="s">
        <v>166</v>
      </c>
      <c r="D27" s="25" t="s">
        <v>167</v>
      </c>
      <c r="E27" s="3">
        <v>735</v>
      </c>
      <c r="F27" s="14">
        <f t="shared" si="0"/>
        <v>0.35384352189781021</v>
      </c>
      <c r="G27" s="25">
        <f t="shared" si="1"/>
        <v>260</v>
      </c>
      <c r="H27" s="25">
        <v>260</v>
      </c>
      <c r="I27" s="25">
        <v>260</v>
      </c>
      <c r="J27" s="25" t="s">
        <v>168</v>
      </c>
      <c r="K27" s="15"/>
    </row>
    <row r="28" spans="1:11">
      <c r="A28" s="25" t="s">
        <v>133</v>
      </c>
      <c r="B28" s="25" t="s">
        <v>165</v>
      </c>
      <c r="C28" s="25" t="s">
        <v>166</v>
      </c>
      <c r="D28" s="25" t="s">
        <v>169</v>
      </c>
      <c r="E28" s="3">
        <v>725</v>
      </c>
      <c r="F28" s="14">
        <f t="shared" si="0"/>
        <v>0.35384352189781021</v>
      </c>
      <c r="G28" s="25">
        <f t="shared" si="1"/>
        <v>257</v>
      </c>
      <c r="H28" s="25">
        <v>257</v>
      </c>
      <c r="I28" s="25">
        <v>257</v>
      </c>
      <c r="J28" s="25" t="s">
        <v>170</v>
      </c>
      <c r="K28" s="15"/>
    </row>
    <row r="29" spans="1:11" ht="25.5">
      <c r="A29" s="25" t="s">
        <v>133</v>
      </c>
      <c r="B29" s="25" t="s">
        <v>171</v>
      </c>
      <c r="C29" s="25" t="s">
        <v>172</v>
      </c>
      <c r="D29" s="25" t="s">
        <v>35</v>
      </c>
      <c r="E29" s="3">
        <v>757</v>
      </c>
      <c r="F29" s="14">
        <f t="shared" si="0"/>
        <v>0.35384352189781021</v>
      </c>
      <c r="G29" s="25">
        <f t="shared" si="1"/>
        <v>268</v>
      </c>
      <c r="H29" s="25">
        <v>268</v>
      </c>
      <c r="I29" s="25">
        <v>268</v>
      </c>
      <c r="J29" s="25" t="s">
        <v>173</v>
      </c>
      <c r="K29" s="15"/>
    </row>
    <row r="30" spans="1:11" ht="25.5">
      <c r="A30" s="25" t="s">
        <v>133</v>
      </c>
      <c r="B30" s="25" t="s">
        <v>171</v>
      </c>
      <c r="C30" s="25" t="s">
        <v>172</v>
      </c>
      <c r="D30" s="25" t="s">
        <v>24</v>
      </c>
      <c r="E30" s="3">
        <v>776</v>
      </c>
      <c r="F30" s="14">
        <f t="shared" si="0"/>
        <v>0.35384352189781021</v>
      </c>
      <c r="G30" s="25">
        <f t="shared" si="1"/>
        <v>275</v>
      </c>
      <c r="H30" s="25">
        <v>275</v>
      </c>
      <c r="I30" s="25">
        <v>275</v>
      </c>
      <c r="J30" s="25" t="s">
        <v>174</v>
      </c>
      <c r="K30" s="15"/>
    </row>
    <row r="31" spans="1:11" ht="25.5">
      <c r="A31" s="25" t="s">
        <v>133</v>
      </c>
      <c r="B31" s="25" t="s">
        <v>171</v>
      </c>
      <c r="C31" s="25" t="s">
        <v>172</v>
      </c>
      <c r="D31" s="25" t="s">
        <v>175</v>
      </c>
      <c r="E31" s="3">
        <v>0</v>
      </c>
      <c r="F31" s="14">
        <f t="shared" si="0"/>
        <v>0.35384352189781021</v>
      </c>
      <c r="G31" s="25">
        <f t="shared" si="1"/>
        <v>0</v>
      </c>
      <c r="H31" s="25">
        <v>0</v>
      </c>
      <c r="I31" s="25">
        <v>0</v>
      </c>
      <c r="J31" s="25" t="s">
        <v>176</v>
      </c>
      <c r="K31" s="15"/>
    </row>
    <row r="32" spans="1:11" ht="25.5">
      <c r="A32" s="25" t="s">
        <v>133</v>
      </c>
      <c r="B32" s="25" t="s">
        <v>177</v>
      </c>
      <c r="C32" s="25" t="s">
        <v>178</v>
      </c>
      <c r="D32" s="25" t="s">
        <v>35</v>
      </c>
      <c r="E32" s="3">
        <v>312</v>
      </c>
      <c r="F32" s="14">
        <f t="shared" si="0"/>
        <v>0.35384352189781021</v>
      </c>
      <c r="G32" s="25">
        <f t="shared" si="1"/>
        <v>110</v>
      </c>
      <c r="H32" s="25">
        <v>110</v>
      </c>
      <c r="I32" s="25">
        <v>110</v>
      </c>
      <c r="J32" s="25" t="s">
        <v>179</v>
      </c>
      <c r="K32" s="15"/>
    </row>
    <row r="33" spans="1:11" ht="25.5">
      <c r="A33" s="25" t="s">
        <v>133</v>
      </c>
      <c r="B33" s="25" t="s">
        <v>177</v>
      </c>
      <c r="C33" s="25" t="s">
        <v>178</v>
      </c>
      <c r="D33" s="25" t="s">
        <v>47</v>
      </c>
      <c r="E33" s="3">
        <v>3</v>
      </c>
      <c r="F33" s="14">
        <f t="shared" si="0"/>
        <v>0.35384352189781021</v>
      </c>
      <c r="G33" s="25">
        <f t="shared" si="1"/>
        <v>1</v>
      </c>
      <c r="H33" s="25">
        <v>1</v>
      </c>
      <c r="I33" s="25">
        <v>1</v>
      </c>
      <c r="J33" s="25" t="s">
        <v>180</v>
      </c>
      <c r="K33" s="15"/>
    </row>
    <row r="34" spans="1:11" ht="25.5">
      <c r="A34" s="25" t="s">
        <v>133</v>
      </c>
      <c r="B34" s="25" t="s">
        <v>177</v>
      </c>
      <c r="C34" s="25" t="s">
        <v>178</v>
      </c>
      <c r="D34" s="25" t="s">
        <v>181</v>
      </c>
      <c r="E34" s="3">
        <v>3</v>
      </c>
      <c r="F34" s="14">
        <f t="shared" si="0"/>
        <v>0.35384352189781021</v>
      </c>
      <c r="G34" s="25">
        <f t="shared" si="1"/>
        <v>1</v>
      </c>
      <c r="H34" s="25">
        <v>1</v>
      </c>
      <c r="I34" s="25">
        <v>1</v>
      </c>
      <c r="J34" s="25" t="s">
        <v>182</v>
      </c>
      <c r="K34" s="15"/>
    </row>
    <row r="35" spans="1:11" ht="25.5">
      <c r="A35" s="25" t="s">
        <v>133</v>
      </c>
      <c r="B35" s="25" t="s">
        <v>177</v>
      </c>
      <c r="C35" s="25" t="s">
        <v>178</v>
      </c>
      <c r="D35" s="25" t="s">
        <v>183</v>
      </c>
      <c r="E35" s="3">
        <v>5</v>
      </c>
      <c r="F35" s="14">
        <f t="shared" si="0"/>
        <v>0.35384352189781021</v>
      </c>
      <c r="G35" s="25">
        <f t="shared" si="1"/>
        <v>2</v>
      </c>
      <c r="H35" s="25">
        <v>2</v>
      </c>
      <c r="I35" s="25">
        <v>2</v>
      </c>
      <c r="J35" s="25" t="s">
        <v>184</v>
      </c>
      <c r="K35" s="15"/>
    </row>
    <row r="36" spans="1:11" ht="25.5">
      <c r="A36" s="25" t="s">
        <v>133</v>
      </c>
      <c r="B36" s="25" t="s">
        <v>177</v>
      </c>
      <c r="C36" s="25" t="s">
        <v>178</v>
      </c>
      <c r="D36" s="25" t="s">
        <v>185</v>
      </c>
      <c r="E36" s="3">
        <v>4</v>
      </c>
      <c r="F36" s="14">
        <f t="shared" si="0"/>
        <v>0.35384352189781021</v>
      </c>
      <c r="G36" s="25">
        <f t="shared" si="1"/>
        <v>1</v>
      </c>
      <c r="H36" s="25">
        <v>1</v>
      </c>
      <c r="I36" s="25">
        <v>1</v>
      </c>
      <c r="J36" s="25" t="s">
        <v>186</v>
      </c>
      <c r="K36" s="15"/>
    </row>
    <row r="37" spans="1:11" ht="25.5">
      <c r="A37" s="25" t="s">
        <v>133</v>
      </c>
      <c r="B37" s="25" t="s">
        <v>177</v>
      </c>
      <c r="C37" s="25" t="s">
        <v>178</v>
      </c>
      <c r="D37" s="25" t="s">
        <v>187</v>
      </c>
      <c r="E37" s="3">
        <v>5</v>
      </c>
      <c r="F37" s="14">
        <f t="shared" si="0"/>
        <v>0.35384352189781021</v>
      </c>
      <c r="G37" s="25">
        <f t="shared" si="1"/>
        <v>2</v>
      </c>
      <c r="H37" s="25">
        <v>2</v>
      </c>
      <c r="I37" s="25">
        <v>2</v>
      </c>
      <c r="J37" s="25" t="s">
        <v>188</v>
      </c>
      <c r="K37" s="15"/>
    </row>
    <row r="38" spans="1:11" ht="25.5">
      <c r="A38" s="25" t="s">
        <v>133</v>
      </c>
      <c r="B38" s="25" t="s">
        <v>177</v>
      </c>
      <c r="C38" s="25" t="s">
        <v>178</v>
      </c>
      <c r="D38" s="25" t="s">
        <v>189</v>
      </c>
      <c r="E38" s="3">
        <v>5</v>
      </c>
      <c r="F38" s="14">
        <f t="shared" si="0"/>
        <v>0.35384352189781021</v>
      </c>
      <c r="G38" s="25">
        <f t="shared" si="1"/>
        <v>2</v>
      </c>
      <c r="H38" s="25">
        <v>2</v>
      </c>
      <c r="I38" s="25">
        <v>2</v>
      </c>
      <c r="J38" s="25" t="s">
        <v>190</v>
      </c>
      <c r="K38" s="15"/>
    </row>
    <row r="39" spans="1:11" ht="25.5">
      <c r="A39" s="25" t="s">
        <v>133</v>
      </c>
      <c r="B39" s="25" t="s">
        <v>177</v>
      </c>
      <c r="C39" s="25" t="s">
        <v>178</v>
      </c>
      <c r="D39" s="25" t="s">
        <v>191</v>
      </c>
      <c r="E39" s="3">
        <v>4</v>
      </c>
      <c r="F39" s="14">
        <f t="shared" si="0"/>
        <v>0.35384352189781021</v>
      </c>
      <c r="G39" s="25">
        <f t="shared" si="1"/>
        <v>1</v>
      </c>
      <c r="H39" s="25">
        <v>1</v>
      </c>
      <c r="I39" s="25">
        <v>1</v>
      </c>
      <c r="J39" s="25" t="s">
        <v>192</v>
      </c>
      <c r="K39" s="15"/>
    </row>
    <row r="40" spans="1:11" ht="25.5">
      <c r="A40" s="25" t="s">
        <v>133</v>
      </c>
      <c r="B40" s="25" t="s">
        <v>177</v>
      </c>
      <c r="C40" s="25" t="s">
        <v>178</v>
      </c>
      <c r="D40" s="25" t="s">
        <v>193</v>
      </c>
      <c r="E40" s="3">
        <v>4</v>
      </c>
      <c r="F40" s="14">
        <f t="shared" si="0"/>
        <v>0.35384352189781021</v>
      </c>
      <c r="G40" s="25">
        <f t="shared" si="1"/>
        <v>1</v>
      </c>
      <c r="H40" s="25">
        <v>1</v>
      </c>
      <c r="I40" s="25">
        <v>1</v>
      </c>
      <c r="J40" s="25" t="s">
        <v>194</v>
      </c>
      <c r="K40" s="15"/>
    </row>
    <row r="41" spans="1:11">
      <c r="A41" s="25" t="s">
        <v>133</v>
      </c>
      <c r="B41" s="25" t="s">
        <v>195</v>
      </c>
      <c r="C41" s="25" t="s">
        <v>196</v>
      </c>
      <c r="D41" s="25" t="s">
        <v>35</v>
      </c>
      <c r="E41" s="3">
        <v>2051</v>
      </c>
      <c r="F41" s="14">
        <f t="shared" si="0"/>
        <v>0.35384352189781021</v>
      </c>
      <c r="G41" s="25">
        <f t="shared" si="1"/>
        <v>726</v>
      </c>
      <c r="H41" s="25">
        <v>727</v>
      </c>
      <c r="I41" s="25">
        <v>727</v>
      </c>
      <c r="J41" s="25" t="s">
        <v>197</v>
      </c>
      <c r="K41" s="15"/>
    </row>
    <row r="42" spans="1:11">
      <c r="A42" s="25" t="s">
        <v>133</v>
      </c>
      <c r="B42" s="25" t="s">
        <v>195</v>
      </c>
      <c r="C42" s="25" t="s">
        <v>196</v>
      </c>
      <c r="D42" s="25" t="s">
        <v>24</v>
      </c>
      <c r="E42" s="3">
        <v>2077</v>
      </c>
      <c r="F42" s="14">
        <f t="shared" ref="F42:F73" si="2">$F$6/$E$138</f>
        <v>0.35384352189781021</v>
      </c>
      <c r="G42" s="25">
        <f t="shared" si="1"/>
        <v>735</v>
      </c>
      <c r="H42" s="25">
        <v>736</v>
      </c>
      <c r="I42" s="25">
        <v>736</v>
      </c>
      <c r="J42" s="25" t="s">
        <v>198</v>
      </c>
      <c r="K42" s="15"/>
    </row>
    <row r="43" spans="1:11">
      <c r="A43" s="25" t="s">
        <v>133</v>
      </c>
      <c r="B43" s="25" t="s">
        <v>195</v>
      </c>
      <c r="C43" s="25" t="s">
        <v>196</v>
      </c>
      <c r="D43" s="25" t="s">
        <v>105</v>
      </c>
      <c r="E43" s="3">
        <v>2081</v>
      </c>
      <c r="F43" s="14">
        <f t="shared" si="2"/>
        <v>0.35384352189781021</v>
      </c>
      <c r="G43" s="25">
        <f t="shared" si="1"/>
        <v>736</v>
      </c>
      <c r="H43" s="25">
        <v>737</v>
      </c>
      <c r="I43" s="25">
        <v>737</v>
      </c>
      <c r="J43" s="25" t="s">
        <v>199</v>
      </c>
      <c r="K43" s="15"/>
    </row>
    <row r="44" spans="1:11">
      <c r="A44" s="25" t="s">
        <v>133</v>
      </c>
      <c r="B44" s="25" t="s">
        <v>195</v>
      </c>
      <c r="C44" s="25" t="s">
        <v>196</v>
      </c>
      <c r="D44" s="25" t="s">
        <v>20</v>
      </c>
      <c r="E44" s="3">
        <v>2146</v>
      </c>
      <c r="F44" s="14">
        <f t="shared" si="2"/>
        <v>0.35384352189781021</v>
      </c>
      <c r="G44" s="25">
        <f t="shared" si="1"/>
        <v>759</v>
      </c>
      <c r="H44" s="25">
        <v>760</v>
      </c>
      <c r="I44" s="25">
        <v>760</v>
      </c>
      <c r="J44" s="25" t="s">
        <v>200</v>
      </c>
      <c r="K44" s="15"/>
    </row>
    <row r="45" spans="1:11" ht="51">
      <c r="A45" s="25" t="s">
        <v>133</v>
      </c>
      <c r="B45" s="25" t="s">
        <v>201</v>
      </c>
      <c r="C45" s="25" t="s">
        <v>202</v>
      </c>
      <c r="D45" s="25" t="s">
        <v>203</v>
      </c>
      <c r="E45" s="3">
        <v>0</v>
      </c>
      <c r="F45" s="14">
        <f t="shared" si="2"/>
        <v>0.35384352189781021</v>
      </c>
      <c r="G45" s="25">
        <f t="shared" si="1"/>
        <v>0</v>
      </c>
      <c r="H45" s="25">
        <v>0</v>
      </c>
      <c r="I45" s="25">
        <v>0</v>
      </c>
      <c r="J45" s="25" t="s">
        <v>204</v>
      </c>
      <c r="K45" s="15"/>
    </row>
    <row r="46" spans="1:11" ht="51">
      <c r="A46" s="25" t="s">
        <v>133</v>
      </c>
      <c r="B46" s="25" t="s">
        <v>201</v>
      </c>
      <c r="C46" s="25" t="s">
        <v>202</v>
      </c>
      <c r="D46" s="25" t="s">
        <v>205</v>
      </c>
      <c r="E46" s="3">
        <v>0</v>
      </c>
      <c r="F46" s="14">
        <f t="shared" si="2"/>
        <v>0.35384352189781021</v>
      </c>
      <c r="G46" s="25">
        <f t="shared" si="1"/>
        <v>0</v>
      </c>
      <c r="H46" s="25">
        <v>0</v>
      </c>
      <c r="I46" s="25">
        <v>0</v>
      </c>
      <c r="J46" s="25" t="s">
        <v>204</v>
      </c>
      <c r="K46" s="15"/>
    </row>
    <row r="47" spans="1:11" ht="51">
      <c r="A47" s="25" t="s">
        <v>133</v>
      </c>
      <c r="B47" s="25" t="s">
        <v>201</v>
      </c>
      <c r="C47" s="25" t="s">
        <v>202</v>
      </c>
      <c r="D47" s="25" t="s">
        <v>206</v>
      </c>
      <c r="E47" s="3">
        <v>0</v>
      </c>
      <c r="F47" s="14">
        <f t="shared" si="2"/>
        <v>0.35384352189781021</v>
      </c>
      <c r="G47" s="25">
        <f t="shared" si="1"/>
        <v>0</v>
      </c>
      <c r="H47" s="25">
        <v>0</v>
      </c>
      <c r="I47" s="25">
        <v>0</v>
      </c>
      <c r="J47" s="25" t="s">
        <v>207</v>
      </c>
      <c r="K47" s="15"/>
    </row>
    <row r="48" spans="1:11" ht="51">
      <c r="A48" s="25" t="s">
        <v>133</v>
      </c>
      <c r="B48" s="25" t="s">
        <v>201</v>
      </c>
      <c r="C48" s="25" t="s">
        <v>202</v>
      </c>
      <c r="D48" s="25" t="s">
        <v>208</v>
      </c>
      <c r="E48" s="3">
        <v>0</v>
      </c>
      <c r="F48" s="14">
        <f t="shared" si="2"/>
        <v>0.35384352189781021</v>
      </c>
      <c r="G48" s="25">
        <f t="shared" si="1"/>
        <v>0</v>
      </c>
      <c r="H48" s="25">
        <v>0</v>
      </c>
      <c r="I48" s="25">
        <v>0</v>
      </c>
      <c r="J48" s="25" t="s">
        <v>207</v>
      </c>
      <c r="K48" s="15"/>
    </row>
    <row r="49" spans="1:11" ht="51">
      <c r="A49" s="25" t="s">
        <v>133</v>
      </c>
      <c r="B49" s="25" t="s">
        <v>201</v>
      </c>
      <c r="C49" s="25" t="s">
        <v>202</v>
      </c>
      <c r="D49" s="25" t="s">
        <v>209</v>
      </c>
      <c r="E49" s="3">
        <v>0</v>
      </c>
      <c r="F49" s="14">
        <f t="shared" si="2"/>
        <v>0.35384352189781021</v>
      </c>
      <c r="G49" s="25">
        <f t="shared" si="1"/>
        <v>0</v>
      </c>
      <c r="H49" s="25">
        <v>0</v>
      </c>
      <c r="I49" s="25">
        <v>0</v>
      </c>
      <c r="J49" s="25" t="s">
        <v>210</v>
      </c>
      <c r="K49" s="15"/>
    </row>
    <row r="50" spans="1:11" ht="51">
      <c r="A50" s="25" t="s">
        <v>133</v>
      </c>
      <c r="B50" s="25" t="s">
        <v>201</v>
      </c>
      <c r="C50" s="25" t="s">
        <v>202</v>
      </c>
      <c r="D50" s="25" t="s">
        <v>211</v>
      </c>
      <c r="E50" s="3">
        <v>0</v>
      </c>
      <c r="F50" s="14">
        <f t="shared" si="2"/>
        <v>0.35384352189781021</v>
      </c>
      <c r="G50" s="25">
        <f t="shared" si="1"/>
        <v>0</v>
      </c>
      <c r="H50" s="25">
        <v>0</v>
      </c>
      <c r="I50" s="25">
        <v>0</v>
      </c>
      <c r="J50" s="25" t="s">
        <v>210</v>
      </c>
      <c r="K50" s="15"/>
    </row>
    <row r="51" spans="1:11">
      <c r="A51" s="25" t="s">
        <v>133</v>
      </c>
      <c r="B51" s="25" t="s">
        <v>212</v>
      </c>
      <c r="C51" s="25" t="s">
        <v>213</v>
      </c>
      <c r="D51" s="25" t="s">
        <v>47</v>
      </c>
      <c r="E51" s="3">
        <v>9</v>
      </c>
      <c r="F51" s="14">
        <f t="shared" si="2"/>
        <v>0.35384352189781021</v>
      </c>
      <c r="G51" s="25">
        <f t="shared" si="1"/>
        <v>3</v>
      </c>
      <c r="H51" s="25">
        <v>3</v>
      </c>
      <c r="I51" s="25">
        <v>3</v>
      </c>
      <c r="J51" s="25" t="s">
        <v>214</v>
      </c>
      <c r="K51" s="15"/>
    </row>
    <row r="52" spans="1:11">
      <c r="A52" s="25" t="s">
        <v>133</v>
      </c>
      <c r="B52" s="25" t="s">
        <v>212</v>
      </c>
      <c r="C52" s="25" t="s">
        <v>213</v>
      </c>
      <c r="D52" s="25" t="s">
        <v>181</v>
      </c>
      <c r="E52" s="3">
        <v>8</v>
      </c>
      <c r="F52" s="14">
        <f t="shared" si="2"/>
        <v>0.35384352189781021</v>
      </c>
      <c r="G52" s="25">
        <f t="shared" si="1"/>
        <v>3</v>
      </c>
      <c r="H52" s="25">
        <v>3</v>
      </c>
      <c r="I52" s="25">
        <v>3</v>
      </c>
      <c r="J52" s="25" t="s">
        <v>215</v>
      </c>
      <c r="K52" s="15"/>
    </row>
    <row r="53" spans="1:11" ht="25.5">
      <c r="A53" s="25" t="s">
        <v>133</v>
      </c>
      <c r="B53" s="25" t="s">
        <v>216</v>
      </c>
      <c r="C53" s="25" t="s">
        <v>217</v>
      </c>
      <c r="D53" s="25" t="s">
        <v>35</v>
      </c>
      <c r="E53" s="3">
        <v>5</v>
      </c>
      <c r="F53" s="14">
        <f t="shared" si="2"/>
        <v>0.35384352189781021</v>
      </c>
      <c r="G53" s="25">
        <f t="shared" si="1"/>
        <v>2</v>
      </c>
      <c r="H53" s="25">
        <v>2</v>
      </c>
      <c r="I53" s="25">
        <v>2</v>
      </c>
      <c r="J53" s="25" t="s">
        <v>218</v>
      </c>
      <c r="K53" s="15"/>
    </row>
    <row r="54" spans="1:11" ht="25.5">
      <c r="A54" s="25" t="s">
        <v>133</v>
      </c>
      <c r="B54" s="25" t="s">
        <v>216</v>
      </c>
      <c r="C54" s="25" t="s">
        <v>217</v>
      </c>
      <c r="D54" s="25" t="s">
        <v>24</v>
      </c>
      <c r="E54" s="3">
        <v>3</v>
      </c>
      <c r="F54" s="14">
        <f t="shared" si="2"/>
        <v>0.35384352189781021</v>
      </c>
      <c r="G54" s="25">
        <f t="shared" si="1"/>
        <v>1</v>
      </c>
      <c r="H54" s="25">
        <v>1</v>
      </c>
      <c r="I54" s="25">
        <v>1</v>
      </c>
      <c r="J54" s="25" t="s">
        <v>219</v>
      </c>
      <c r="K54" s="15"/>
    </row>
    <row r="55" spans="1:11" ht="38.25">
      <c r="A55" s="25" t="s">
        <v>133</v>
      </c>
      <c r="B55" s="25" t="s">
        <v>220</v>
      </c>
      <c r="C55" s="25" t="s">
        <v>221</v>
      </c>
      <c r="D55" s="25" t="s">
        <v>35</v>
      </c>
      <c r="E55" s="3">
        <v>3</v>
      </c>
      <c r="F55" s="14">
        <f t="shared" si="2"/>
        <v>0.35384352189781021</v>
      </c>
      <c r="G55" s="25">
        <f t="shared" si="1"/>
        <v>1</v>
      </c>
      <c r="H55" s="25">
        <v>1</v>
      </c>
      <c r="I55" s="25">
        <v>1</v>
      </c>
      <c r="J55" s="25" t="s">
        <v>114</v>
      </c>
      <c r="K55" s="15"/>
    </row>
    <row r="56" spans="1:11" ht="38.25">
      <c r="A56" s="25" t="s">
        <v>133</v>
      </c>
      <c r="B56" s="25" t="s">
        <v>220</v>
      </c>
      <c r="C56" s="25" t="s">
        <v>221</v>
      </c>
      <c r="D56" s="25" t="s">
        <v>222</v>
      </c>
      <c r="E56" s="3">
        <v>7</v>
      </c>
      <c r="F56" s="14">
        <f t="shared" si="2"/>
        <v>0.35384352189781021</v>
      </c>
      <c r="G56" s="25">
        <f t="shared" si="1"/>
        <v>2</v>
      </c>
      <c r="H56" s="25">
        <v>2</v>
      </c>
      <c r="I56" s="25">
        <v>2</v>
      </c>
      <c r="J56" s="25" t="s">
        <v>223</v>
      </c>
      <c r="K56" s="15"/>
    </row>
    <row r="57" spans="1:11" ht="38.25">
      <c r="A57" s="25" t="s">
        <v>133</v>
      </c>
      <c r="B57" s="25" t="s">
        <v>220</v>
      </c>
      <c r="C57" s="25" t="s">
        <v>221</v>
      </c>
      <c r="D57" s="25" t="s">
        <v>24</v>
      </c>
      <c r="E57" s="3">
        <v>3</v>
      </c>
      <c r="F57" s="14">
        <f t="shared" si="2"/>
        <v>0.35384352189781021</v>
      </c>
      <c r="G57" s="25">
        <f t="shared" si="1"/>
        <v>1</v>
      </c>
      <c r="H57" s="25">
        <v>1</v>
      </c>
      <c r="I57" s="25">
        <v>1</v>
      </c>
      <c r="J57" s="25" t="s">
        <v>224</v>
      </c>
      <c r="K57" s="15"/>
    </row>
    <row r="58" spans="1:11" ht="38.25">
      <c r="A58" s="25" t="s">
        <v>133</v>
      </c>
      <c r="B58" s="25" t="s">
        <v>220</v>
      </c>
      <c r="C58" s="25" t="s">
        <v>221</v>
      </c>
      <c r="D58" s="25" t="s">
        <v>105</v>
      </c>
      <c r="E58" s="3">
        <v>3</v>
      </c>
      <c r="F58" s="14">
        <f t="shared" si="2"/>
        <v>0.35384352189781021</v>
      </c>
      <c r="G58" s="25">
        <f t="shared" si="1"/>
        <v>1</v>
      </c>
      <c r="H58" s="25">
        <v>1</v>
      </c>
      <c r="I58" s="25">
        <v>1</v>
      </c>
      <c r="J58" s="25" t="s">
        <v>225</v>
      </c>
      <c r="K58" s="15"/>
    </row>
    <row r="59" spans="1:11" ht="38.25">
      <c r="A59" s="25" t="s">
        <v>133</v>
      </c>
      <c r="B59" s="25" t="s">
        <v>220</v>
      </c>
      <c r="C59" s="25" t="s">
        <v>221</v>
      </c>
      <c r="D59" s="25" t="s">
        <v>20</v>
      </c>
      <c r="E59" s="3">
        <v>13</v>
      </c>
      <c r="F59" s="14">
        <f t="shared" si="2"/>
        <v>0.35384352189781021</v>
      </c>
      <c r="G59" s="25">
        <f t="shared" si="1"/>
        <v>5</v>
      </c>
      <c r="H59" s="25">
        <v>5</v>
      </c>
      <c r="I59" s="25">
        <v>5</v>
      </c>
      <c r="J59" s="25" t="s">
        <v>114</v>
      </c>
      <c r="K59" s="15"/>
    </row>
    <row r="60" spans="1:11" ht="38.25">
      <c r="A60" s="25" t="s">
        <v>133</v>
      </c>
      <c r="B60" s="25" t="s">
        <v>220</v>
      </c>
      <c r="C60" s="25" t="s">
        <v>221</v>
      </c>
      <c r="D60" s="25" t="s">
        <v>226</v>
      </c>
      <c r="E60" s="3">
        <v>2</v>
      </c>
      <c r="F60" s="14">
        <f t="shared" si="2"/>
        <v>0.35384352189781021</v>
      </c>
      <c r="G60" s="25">
        <f t="shared" si="1"/>
        <v>1</v>
      </c>
      <c r="H60" s="25">
        <v>1</v>
      </c>
      <c r="I60" s="25">
        <v>1</v>
      </c>
      <c r="J60" s="25" t="s">
        <v>227</v>
      </c>
      <c r="K60" s="15"/>
    </row>
    <row r="61" spans="1:11" ht="38.25">
      <c r="A61" s="25" t="s">
        <v>133</v>
      </c>
      <c r="B61" s="25" t="s">
        <v>220</v>
      </c>
      <c r="C61" s="25" t="s">
        <v>221</v>
      </c>
      <c r="D61" s="25" t="s">
        <v>228</v>
      </c>
      <c r="E61" s="3">
        <v>9</v>
      </c>
      <c r="F61" s="14">
        <f t="shared" si="2"/>
        <v>0.35384352189781021</v>
      </c>
      <c r="G61" s="25">
        <f t="shared" si="1"/>
        <v>3</v>
      </c>
      <c r="H61" s="25">
        <v>3</v>
      </c>
      <c r="I61" s="25">
        <v>3</v>
      </c>
      <c r="J61" s="25" t="s">
        <v>229</v>
      </c>
      <c r="K61" s="15"/>
    </row>
    <row r="62" spans="1:11" ht="38.25">
      <c r="A62" s="25" t="s">
        <v>133</v>
      </c>
      <c r="B62" s="25" t="s">
        <v>220</v>
      </c>
      <c r="C62" s="25" t="s">
        <v>221</v>
      </c>
      <c r="D62" s="25" t="s">
        <v>230</v>
      </c>
      <c r="E62" s="3">
        <v>2</v>
      </c>
      <c r="F62" s="14">
        <f t="shared" si="2"/>
        <v>0.35384352189781021</v>
      </c>
      <c r="G62" s="25">
        <f t="shared" si="1"/>
        <v>1</v>
      </c>
      <c r="H62" s="25">
        <v>1</v>
      </c>
      <c r="I62" s="25">
        <v>1</v>
      </c>
      <c r="J62" s="25" t="s">
        <v>231</v>
      </c>
      <c r="K62" s="15"/>
    </row>
    <row r="63" spans="1:11" ht="38.25">
      <c r="A63" s="25" t="s">
        <v>133</v>
      </c>
      <c r="B63" s="25" t="s">
        <v>220</v>
      </c>
      <c r="C63" s="25" t="s">
        <v>221</v>
      </c>
      <c r="D63" s="25" t="s">
        <v>232</v>
      </c>
      <c r="E63" s="3">
        <v>3</v>
      </c>
      <c r="F63" s="14">
        <f t="shared" si="2"/>
        <v>0.35384352189781021</v>
      </c>
      <c r="G63" s="25">
        <f t="shared" si="1"/>
        <v>1</v>
      </c>
      <c r="H63" s="25">
        <v>1</v>
      </c>
      <c r="I63" s="25">
        <v>1</v>
      </c>
      <c r="J63" s="25" t="s">
        <v>233</v>
      </c>
      <c r="K63" s="15"/>
    </row>
    <row r="64" spans="1:11" ht="38.25">
      <c r="A64" s="25" t="s">
        <v>133</v>
      </c>
      <c r="B64" s="25" t="s">
        <v>220</v>
      </c>
      <c r="C64" s="25" t="s">
        <v>221</v>
      </c>
      <c r="D64" s="25" t="s">
        <v>234</v>
      </c>
      <c r="E64" s="3">
        <v>12</v>
      </c>
      <c r="F64" s="14">
        <f t="shared" si="2"/>
        <v>0.35384352189781021</v>
      </c>
      <c r="G64" s="25">
        <f t="shared" si="1"/>
        <v>4</v>
      </c>
      <c r="H64" s="25">
        <v>4</v>
      </c>
      <c r="I64" s="25">
        <v>4</v>
      </c>
      <c r="J64" s="25" t="s">
        <v>235</v>
      </c>
      <c r="K64" s="15"/>
    </row>
    <row r="65" spans="1:11" ht="38.25">
      <c r="A65" s="25" t="s">
        <v>133</v>
      </c>
      <c r="B65" s="25" t="s">
        <v>236</v>
      </c>
      <c r="C65" s="25" t="s">
        <v>237</v>
      </c>
      <c r="D65" s="25" t="s">
        <v>181</v>
      </c>
      <c r="E65" s="3">
        <v>8</v>
      </c>
      <c r="F65" s="14">
        <f t="shared" si="2"/>
        <v>0.35384352189781021</v>
      </c>
      <c r="G65" s="25">
        <f t="shared" si="1"/>
        <v>3</v>
      </c>
      <c r="H65" s="25">
        <v>3</v>
      </c>
      <c r="I65" s="25">
        <v>3</v>
      </c>
      <c r="J65" s="25" t="s">
        <v>238</v>
      </c>
      <c r="K65" s="15"/>
    </row>
    <row r="66" spans="1:11" ht="38.25">
      <c r="A66" s="25" t="s">
        <v>133</v>
      </c>
      <c r="B66" s="25" t="s">
        <v>236</v>
      </c>
      <c r="C66" s="25" t="s">
        <v>237</v>
      </c>
      <c r="D66" s="25" t="s">
        <v>183</v>
      </c>
      <c r="E66" s="3">
        <v>9</v>
      </c>
      <c r="F66" s="14">
        <f t="shared" si="2"/>
        <v>0.35384352189781021</v>
      </c>
      <c r="G66" s="25">
        <f t="shared" si="1"/>
        <v>3</v>
      </c>
      <c r="H66" s="25">
        <v>3</v>
      </c>
      <c r="I66" s="25">
        <v>3</v>
      </c>
      <c r="J66" s="25" t="s">
        <v>239</v>
      </c>
      <c r="K66" s="15"/>
    </row>
    <row r="67" spans="1:11" ht="25.5">
      <c r="A67" s="25" t="s">
        <v>133</v>
      </c>
      <c r="B67" s="25" t="s">
        <v>240</v>
      </c>
      <c r="C67" s="25" t="s">
        <v>241</v>
      </c>
      <c r="D67" s="25" t="s">
        <v>35</v>
      </c>
      <c r="E67" s="3">
        <v>3</v>
      </c>
      <c r="F67" s="14">
        <f t="shared" si="2"/>
        <v>0.35384352189781021</v>
      </c>
      <c r="G67" s="25">
        <f t="shared" si="1"/>
        <v>1</v>
      </c>
      <c r="H67" s="25">
        <v>1</v>
      </c>
      <c r="I67" s="25">
        <v>1</v>
      </c>
      <c r="J67" s="25" t="s">
        <v>242</v>
      </c>
      <c r="K67" s="15"/>
    </row>
    <row r="68" spans="1:11" ht="25.5">
      <c r="A68" s="25" t="s">
        <v>133</v>
      </c>
      <c r="B68" s="25" t="s">
        <v>240</v>
      </c>
      <c r="C68" s="25" t="s">
        <v>241</v>
      </c>
      <c r="D68" s="25" t="s">
        <v>24</v>
      </c>
      <c r="E68" s="3">
        <v>5</v>
      </c>
      <c r="F68" s="14">
        <f t="shared" si="2"/>
        <v>0.35384352189781021</v>
      </c>
      <c r="G68" s="25">
        <f t="shared" si="1"/>
        <v>2</v>
      </c>
      <c r="H68" s="25">
        <v>2</v>
      </c>
      <c r="I68" s="25">
        <v>2</v>
      </c>
      <c r="J68" s="25" t="s">
        <v>243</v>
      </c>
      <c r="K68" s="15"/>
    </row>
    <row r="69" spans="1:11" ht="25.5">
      <c r="A69" s="25" t="s">
        <v>133</v>
      </c>
      <c r="B69" s="25" t="s">
        <v>240</v>
      </c>
      <c r="C69" s="25" t="s">
        <v>241</v>
      </c>
      <c r="D69" s="25" t="s">
        <v>105</v>
      </c>
      <c r="E69" s="3">
        <v>44</v>
      </c>
      <c r="F69" s="14">
        <f t="shared" si="2"/>
        <v>0.35384352189781021</v>
      </c>
      <c r="G69" s="25">
        <f t="shared" si="1"/>
        <v>16</v>
      </c>
      <c r="H69" s="25">
        <v>16</v>
      </c>
      <c r="I69" s="25">
        <v>16</v>
      </c>
      <c r="J69" s="25" t="s">
        <v>244</v>
      </c>
      <c r="K69" s="15"/>
    </row>
    <row r="70" spans="1:11" ht="25.5">
      <c r="A70" s="25" t="s">
        <v>133</v>
      </c>
      <c r="B70" s="25" t="s">
        <v>240</v>
      </c>
      <c r="C70" s="25" t="s">
        <v>241</v>
      </c>
      <c r="D70" s="25" t="s">
        <v>20</v>
      </c>
      <c r="E70" s="3">
        <v>50</v>
      </c>
      <c r="F70" s="14">
        <f t="shared" si="2"/>
        <v>0.35384352189781021</v>
      </c>
      <c r="G70" s="25">
        <f t="shared" si="1"/>
        <v>18</v>
      </c>
      <c r="H70" s="25">
        <v>18</v>
      </c>
      <c r="I70" s="25">
        <v>18</v>
      </c>
      <c r="J70" s="25" t="s">
        <v>229</v>
      </c>
      <c r="K70" s="15"/>
    </row>
    <row r="71" spans="1:11" ht="38.25">
      <c r="A71" s="25" t="s">
        <v>133</v>
      </c>
      <c r="B71" s="25" t="s">
        <v>245</v>
      </c>
      <c r="C71" s="25" t="s">
        <v>246</v>
      </c>
      <c r="D71" s="25" t="s">
        <v>35</v>
      </c>
      <c r="E71" s="3">
        <v>18</v>
      </c>
      <c r="F71" s="14">
        <f t="shared" si="2"/>
        <v>0.35384352189781021</v>
      </c>
      <c r="G71" s="25">
        <f t="shared" ref="G71:G130" si="3">ROUND(E71*F71, 0)</f>
        <v>6</v>
      </c>
      <c r="H71" s="25">
        <v>6</v>
      </c>
      <c r="I71" s="25">
        <v>6</v>
      </c>
      <c r="J71" s="25" t="s">
        <v>247</v>
      </c>
      <c r="K71" s="15"/>
    </row>
    <row r="72" spans="1:11" ht="38.25">
      <c r="A72" s="25" t="s">
        <v>133</v>
      </c>
      <c r="B72" s="25" t="s">
        <v>245</v>
      </c>
      <c r="C72" s="25" t="s">
        <v>246</v>
      </c>
      <c r="D72" s="25" t="s">
        <v>24</v>
      </c>
      <c r="E72" s="3">
        <v>20</v>
      </c>
      <c r="F72" s="14">
        <f t="shared" si="2"/>
        <v>0.35384352189781021</v>
      </c>
      <c r="G72" s="25">
        <f t="shared" si="3"/>
        <v>7</v>
      </c>
      <c r="H72" s="25">
        <v>7</v>
      </c>
      <c r="I72" s="25">
        <v>7</v>
      </c>
      <c r="J72" s="25" t="s">
        <v>248</v>
      </c>
      <c r="K72" s="15"/>
    </row>
    <row r="73" spans="1:11" ht="38.25">
      <c r="A73" s="25" t="s">
        <v>133</v>
      </c>
      <c r="B73" s="25" t="s">
        <v>249</v>
      </c>
      <c r="C73" s="25" t="s">
        <v>250</v>
      </c>
      <c r="D73" s="25" t="s">
        <v>35</v>
      </c>
      <c r="E73" s="3">
        <v>9</v>
      </c>
      <c r="F73" s="14">
        <f t="shared" si="2"/>
        <v>0.35384352189781021</v>
      </c>
      <c r="G73" s="25">
        <f t="shared" si="3"/>
        <v>3</v>
      </c>
      <c r="H73" s="25">
        <v>3</v>
      </c>
      <c r="I73" s="25">
        <v>3</v>
      </c>
      <c r="J73" s="25" t="s">
        <v>62</v>
      </c>
      <c r="K73" s="15"/>
    </row>
    <row r="74" spans="1:11" ht="38.25">
      <c r="A74" s="25" t="s">
        <v>133</v>
      </c>
      <c r="B74" s="25" t="s">
        <v>249</v>
      </c>
      <c r="C74" s="25" t="s">
        <v>250</v>
      </c>
      <c r="D74" s="25" t="s">
        <v>24</v>
      </c>
      <c r="E74" s="3">
        <v>6</v>
      </c>
      <c r="F74" s="14">
        <f t="shared" ref="F74:F105" si="4">$F$6/$E$138</f>
        <v>0.35384352189781021</v>
      </c>
      <c r="G74" s="25">
        <f t="shared" si="3"/>
        <v>2</v>
      </c>
      <c r="H74" s="25">
        <v>2</v>
      </c>
      <c r="I74" s="25">
        <v>2</v>
      </c>
      <c r="J74" s="25" t="s">
        <v>251</v>
      </c>
      <c r="K74" s="15"/>
    </row>
    <row r="75" spans="1:11" ht="38.25">
      <c r="A75" s="25" t="s">
        <v>133</v>
      </c>
      <c r="B75" s="25" t="s">
        <v>249</v>
      </c>
      <c r="C75" s="25" t="s">
        <v>250</v>
      </c>
      <c r="D75" s="25" t="s">
        <v>105</v>
      </c>
      <c r="E75" s="3">
        <v>7</v>
      </c>
      <c r="F75" s="14">
        <f t="shared" si="4"/>
        <v>0.35384352189781021</v>
      </c>
      <c r="G75" s="25">
        <f t="shared" si="3"/>
        <v>2</v>
      </c>
      <c r="H75" s="25">
        <v>2</v>
      </c>
      <c r="I75" s="25">
        <v>2</v>
      </c>
      <c r="J75" s="25" t="s">
        <v>252</v>
      </c>
      <c r="K75" s="15"/>
    </row>
    <row r="76" spans="1:11" ht="38.25">
      <c r="A76" s="25" t="s">
        <v>133</v>
      </c>
      <c r="B76" s="25" t="s">
        <v>249</v>
      </c>
      <c r="C76" s="25" t="s">
        <v>250</v>
      </c>
      <c r="D76" s="25" t="s">
        <v>20</v>
      </c>
      <c r="E76" s="3">
        <v>7</v>
      </c>
      <c r="F76" s="14">
        <f t="shared" si="4"/>
        <v>0.35384352189781021</v>
      </c>
      <c r="G76" s="25">
        <f t="shared" si="3"/>
        <v>2</v>
      </c>
      <c r="H76" s="25">
        <v>2</v>
      </c>
      <c r="I76" s="25">
        <v>2</v>
      </c>
      <c r="J76" s="25" t="s">
        <v>253</v>
      </c>
      <c r="K76" s="15"/>
    </row>
    <row r="77" spans="1:11" ht="38.25">
      <c r="A77" s="25" t="s">
        <v>133</v>
      </c>
      <c r="B77" s="25" t="s">
        <v>249</v>
      </c>
      <c r="C77" s="25" t="s">
        <v>250</v>
      </c>
      <c r="D77" s="25" t="s">
        <v>226</v>
      </c>
      <c r="E77" s="3">
        <v>7</v>
      </c>
      <c r="F77" s="14">
        <f t="shared" si="4"/>
        <v>0.35384352189781021</v>
      </c>
      <c r="G77" s="25">
        <f t="shared" si="3"/>
        <v>2</v>
      </c>
      <c r="H77" s="25">
        <v>2</v>
      </c>
      <c r="I77" s="25">
        <v>2</v>
      </c>
      <c r="J77" s="25" t="s">
        <v>254</v>
      </c>
      <c r="K77" s="15"/>
    </row>
    <row r="78" spans="1:11" ht="38.25">
      <c r="A78" s="25" t="s">
        <v>133</v>
      </c>
      <c r="B78" s="25" t="s">
        <v>249</v>
      </c>
      <c r="C78" s="25" t="s">
        <v>250</v>
      </c>
      <c r="D78" s="25" t="s">
        <v>228</v>
      </c>
      <c r="E78" s="3">
        <v>6</v>
      </c>
      <c r="F78" s="14">
        <f t="shared" si="4"/>
        <v>0.35384352189781021</v>
      </c>
      <c r="G78" s="25">
        <f t="shared" si="3"/>
        <v>2</v>
      </c>
      <c r="H78" s="25">
        <v>2</v>
      </c>
      <c r="I78" s="25">
        <v>2</v>
      </c>
      <c r="J78" s="25" t="s">
        <v>255</v>
      </c>
      <c r="K78" s="15"/>
    </row>
    <row r="79" spans="1:11" ht="38.25">
      <c r="A79" s="25" t="s">
        <v>133</v>
      </c>
      <c r="B79" s="25" t="s">
        <v>256</v>
      </c>
      <c r="C79" s="25" t="s">
        <v>257</v>
      </c>
      <c r="D79" s="25" t="s">
        <v>258</v>
      </c>
      <c r="E79" s="3">
        <v>25</v>
      </c>
      <c r="F79" s="14">
        <f t="shared" si="4"/>
        <v>0.35384352189781021</v>
      </c>
      <c r="G79" s="25">
        <f t="shared" si="3"/>
        <v>9</v>
      </c>
      <c r="H79" s="25">
        <v>9</v>
      </c>
      <c r="I79" s="25">
        <v>9</v>
      </c>
      <c r="J79" s="25" t="s">
        <v>80</v>
      </c>
      <c r="K79" s="15"/>
    </row>
    <row r="80" spans="1:11" ht="38.25">
      <c r="A80" s="25" t="s">
        <v>133</v>
      </c>
      <c r="B80" s="25" t="s">
        <v>256</v>
      </c>
      <c r="C80" s="25" t="s">
        <v>257</v>
      </c>
      <c r="D80" s="25" t="s">
        <v>259</v>
      </c>
      <c r="E80" s="3">
        <v>23</v>
      </c>
      <c r="F80" s="14">
        <f t="shared" si="4"/>
        <v>0.35384352189781021</v>
      </c>
      <c r="G80" s="25">
        <f t="shared" si="3"/>
        <v>8</v>
      </c>
      <c r="H80" s="25">
        <v>8</v>
      </c>
      <c r="I80" s="25">
        <v>8</v>
      </c>
      <c r="J80" s="25" t="s">
        <v>260</v>
      </c>
      <c r="K80" s="15"/>
    </row>
    <row r="81" spans="1:11" ht="25.5">
      <c r="A81" s="25" t="s">
        <v>133</v>
      </c>
      <c r="B81" s="25" t="s">
        <v>261</v>
      </c>
      <c r="C81" s="25" t="s">
        <v>262</v>
      </c>
      <c r="D81" s="25" t="s">
        <v>263</v>
      </c>
      <c r="E81" s="3">
        <v>23</v>
      </c>
      <c r="F81" s="14">
        <f t="shared" si="4"/>
        <v>0.35384352189781021</v>
      </c>
      <c r="G81" s="25">
        <f t="shared" si="3"/>
        <v>8</v>
      </c>
      <c r="H81" s="25">
        <v>8</v>
      </c>
      <c r="I81" s="25">
        <v>8</v>
      </c>
      <c r="J81" s="25" t="s">
        <v>264</v>
      </c>
      <c r="K81" s="15"/>
    </row>
    <row r="82" spans="1:11" ht="25.5">
      <c r="A82" s="25" t="s">
        <v>133</v>
      </c>
      <c r="B82" s="25" t="s">
        <v>261</v>
      </c>
      <c r="C82" s="25" t="s">
        <v>262</v>
      </c>
      <c r="D82" s="25" t="s">
        <v>265</v>
      </c>
      <c r="E82" s="3">
        <v>23</v>
      </c>
      <c r="F82" s="14">
        <f t="shared" si="4"/>
        <v>0.35384352189781021</v>
      </c>
      <c r="G82" s="25">
        <f t="shared" si="3"/>
        <v>8</v>
      </c>
      <c r="H82" s="25">
        <v>8</v>
      </c>
      <c r="I82" s="25">
        <v>8</v>
      </c>
      <c r="J82" s="25" t="s">
        <v>264</v>
      </c>
      <c r="K82" s="15"/>
    </row>
    <row r="83" spans="1:11" ht="25.5">
      <c r="A83" s="25" t="s">
        <v>133</v>
      </c>
      <c r="B83" s="25" t="s">
        <v>266</v>
      </c>
      <c r="C83" s="25" t="s">
        <v>267</v>
      </c>
      <c r="D83" s="25" t="s">
        <v>35</v>
      </c>
      <c r="E83" s="3">
        <v>14</v>
      </c>
      <c r="F83" s="14">
        <f t="shared" si="4"/>
        <v>0.35384352189781021</v>
      </c>
      <c r="G83" s="25">
        <f t="shared" si="3"/>
        <v>5</v>
      </c>
      <c r="H83" s="25">
        <v>5</v>
      </c>
      <c r="I83" s="25">
        <v>5</v>
      </c>
      <c r="J83" s="25" t="s">
        <v>268</v>
      </c>
      <c r="K83" s="15"/>
    </row>
    <row r="84" spans="1:11" ht="25.5">
      <c r="A84" s="25" t="s">
        <v>133</v>
      </c>
      <c r="B84" s="25" t="s">
        <v>266</v>
      </c>
      <c r="C84" s="25" t="s">
        <v>267</v>
      </c>
      <c r="D84" s="25" t="s">
        <v>24</v>
      </c>
      <c r="E84" s="3">
        <v>15</v>
      </c>
      <c r="F84" s="14">
        <f t="shared" si="4"/>
        <v>0.35384352189781021</v>
      </c>
      <c r="G84" s="25">
        <f t="shared" si="3"/>
        <v>5</v>
      </c>
      <c r="H84" s="25">
        <v>5</v>
      </c>
      <c r="I84" s="25">
        <v>5</v>
      </c>
      <c r="J84" s="25" t="s">
        <v>269</v>
      </c>
      <c r="K84" s="15"/>
    </row>
    <row r="85" spans="1:11" ht="51">
      <c r="A85" s="25" t="s">
        <v>133</v>
      </c>
      <c r="B85" s="25" t="s">
        <v>270</v>
      </c>
      <c r="C85" s="25" t="s">
        <v>271</v>
      </c>
      <c r="D85" s="25" t="s">
        <v>47</v>
      </c>
      <c r="E85" s="3">
        <v>3</v>
      </c>
      <c r="F85" s="14">
        <f t="shared" si="4"/>
        <v>0.35384352189781021</v>
      </c>
      <c r="G85" s="25">
        <f t="shared" si="3"/>
        <v>1</v>
      </c>
      <c r="H85" s="25">
        <v>1</v>
      </c>
      <c r="I85" s="25">
        <v>1</v>
      </c>
      <c r="J85" s="25" t="s">
        <v>272</v>
      </c>
      <c r="K85" s="15"/>
    </row>
    <row r="86" spans="1:11" ht="51">
      <c r="A86" s="25" t="s">
        <v>133</v>
      </c>
      <c r="B86" s="25" t="s">
        <v>270</v>
      </c>
      <c r="C86" s="25" t="s">
        <v>271</v>
      </c>
      <c r="D86" s="25" t="s">
        <v>181</v>
      </c>
      <c r="E86" s="3">
        <v>4</v>
      </c>
      <c r="F86" s="14">
        <f t="shared" si="4"/>
        <v>0.35384352189781021</v>
      </c>
      <c r="G86" s="25">
        <f t="shared" si="3"/>
        <v>1</v>
      </c>
      <c r="H86" s="25">
        <v>1</v>
      </c>
      <c r="I86" s="25">
        <v>1</v>
      </c>
      <c r="J86" s="25" t="s">
        <v>273</v>
      </c>
      <c r="K86" s="15"/>
    </row>
    <row r="87" spans="1:11" ht="51">
      <c r="A87" s="25" t="s">
        <v>133</v>
      </c>
      <c r="B87" s="25" t="s">
        <v>270</v>
      </c>
      <c r="C87" s="25" t="s">
        <v>271</v>
      </c>
      <c r="D87" s="25" t="s">
        <v>183</v>
      </c>
      <c r="E87" s="3">
        <v>7</v>
      </c>
      <c r="F87" s="14">
        <f t="shared" si="4"/>
        <v>0.35384352189781021</v>
      </c>
      <c r="G87" s="25">
        <f t="shared" si="3"/>
        <v>2</v>
      </c>
      <c r="H87" s="25">
        <v>2</v>
      </c>
      <c r="I87" s="25">
        <v>2</v>
      </c>
      <c r="J87" s="25" t="s">
        <v>272</v>
      </c>
      <c r="K87" s="15"/>
    </row>
    <row r="88" spans="1:11" ht="51">
      <c r="A88" s="25" t="s">
        <v>133</v>
      </c>
      <c r="B88" s="25" t="s">
        <v>270</v>
      </c>
      <c r="C88" s="25" t="s">
        <v>271</v>
      </c>
      <c r="D88" s="25" t="s">
        <v>185</v>
      </c>
      <c r="E88" s="3">
        <v>4</v>
      </c>
      <c r="F88" s="14">
        <f t="shared" si="4"/>
        <v>0.35384352189781021</v>
      </c>
      <c r="G88" s="25">
        <f t="shared" si="3"/>
        <v>1</v>
      </c>
      <c r="H88" s="25">
        <v>1</v>
      </c>
      <c r="I88" s="25">
        <v>1</v>
      </c>
      <c r="J88" s="25" t="s">
        <v>274</v>
      </c>
      <c r="K88" s="15"/>
    </row>
    <row r="89" spans="1:11" ht="51">
      <c r="A89" s="25" t="s">
        <v>133</v>
      </c>
      <c r="B89" s="25" t="s">
        <v>270</v>
      </c>
      <c r="C89" s="25" t="s">
        <v>271</v>
      </c>
      <c r="D89" s="25" t="s">
        <v>187</v>
      </c>
      <c r="E89" s="3">
        <v>4</v>
      </c>
      <c r="F89" s="14">
        <f t="shared" si="4"/>
        <v>0.35384352189781021</v>
      </c>
      <c r="G89" s="25">
        <f t="shared" si="3"/>
        <v>1</v>
      </c>
      <c r="H89" s="25">
        <v>1</v>
      </c>
      <c r="I89" s="25">
        <v>1</v>
      </c>
      <c r="J89" s="25" t="s">
        <v>274</v>
      </c>
      <c r="K89" s="15"/>
    </row>
    <row r="90" spans="1:11" ht="51">
      <c r="A90" s="25" t="s">
        <v>133</v>
      </c>
      <c r="B90" s="25" t="s">
        <v>270</v>
      </c>
      <c r="C90" s="25" t="s">
        <v>271</v>
      </c>
      <c r="D90" s="25" t="s">
        <v>189</v>
      </c>
      <c r="E90" s="3">
        <v>4</v>
      </c>
      <c r="F90" s="14">
        <f t="shared" si="4"/>
        <v>0.35384352189781021</v>
      </c>
      <c r="G90" s="25">
        <f t="shared" si="3"/>
        <v>1</v>
      </c>
      <c r="H90" s="25">
        <v>1</v>
      </c>
      <c r="I90" s="25">
        <v>1</v>
      </c>
      <c r="J90" s="25" t="s">
        <v>274</v>
      </c>
      <c r="K90" s="15"/>
    </row>
    <row r="91" spans="1:11" ht="38.25">
      <c r="A91" s="25" t="s">
        <v>133</v>
      </c>
      <c r="B91" s="25" t="s">
        <v>275</v>
      </c>
      <c r="C91" s="25" t="s">
        <v>276</v>
      </c>
      <c r="D91" s="25" t="s">
        <v>277</v>
      </c>
      <c r="E91" s="3">
        <v>21</v>
      </c>
      <c r="F91" s="14">
        <f t="shared" si="4"/>
        <v>0.35384352189781021</v>
      </c>
      <c r="G91" s="25">
        <f t="shared" si="3"/>
        <v>7</v>
      </c>
      <c r="H91" s="25">
        <v>7</v>
      </c>
      <c r="I91" s="25">
        <v>7</v>
      </c>
      <c r="J91" s="25" t="s">
        <v>278</v>
      </c>
      <c r="K91" s="15"/>
    </row>
    <row r="92" spans="1:11" ht="38.25">
      <c r="A92" s="25" t="s">
        <v>133</v>
      </c>
      <c r="B92" s="25" t="s">
        <v>275</v>
      </c>
      <c r="C92" s="25" t="s">
        <v>276</v>
      </c>
      <c r="D92" s="25" t="s">
        <v>279</v>
      </c>
      <c r="E92" s="3">
        <v>26</v>
      </c>
      <c r="F92" s="14">
        <f t="shared" si="4"/>
        <v>0.35384352189781021</v>
      </c>
      <c r="G92" s="25">
        <f t="shared" si="3"/>
        <v>9</v>
      </c>
      <c r="H92" s="25">
        <v>9</v>
      </c>
      <c r="I92" s="25">
        <v>9</v>
      </c>
      <c r="J92" s="25" t="s">
        <v>223</v>
      </c>
      <c r="K92" s="15"/>
    </row>
    <row r="93" spans="1:11" ht="38.25">
      <c r="A93" s="25" t="s">
        <v>133</v>
      </c>
      <c r="B93" s="25" t="s">
        <v>275</v>
      </c>
      <c r="C93" s="25" t="s">
        <v>276</v>
      </c>
      <c r="D93" s="25" t="s">
        <v>280</v>
      </c>
      <c r="E93" s="3">
        <v>21</v>
      </c>
      <c r="F93" s="14">
        <f t="shared" si="4"/>
        <v>0.35384352189781021</v>
      </c>
      <c r="G93" s="25">
        <f t="shared" si="3"/>
        <v>7</v>
      </c>
      <c r="H93" s="25">
        <v>7</v>
      </c>
      <c r="I93" s="25">
        <v>7</v>
      </c>
      <c r="J93" s="25" t="s">
        <v>235</v>
      </c>
      <c r="K93" s="15"/>
    </row>
    <row r="94" spans="1:11" ht="38.25">
      <c r="A94" s="25" t="s">
        <v>133</v>
      </c>
      <c r="B94" s="25" t="s">
        <v>281</v>
      </c>
      <c r="C94" s="25" t="s">
        <v>282</v>
      </c>
      <c r="D94" s="25" t="s">
        <v>47</v>
      </c>
      <c r="E94" s="3">
        <v>34</v>
      </c>
      <c r="F94" s="14">
        <f t="shared" si="4"/>
        <v>0.35384352189781021</v>
      </c>
      <c r="G94" s="25">
        <f t="shared" si="3"/>
        <v>12</v>
      </c>
      <c r="H94" s="25">
        <v>12</v>
      </c>
      <c r="I94" s="25">
        <v>12</v>
      </c>
      <c r="J94" s="25" t="s">
        <v>283</v>
      </c>
      <c r="K94" s="15"/>
    </row>
    <row r="95" spans="1:11" ht="38.25">
      <c r="A95" s="25" t="s">
        <v>133</v>
      </c>
      <c r="B95" s="25" t="s">
        <v>281</v>
      </c>
      <c r="C95" s="25" t="s">
        <v>282</v>
      </c>
      <c r="D95" s="25" t="s">
        <v>181</v>
      </c>
      <c r="E95" s="3">
        <v>33</v>
      </c>
      <c r="F95" s="14">
        <f t="shared" si="4"/>
        <v>0.35384352189781021</v>
      </c>
      <c r="G95" s="25">
        <f t="shared" si="3"/>
        <v>12</v>
      </c>
      <c r="H95" s="25">
        <v>12</v>
      </c>
      <c r="I95" s="25">
        <v>12</v>
      </c>
      <c r="J95" s="25" t="s">
        <v>283</v>
      </c>
      <c r="K95" s="15"/>
    </row>
    <row r="96" spans="1:11" ht="38.25">
      <c r="A96" s="25" t="s">
        <v>133</v>
      </c>
      <c r="B96" s="25" t="s">
        <v>281</v>
      </c>
      <c r="C96" s="25" t="s">
        <v>282</v>
      </c>
      <c r="D96" s="25" t="s">
        <v>183</v>
      </c>
      <c r="E96" s="3">
        <v>14</v>
      </c>
      <c r="F96" s="14">
        <f t="shared" si="4"/>
        <v>0.35384352189781021</v>
      </c>
      <c r="G96" s="25">
        <f t="shared" si="3"/>
        <v>5</v>
      </c>
      <c r="H96" s="25">
        <v>5</v>
      </c>
      <c r="I96" s="25">
        <v>5</v>
      </c>
      <c r="J96" s="25" t="s">
        <v>283</v>
      </c>
      <c r="K96" s="15"/>
    </row>
    <row r="97" spans="1:11" ht="38.25">
      <c r="A97" s="25" t="s">
        <v>133</v>
      </c>
      <c r="B97" s="25" t="s">
        <v>284</v>
      </c>
      <c r="C97" s="25" t="s">
        <v>285</v>
      </c>
      <c r="D97" s="25" t="s">
        <v>75</v>
      </c>
      <c r="E97" s="3">
        <v>5</v>
      </c>
      <c r="F97" s="14">
        <f t="shared" si="4"/>
        <v>0.35384352189781021</v>
      </c>
      <c r="G97" s="25">
        <f t="shared" si="3"/>
        <v>2</v>
      </c>
      <c r="H97" s="25">
        <v>2</v>
      </c>
      <c r="I97" s="25">
        <v>2</v>
      </c>
      <c r="J97" s="25" t="s">
        <v>286</v>
      </c>
      <c r="K97" s="15"/>
    </row>
    <row r="98" spans="1:11" ht="38.25">
      <c r="A98" s="25" t="s">
        <v>133</v>
      </c>
      <c r="B98" s="25" t="s">
        <v>284</v>
      </c>
      <c r="C98" s="25" t="s">
        <v>285</v>
      </c>
      <c r="D98" s="25" t="s">
        <v>77</v>
      </c>
      <c r="E98" s="3">
        <v>7</v>
      </c>
      <c r="F98" s="14">
        <f t="shared" si="4"/>
        <v>0.35384352189781021</v>
      </c>
      <c r="G98" s="25">
        <f t="shared" si="3"/>
        <v>2</v>
      </c>
      <c r="H98" s="25">
        <v>2</v>
      </c>
      <c r="I98" s="25">
        <v>2</v>
      </c>
      <c r="J98" s="25" t="s">
        <v>287</v>
      </c>
      <c r="K98" s="15"/>
    </row>
    <row r="99" spans="1:11" ht="38.25">
      <c r="A99" s="25" t="s">
        <v>133</v>
      </c>
      <c r="B99" s="25" t="s">
        <v>284</v>
      </c>
      <c r="C99" s="25" t="s">
        <v>285</v>
      </c>
      <c r="D99" s="25" t="s">
        <v>79</v>
      </c>
      <c r="E99" s="3">
        <v>7</v>
      </c>
      <c r="F99" s="14">
        <f t="shared" si="4"/>
        <v>0.35384352189781021</v>
      </c>
      <c r="G99" s="25">
        <f t="shared" si="3"/>
        <v>2</v>
      </c>
      <c r="H99" s="25">
        <v>2</v>
      </c>
      <c r="I99" s="25">
        <v>2</v>
      </c>
      <c r="J99" s="25" t="s">
        <v>288</v>
      </c>
      <c r="K99" s="15"/>
    </row>
    <row r="100" spans="1:11" ht="38.25">
      <c r="A100" s="25" t="s">
        <v>133</v>
      </c>
      <c r="B100" s="25" t="s">
        <v>284</v>
      </c>
      <c r="C100" s="25" t="s">
        <v>285</v>
      </c>
      <c r="D100" s="25" t="s">
        <v>81</v>
      </c>
      <c r="E100" s="3">
        <v>9</v>
      </c>
      <c r="F100" s="14">
        <f t="shared" si="4"/>
        <v>0.35384352189781021</v>
      </c>
      <c r="G100" s="25">
        <f t="shared" si="3"/>
        <v>3</v>
      </c>
      <c r="H100" s="25">
        <v>3</v>
      </c>
      <c r="I100" s="25">
        <v>3</v>
      </c>
      <c r="J100" s="25" t="s">
        <v>289</v>
      </c>
      <c r="K100" s="15"/>
    </row>
    <row r="101" spans="1:11" ht="38.25">
      <c r="A101" s="25" t="s">
        <v>133</v>
      </c>
      <c r="B101" s="25" t="s">
        <v>284</v>
      </c>
      <c r="C101" s="25" t="s">
        <v>285</v>
      </c>
      <c r="D101" s="25" t="s">
        <v>83</v>
      </c>
      <c r="E101" s="3">
        <v>10</v>
      </c>
      <c r="F101" s="14">
        <f t="shared" si="4"/>
        <v>0.35384352189781021</v>
      </c>
      <c r="G101" s="25">
        <f t="shared" si="3"/>
        <v>4</v>
      </c>
      <c r="H101" s="25">
        <v>4</v>
      </c>
      <c r="I101" s="25">
        <v>4</v>
      </c>
      <c r="J101" s="25" t="s">
        <v>290</v>
      </c>
      <c r="K101" s="15"/>
    </row>
    <row r="102" spans="1:11" ht="51">
      <c r="A102" s="25" t="s">
        <v>133</v>
      </c>
      <c r="B102" s="25" t="s">
        <v>291</v>
      </c>
      <c r="C102" s="25" t="s">
        <v>292</v>
      </c>
      <c r="D102" s="25" t="s">
        <v>35</v>
      </c>
      <c r="E102" s="3">
        <v>12</v>
      </c>
      <c r="F102" s="14">
        <f t="shared" si="4"/>
        <v>0.35384352189781021</v>
      </c>
      <c r="G102" s="25">
        <f t="shared" si="3"/>
        <v>4</v>
      </c>
      <c r="H102" s="25">
        <v>4</v>
      </c>
      <c r="I102" s="25">
        <v>4</v>
      </c>
      <c r="J102" s="25" t="s">
        <v>293</v>
      </c>
      <c r="K102" s="15"/>
    </row>
    <row r="103" spans="1:11" ht="51">
      <c r="A103" s="25" t="s">
        <v>133</v>
      </c>
      <c r="B103" s="25" t="s">
        <v>291</v>
      </c>
      <c r="C103" s="25" t="s">
        <v>292</v>
      </c>
      <c r="D103" s="25" t="s">
        <v>24</v>
      </c>
      <c r="E103" s="3">
        <v>12</v>
      </c>
      <c r="F103" s="14">
        <f t="shared" si="4"/>
        <v>0.35384352189781021</v>
      </c>
      <c r="G103" s="25">
        <f t="shared" si="3"/>
        <v>4</v>
      </c>
      <c r="H103" s="25">
        <v>4</v>
      </c>
      <c r="I103" s="25">
        <v>4</v>
      </c>
      <c r="J103" s="25" t="s">
        <v>294</v>
      </c>
      <c r="K103" s="15"/>
    </row>
    <row r="104" spans="1:11" ht="51">
      <c r="A104" s="25" t="s">
        <v>133</v>
      </c>
      <c r="B104" s="25" t="s">
        <v>291</v>
      </c>
      <c r="C104" s="25" t="s">
        <v>292</v>
      </c>
      <c r="D104" s="25" t="s">
        <v>105</v>
      </c>
      <c r="E104" s="3">
        <v>12</v>
      </c>
      <c r="F104" s="14">
        <f t="shared" si="4"/>
        <v>0.35384352189781021</v>
      </c>
      <c r="G104" s="25">
        <f t="shared" si="3"/>
        <v>4</v>
      </c>
      <c r="H104" s="25">
        <v>4</v>
      </c>
      <c r="I104" s="25">
        <v>4</v>
      </c>
      <c r="J104" s="25" t="s">
        <v>295</v>
      </c>
      <c r="K104" s="15"/>
    </row>
    <row r="105" spans="1:11" ht="51">
      <c r="A105" s="25" t="s">
        <v>133</v>
      </c>
      <c r="B105" s="25" t="s">
        <v>291</v>
      </c>
      <c r="C105" s="25" t="s">
        <v>292</v>
      </c>
      <c r="D105" s="25" t="s">
        <v>20</v>
      </c>
      <c r="E105" s="3">
        <v>8</v>
      </c>
      <c r="F105" s="14">
        <f t="shared" si="4"/>
        <v>0.35384352189781021</v>
      </c>
      <c r="G105" s="25">
        <f t="shared" si="3"/>
        <v>3</v>
      </c>
      <c r="H105" s="25">
        <v>3</v>
      </c>
      <c r="I105" s="25">
        <v>3</v>
      </c>
      <c r="J105" s="25" t="s">
        <v>296</v>
      </c>
      <c r="K105" s="15"/>
    </row>
    <row r="106" spans="1:11" ht="25.5">
      <c r="A106" s="25" t="s">
        <v>133</v>
      </c>
      <c r="B106" s="25" t="s">
        <v>297</v>
      </c>
      <c r="C106" s="25" t="s">
        <v>298</v>
      </c>
      <c r="D106" s="25" t="s">
        <v>47</v>
      </c>
      <c r="E106" s="3">
        <v>16</v>
      </c>
      <c r="F106" s="14">
        <f t="shared" ref="F106:F136" si="5">$F$6/$E$138</f>
        <v>0.35384352189781021</v>
      </c>
      <c r="G106" s="25">
        <f t="shared" si="3"/>
        <v>6</v>
      </c>
      <c r="H106" s="25">
        <v>6</v>
      </c>
      <c r="I106" s="25">
        <v>6</v>
      </c>
      <c r="J106" s="25" t="s">
        <v>299</v>
      </c>
      <c r="K106" s="15"/>
    </row>
    <row r="107" spans="1:11" ht="25.5">
      <c r="A107" s="25" t="s">
        <v>133</v>
      </c>
      <c r="B107" s="25" t="s">
        <v>297</v>
      </c>
      <c r="C107" s="25" t="s">
        <v>298</v>
      </c>
      <c r="D107" s="25" t="s">
        <v>185</v>
      </c>
      <c r="E107" s="3">
        <v>16</v>
      </c>
      <c r="F107" s="14">
        <f t="shared" si="5"/>
        <v>0.35384352189781021</v>
      </c>
      <c r="G107" s="25">
        <f t="shared" si="3"/>
        <v>6</v>
      </c>
      <c r="H107" s="25">
        <v>6</v>
      </c>
      <c r="I107" s="25">
        <v>6</v>
      </c>
      <c r="J107" s="25" t="s">
        <v>299</v>
      </c>
      <c r="K107" s="15"/>
    </row>
    <row r="108" spans="1:11" ht="25.5">
      <c r="A108" s="25" t="s">
        <v>133</v>
      </c>
      <c r="B108" s="25" t="s">
        <v>297</v>
      </c>
      <c r="C108" s="25" t="s">
        <v>298</v>
      </c>
      <c r="D108" s="25" t="s">
        <v>187</v>
      </c>
      <c r="E108" s="3">
        <v>17</v>
      </c>
      <c r="F108" s="14">
        <f t="shared" si="5"/>
        <v>0.35384352189781021</v>
      </c>
      <c r="G108" s="25">
        <f t="shared" si="3"/>
        <v>6</v>
      </c>
      <c r="H108" s="25">
        <v>6</v>
      </c>
      <c r="I108" s="25">
        <v>6</v>
      </c>
      <c r="J108" s="25" t="s">
        <v>300</v>
      </c>
      <c r="K108" s="15"/>
    </row>
    <row r="109" spans="1:11" ht="25.5">
      <c r="A109" s="25" t="s">
        <v>133</v>
      </c>
      <c r="B109" s="25" t="s">
        <v>297</v>
      </c>
      <c r="C109" s="25" t="s">
        <v>298</v>
      </c>
      <c r="D109" s="25" t="s">
        <v>189</v>
      </c>
      <c r="E109" s="3">
        <v>16</v>
      </c>
      <c r="F109" s="14">
        <f t="shared" si="5"/>
        <v>0.35384352189781021</v>
      </c>
      <c r="G109" s="25">
        <f t="shared" si="3"/>
        <v>6</v>
      </c>
      <c r="H109" s="25">
        <v>6</v>
      </c>
      <c r="I109" s="25">
        <v>6</v>
      </c>
      <c r="J109" s="25" t="s">
        <v>301</v>
      </c>
      <c r="K109" s="15"/>
    </row>
    <row r="110" spans="1:11" ht="38.25">
      <c r="A110" s="25" t="s">
        <v>133</v>
      </c>
      <c r="B110" s="25" t="s">
        <v>302</v>
      </c>
      <c r="C110" s="25" t="s">
        <v>303</v>
      </c>
      <c r="D110" s="25" t="s">
        <v>277</v>
      </c>
      <c r="E110" s="3">
        <v>8</v>
      </c>
      <c r="F110" s="14">
        <f t="shared" si="5"/>
        <v>0.35384352189781021</v>
      </c>
      <c r="G110" s="25">
        <f t="shared" si="3"/>
        <v>3</v>
      </c>
      <c r="H110" s="25">
        <v>3</v>
      </c>
      <c r="I110" s="25">
        <v>3</v>
      </c>
      <c r="J110" s="25" t="s">
        <v>304</v>
      </c>
      <c r="K110" s="15"/>
    </row>
    <row r="111" spans="1:11" ht="38.25">
      <c r="A111" s="25" t="s">
        <v>133</v>
      </c>
      <c r="B111" s="25" t="s">
        <v>302</v>
      </c>
      <c r="C111" s="25" t="s">
        <v>303</v>
      </c>
      <c r="D111" s="25" t="s">
        <v>279</v>
      </c>
      <c r="E111" s="3">
        <v>12</v>
      </c>
      <c r="F111" s="14">
        <f t="shared" si="5"/>
        <v>0.35384352189781021</v>
      </c>
      <c r="G111" s="25">
        <f t="shared" si="3"/>
        <v>4</v>
      </c>
      <c r="H111" s="25">
        <v>4</v>
      </c>
      <c r="I111" s="25">
        <v>4</v>
      </c>
      <c r="J111" s="25" t="s">
        <v>88</v>
      </c>
      <c r="K111" s="15"/>
    </row>
    <row r="112" spans="1:11" ht="38.25">
      <c r="A112" s="25" t="s">
        <v>133</v>
      </c>
      <c r="B112" s="25" t="s">
        <v>302</v>
      </c>
      <c r="C112" s="25" t="s">
        <v>303</v>
      </c>
      <c r="D112" s="25" t="s">
        <v>280</v>
      </c>
      <c r="E112" s="3">
        <v>11</v>
      </c>
      <c r="F112" s="14">
        <f t="shared" si="5"/>
        <v>0.35384352189781021</v>
      </c>
      <c r="G112" s="25">
        <f t="shared" si="3"/>
        <v>4</v>
      </c>
      <c r="H112" s="25">
        <v>4</v>
      </c>
      <c r="I112" s="25">
        <v>4</v>
      </c>
      <c r="J112" s="25" t="s">
        <v>305</v>
      </c>
      <c r="K112" s="15"/>
    </row>
    <row r="113" spans="1:11" ht="38.25">
      <c r="A113" s="25" t="s">
        <v>133</v>
      </c>
      <c r="B113" s="25" t="s">
        <v>302</v>
      </c>
      <c r="C113" s="25" t="s">
        <v>303</v>
      </c>
      <c r="D113" s="25" t="s">
        <v>306</v>
      </c>
      <c r="E113" s="3">
        <v>8</v>
      </c>
      <c r="F113" s="14">
        <f t="shared" si="5"/>
        <v>0.35384352189781021</v>
      </c>
      <c r="G113" s="25">
        <f t="shared" si="3"/>
        <v>3</v>
      </c>
      <c r="H113" s="25">
        <v>3</v>
      </c>
      <c r="I113" s="25">
        <v>3</v>
      </c>
      <c r="J113" s="25" t="s">
        <v>307</v>
      </c>
      <c r="K113" s="15"/>
    </row>
    <row r="114" spans="1:11" ht="51">
      <c r="A114" s="25" t="s">
        <v>133</v>
      </c>
      <c r="B114" s="25" t="s">
        <v>308</v>
      </c>
      <c r="C114" s="25" t="s">
        <v>309</v>
      </c>
      <c r="D114" s="25" t="s">
        <v>310</v>
      </c>
      <c r="E114" s="3">
        <v>24</v>
      </c>
      <c r="F114" s="14">
        <f t="shared" si="5"/>
        <v>0.35384352189781021</v>
      </c>
      <c r="G114" s="25">
        <f t="shared" si="3"/>
        <v>8</v>
      </c>
      <c r="H114" s="25">
        <v>8</v>
      </c>
      <c r="I114" s="25">
        <v>8</v>
      </c>
      <c r="J114" s="25" t="s">
        <v>311</v>
      </c>
      <c r="K114" s="15"/>
    </row>
    <row r="115" spans="1:11" ht="51">
      <c r="A115" s="25" t="s">
        <v>133</v>
      </c>
      <c r="B115" s="25" t="s">
        <v>308</v>
      </c>
      <c r="C115" s="25" t="s">
        <v>309</v>
      </c>
      <c r="D115" s="25" t="s">
        <v>312</v>
      </c>
      <c r="E115" s="3">
        <v>21</v>
      </c>
      <c r="F115" s="14">
        <f t="shared" si="5"/>
        <v>0.35384352189781021</v>
      </c>
      <c r="G115" s="25">
        <f t="shared" si="3"/>
        <v>7</v>
      </c>
      <c r="H115" s="25">
        <v>7</v>
      </c>
      <c r="I115" s="25">
        <v>7</v>
      </c>
      <c r="J115" s="25" t="s">
        <v>311</v>
      </c>
      <c r="K115" s="15"/>
    </row>
    <row r="116" spans="1:11" ht="51">
      <c r="A116" s="25" t="s">
        <v>133</v>
      </c>
      <c r="B116" s="25" t="s">
        <v>308</v>
      </c>
      <c r="C116" s="25" t="s">
        <v>309</v>
      </c>
      <c r="D116" s="25" t="s">
        <v>313</v>
      </c>
      <c r="E116" s="3">
        <v>25</v>
      </c>
      <c r="F116" s="14">
        <f t="shared" si="5"/>
        <v>0.35384352189781021</v>
      </c>
      <c r="G116" s="25">
        <f t="shared" si="3"/>
        <v>9</v>
      </c>
      <c r="H116" s="25">
        <v>9</v>
      </c>
      <c r="I116" s="25">
        <v>9</v>
      </c>
      <c r="J116" s="25" t="s">
        <v>314</v>
      </c>
      <c r="K116" s="15"/>
    </row>
    <row r="117" spans="1:11" ht="51">
      <c r="A117" s="25" t="s">
        <v>133</v>
      </c>
      <c r="B117" s="25" t="s">
        <v>308</v>
      </c>
      <c r="C117" s="25" t="s">
        <v>309</v>
      </c>
      <c r="D117" s="25" t="s">
        <v>315</v>
      </c>
      <c r="E117" s="3">
        <v>25</v>
      </c>
      <c r="F117" s="14">
        <f t="shared" si="5"/>
        <v>0.35384352189781021</v>
      </c>
      <c r="G117" s="25">
        <f t="shared" si="3"/>
        <v>9</v>
      </c>
      <c r="H117" s="25">
        <v>9</v>
      </c>
      <c r="I117" s="25">
        <v>9</v>
      </c>
      <c r="J117" s="25" t="s">
        <v>58</v>
      </c>
      <c r="K117" s="15"/>
    </row>
    <row r="118" spans="1:11" ht="38.25">
      <c r="A118" s="25" t="s">
        <v>133</v>
      </c>
      <c r="B118" s="25" t="s">
        <v>316</v>
      </c>
      <c r="C118" s="25" t="s">
        <v>317</v>
      </c>
      <c r="D118" s="25" t="s">
        <v>35</v>
      </c>
      <c r="E118" s="3">
        <v>29</v>
      </c>
      <c r="F118" s="14">
        <f t="shared" si="5"/>
        <v>0.35384352189781021</v>
      </c>
      <c r="G118" s="25">
        <f t="shared" si="3"/>
        <v>10</v>
      </c>
      <c r="H118" s="25">
        <v>10</v>
      </c>
      <c r="I118" s="25">
        <v>10</v>
      </c>
      <c r="J118" s="25" t="s">
        <v>318</v>
      </c>
      <c r="K118" s="15"/>
    </row>
    <row r="119" spans="1:11" ht="38.25">
      <c r="A119" s="25" t="s">
        <v>133</v>
      </c>
      <c r="B119" s="25" t="s">
        <v>316</v>
      </c>
      <c r="C119" s="25" t="s">
        <v>317</v>
      </c>
      <c r="D119" s="25" t="s">
        <v>24</v>
      </c>
      <c r="E119" s="3">
        <v>25</v>
      </c>
      <c r="F119" s="14">
        <f t="shared" si="5"/>
        <v>0.35384352189781021</v>
      </c>
      <c r="G119" s="25">
        <f t="shared" si="3"/>
        <v>9</v>
      </c>
      <c r="H119" s="25">
        <v>9</v>
      </c>
      <c r="I119" s="25">
        <v>9</v>
      </c>
      <c r="J119" s="25" t="s">
        <v>319</v>
      </c>
      <c r="K119" s="15"/>
    </row>
    <row r="120" spans="1:11" ht="51">
      <c r="A120" s="25" t="s">
        <v>133</v>
      </c>
      <c r="B120" s="25" t="s">
        <v>320</v>
      </c>
      <c r="C120" s="25" t="s">
        <v>321</v>
      </c>
      <c r="D120" s="25" t="s">
        <v>47</v>
      </c>
      <c r="E120" s="3">
        <v>2</v>
      </c>
      <c r="F120" s="14">
        <f t="shared" si="5"/>
        <v>0.35384352189781021</v>
      </c>
      <c r="G120" s="25">
        <f t="shared" si="3"/>
        <v>1</v>
      </c>
      <c r="H120" s="25">
        <v>1</v>
      </c>
      <c r="I120" s="25">
        <v>1</v>
      </c>
      <c r="J120" s="25" t="s">
        <v>322</v>
      </c>
      <c r="K120" s="15"/>
    </row>
    <row r="121" spans="1:11" ht="51">
      <c r="A121" s="25" t="s">
        <v>133</v>
      </c>
      <c r="B121" s="25" t="s">
        <v>320</v>
      </c>
      <c r="C121" s="25" t="s">
        <v>321</v>
      </c>
      <c r="D121" s="25" t="s">
        <v>181</v>
      </c>
      <c r="E121" s="3">
        <v>1</v>
      </c>
      <c r="F121" s="14">
        <f t="shared" si="5"/>
        <v>0.35384352189781021</v>
      </c>
      <c r="G121" s="25">
        <f t="shared" si="3"/>
        <v>0</v>
      </c>
      <c r="H121" s="25">
        <v>0</v>
      </c>
      <c r="I121" s="25">
        <v>0</v>
      </c>
      <c r="J121" s="25" t="s">
        <v>322</v>
      </c>
      <c r="K121" s="15"/>
    </row>
    <row r="122" spans="1:11" ht="51">
      <c r="A122" s="25" t="s">
        <v>133</v>
      </c>
      <c r="B122" s="25" t="s">
        <v>320</v>
      </c>
      <c r="C122" s="25" t="s">
        <v>321</v>
      </c>
      <c r="D122" s="25" t="s">
        <v>185</v>
      </c>
      <c r="E122" s="3">
        <v>1</v>
      </c>
      <c r="F122" s="14">
        <f t="shared" si="5"/>
        <v>0.35384352189781021</v>
      </c>
      <c r="G122" s="25">
        <f t="shared" si="3"/>
        <v>0</v>
      </c>
      <c r="H122" s="25">
        <v>0</v>
      </c>
      <c r="I122" s="25">
        <v>0</v>
      </c>
      <c r="J122" s="25" t="s">
        <v>323</v>
      </c>
      <c r="K122" s="15"/>
    </row>
    <row r="123" spans="1:11" ht="51">
      <c r="A123" s="25" t="s">
        <v>133</v>
      </c>
      <c r="B123" s="25" t="s">
        <v>320</v>
      </c>
      <c r="C123" s="25" t="s">
        <v>321</v>
      </c>
      <c r="D123" s="25" t="s">
        <v>187</v>
      </c>
      <c r="E123" s="3">
        <v>2</v>
      </c>
      <c r="F123" s="14">
        <f t="shared" si="5"/>
        <v>0.35384352189781021</v>
      </c>
      <c r="G123" s="25">
        <f t="shared" si="3"/>
        <v>1</v>
      </c>
      <c r="H123" s="25">
        <v>1</v>
      </c>
      <c r="I123" s="25">
        <v>1</v>
      </c>
      <c r="J123" s="25" t="s">
        <v>324</v>
      </c>
      <c r="K123" s="15"/>
    </row>
    <row r="124" spans="1:11" ht="51">
      <c r="A124" s="25" t="s">
        <v>133</v>
      </c>
      <c r="B124" s="25" t="s">
        <v>320</v>
      </c>
      <c r="C124" s="25" t="s">
        <v>321</v>
      </c>
      <c r="D124" s="25" t="s">
        <v>189</v>
      </c>
      <c r="E124" s="3">
        <v>2</v>
      </c>
      <c r="F124" s="14">
        <f t="shared" si="5"/>
        <v>0.35384352189781021</v>
      </c>
      <c r="G124" s="25">
        <f t="shared" si="3"/>
        <v>1</v>
      </c>
      <c r="H124" s="25">
        <v>1</v>
      </c>
      <c r="I124" s="25">
        <v>1</v>
      </c>
      <c r="J124" s="25" t="s">
        <v>324</v>
      </c>
      <c r="K124" s="15"/>
    </row>
    <row r="125" spans="1:11" ht="51">
      <c r="A125" s="25" t="s">
        <v>133</v>
      </c>
      <c r="B125" s="25" t="s">
        <v>320</v>
      </c>
      <c r="C125" s="25" t="s">
        <v>321</v>
      </c>
      <c r="D125" s="25" t="s">
        <v>191</v>
      </c>
      <c r="E125" s="3">
        <v>1</v>
      </c>
      <c r="F125" s="14">
        <f t="shared" si="5"/>
        <v>0.35384352189781021</v>
      </c>
      <c r="G125" s="25">
        <f t="shared" si="3"/>
        <v>0</v>
      </c>
      <c r="H125" s="25">
        <v>0</v>
      </c>
      <c r="I125" s="25">
        <v>0</v>
      </c>
      <c r="J125" s="25" t="s">
        <v>325</v>
      </c>
      <c r="K125" s="15"/>
    </row>
    <row r="126" spans="1:11" ht="51">
      <c r="A126" s="25" t="s">
        <v>133</v>
      </c>
      <c r="B126" s="25" t="s">
        <v>320</v>
      </c>
      <c r="C126" s="25" t="s">
        <v>321</v>
      </c>
      <c r="D126" s="25" t="s">
        <v>193</v>
      </c>
      <c r="E126" s="3">
        <v>1</v>
      </c>
      <c r="F126" s="14">
        <f t="shared" si="5"/>
        <v>0.35384352189781021</v>
      </c>
      <c r="G126" s="25">
        <f t="shared" si="3"/>
        <v>0</v>
      </c>
      <c r="H126" s="25">
        <v>0</v>
      </c>
      <c r="I126" s="25">
        <v>0</v>
      </c>
      <c r="J126" s="25" t="s">
        <v>326</v>
      </c>
      <c r="K126" s="15"/>
    </row>
    <row r="127" spans="1:11" ht="25.5">
      <c r="A127" s="25" t="s">
        <v>133</v>
      </c>
      <c r="B127" s="25" t="s">
        <v>327</v>
      </c>
      <c r="C127" s="25" t="s">
        <v>328</v>
      </c>
      <c r="D127" s="25" t="s">
        <v>329</v>
      </c>
      <c r="E127" s="3">
        <v>32</v>
      </c>
      <c r="F127" s="14">
        <f t="shared" si="5"/>
        <v>0.35384352189781021</v>
      </c>
      <c r="G127" s="25">
        <f t="shared" si="3"/>
        <v>11</v>
      </c>
      <c r="H127" s="25">
        <v>11</v>
      </c>
      <c r="I127" s="25">
        <v>11</v>
      </c>
      <c r="J127" s="25" t="s">
        <v>330</v>
      </c>
      <c r="K127" s="15"/>
    </row>
    <row r="128" spans="1:11" ht="25.5">
      <c r="A128" s="25" t="s">
        <v>133</v>
      </c>
      <c r="B128" s="25" t="s">
        <v>327</v>
      </c>
      <c r="C128" s="25" t="s">
        <v>328</v>
      </c>
      <c r="D128" s="25" t="s">
        <v>331</v>
      </c>
      <c r="E128" s="3">
        <v>28</v>
      </c>
      <c r="F128" s="14">
        <f t="shared" si="5"/>
        <v>0.35384352189781021</v>
      </c>
      <c r="G128" s="25">
        <f t="shared" si="3"/>
        <v>10</v>
      </c>
      <c r="H128" s="25">
        <v>10</v>
      </c>
      <c r="I128" s="25">
        <v>10</v>
      </c>
      <c r="J128" s="25" t="s">
        <v>330</v>
      </c>
      <c r="K128" s="15"/>
    </row>
    <row r="129" spans="1:11" ht="25.5">
      <c r="A129" s="25" t="s">
        <v>133</v>
      </c>
      <c r="B129" s="25" t="s">
        <v>327</v>
      </c>
      <c r="C129" s="25" t="s">
        <v>328</v>
      </c>
      <c r="D129" s="25" t="s">
        <v>332</v>
      </c>
      <c r="E129" s="3">
        <v>49</v>
      </c>
      <c r="F129" s="14">
        <f t="shared" si="5"/>
        <v>0.35384352189781021</v>
      </c>
      <c r="G129" s="25">
        <f t="shared" si="3"/>
        <v>17</v>
      </c>
      <c r="H129" s="25">
        <v>17</v>
      </c>
      <c r="I129" s="25">
        <v>17</v>
      </c>
      <c r="J129" s="25" t="s">
        <v>330</v>
      </c>
      <c r="K129" s="15"/>
    </row>
    <row r="130" spans="1:11" ht="25.5">
      <c r="A130" s="25" t="s">
        <v>133</v>
      </c>
      <c r="B130" s="25" t="s">
        <v>327</v>
      </c>
      <c r="C130" s="25" t="s">
        <v>328</v>
      </c>
      <c r="D130" s="25" t="s">
        <v>333</v>
      </c>
      <c r="E130" s="3">
        <v>27</v>
      </c>
      <c r="F130" s="14">
        <f t="shared" si="5"/>
        <v>0.35384352189781021</v>
      </c>
      <c r="G130" s="25">
        <f t="shared" si="3"/>
        <v>10</v>
      </c>
      <c r="H130" s="25">
        <v>10</v>
      </c>
      <c r="I130" s="25">
        <v>10</v>
      </c>
      <c r="J130" s="25" t="s">
        <v>330</v>
      </c>
      <c r="K130" s="15"/>
    </row>
    <row r="131" spans="1:11" ht="51">
      <c r="A131" s="25" t="s">
        <v>133</v>
      </c>
      <c r="B131" s="25" t="s">
        <v>334</v>
      </c>
      <c r="C131" s="25" t="s">
        <v>335</v>
      </c>
      <c r="D131" s="25" t="s">
        <v>336</v>
      </c>
      <c r="E131" s="3">
        <v>23</v>
      </c>
      <c r="F131" s="14">
        <f t="shared" si="5"/>
        <v>0.35384352189781021</v>
      </c>
      <c r="G131" s="25">
        <f t="shared" ref="G131:G136" si="6">ROUND(E131*F131, 0)</f>
        <v>8</v>
      </c>
      <c r="H131" s="25">
        <v>8</v>
      </c>
      <c r="I131" s="25">
        <v>8</v>
      </c>
      <c r="J131" s="25" t="s">
        <v>337</v>
      </c>
      <c r="K131" s="15"/>
    </row>
    <row r="132" spans="1:11" ht="51">
      <c r="A132" s="25" t="s">
        <v>133</v>
      </c>
      <c r="B132" s="25" t="s">
        <v>334</v>
      </c>
      <c r="C132" s="25" t="s">
        <v>335</v>
      </c>
      <c r="D132" s="25" t="s">
        <v>338</v>
      </c>
      <c r="E132" s="3">
        <v>22</v>
      </c>
      <c r="F132" s="14">
        <f t="shared" si="5"/>
        <v>0.35384352189781021</v>
      </c>
      <c r="G132" s="25">
        <f t="shared" si="6"/>
        <v>8</v>
      </c>
      <c r="H132" s="25">
        <v>8</v>
      </c>
      <c r="I132" s="25">
        <v>8</v>
      </c>
      <c r="J132" s="25" t="s">
        <v>339</v>
      </c>
      <c r="K132" s="15"/>
    </row>
    <row r="133" spans="1:11" ht="51">
      <c r="A133" s="25" t="s">
        <v>133</v>
      </c>
      <c r="B133" s="25" t="s">
        <v>334</v>
      </c>
      <c r="C133" s="25" t="s">
        <v>335</v>
      </c>
      <c r="D133" s="25" t="s">
        <v>340</v>
      </c>
      <c r="E133" s="3">
        <v>24</v>
      </c>
      <c r="F133" s="14">
        <f t="shared" si="5"/>
        <v>0.35384352189781021</v>
      </c>
      <c r="G133" s="25">
        <f t="shared" si="6"/>
        <v>8</v>
      </c>
      <c r="H133" s="25">
        <v>8</v>
      </c>
      <c r="I133" s="25">
        <v>8</v>
      </c>
      <c r="J133" s="25" t="s">
        <v>339</v>
      </c>
      <c r="K133" s="15"/>
    </row>
    <row r="134" spans="1:11" ht="51">
      <c r="A134" s="25" t="s">
        <v>133</v>
      </c>
      <c r="B134" s="25" t="s">
        <v>334</v>
      </c>
      <c r="C134" s="25" t="s">
        <v>335</v>
      </c>
      <c r="D134" s="25" t="s">
        <v>341</v>
      </c>
      <c r="E134" s="3">
        <v>24</v>
      </c>
      <c r="F134" s="14">
        <f t="shared" si="5"/>
        <v>0.35384352189781021</v>
      </c>
      <c r="G134" s="25">
        <f t="shared" si="6"/>
        <v>8</v>
      </c>
      <c r="H134" s="25">
        <v>8</v>
      </c>
      <c r="I134" s="25">
        <v>8</v>
      </c>
      <c r="J134" s="25" t="s">
        <v>337</v>
      </c>
      <c r="K134" s="15"/>
    </row>
    <row r="135" spans="1:11" ht="38.25">
      <c r="A135" s="25" t="s">
        <v>133</v>
      </c>
      <c r="B135" s="25" t="s">
        <v>342</v>
      </c>
      <c r="C135" s="25" t="s">
        <v>343</v>
      </c>
      <c r="D135" s="25" t="s">
        <v>344</v>
      </c>
      <c r="E135" s="3">
        <v>54</v>
      </c>
      <c r="F135" s="14">
        <f t="shared" si="5"/>
        <v>0.35384352189781021</v>
      </c>
      <c r="G135" s="25">
        <f t="shared" si="6"/>
        <v>19</v>
      </c>
      <c r="H135" s="25">
        <v>19</v>
      </c>
      <c r="I135" s="25">
        <v>19</v>
      </c>
      <c r="J135" s="25" t="s">
        <v>345</v>
      </c>
      <c r="K135" s="15"/>
    </row>
    <row r="136" spans="1:11" ht="38.25">
      <c r="A136" s="25" t="s">
        <v>133</v>
      </c>
      <c r="B136" s="25" t="s">
        <v>342</v>
      </c>
      <c r="C136" s="25" t="s">
        <v>343</v>
      </c>
      <c r="D136" s="25" t="s">
        <v>346</v>
      </c>
      <c r="E136" s="3">
        <v>59</v>
      </c>
      <c r="F136" s="14">
        <f t="shared" si="5"/>
        <v>0.35384352189781021</v>
      </c>
      <c r="G136" s="25">
        <f t="shared" si="6"/>
        <v>21</v>
      </c>
      <c r="H136" s="25">
        <v>21</v>
      </c>
      <c r="I136" s="25">
        <v>21</v>
      </c>
      <c r="J136" s="25" t="s">
        <v>345</v>
      </c>
      <c r="K136" s="15"/>
    </row>
    <row r="137" spans="1:11">
      <c r="A137" s="25" t="s">
        <v>1</v>
      </c>
      <c r="B137" s="25" t="s">
        <v>1</v>
      </c>
      <c r="C137" s="25" t="s">
        <v>1</v>
      </c>
      <c r="D137" s="25" t="s">
        <v>1</v>
      </c>
      <c r="E137" s="25" t="s">
        <v>1</v>
      </c>
      <c r="F137" s="25" t="s">
        <v>1</v>
      </c>
      <c r="G137" s="25" t="s">
        <v>1</v>
      </c>
      <c r="H137" s="25" t="s">
        <v>1</v>
      </c>
      <c r="I137" s="25" t="s">
        <v>1</v>
      </c>
      <c r="J137" s="25" t="s">
        <v>1</v>
      </c>
      <c r="K137" s="25" t="s">
        <v>1</v>
      </c>
    </row>
    <row r="138" spans="1:11">
      <c r="A138" s="25" t="s">
        <v>1</v>
      </c>
      <c r="B138" s="23" t="s">
        <v>122</v>
      </c>
      <c r="C138" s="25" t="s">
        <v>1</v>
      </c>
      <c r="D138" s="25" t="s">
        <v>1</v>
      </c>
      <c r="E138" s="25">
        <f>SUM(E10:E136)</f>
        <v>17536</v>
      </c>
      <c r="F138" s="25" t="s">
        <v>1</v>
      </c>
      <c r="G138" s="25">
        <f>SUM(G10:G136)</f>
        <v>6199</v>
      </c>
      <c r="H138" s="25">
        <v>6205</v>
      </c>
      <c r="I138" s="25">
        <v>6205</v>
      </c>
      <c r="J138" s="15"/>
      <c r="K138" s="25" t="s">
        <v>1</v>
      </c>
    </row>
    <row r="139" spans="1:11">
      <c r="A139" s="15" t="s">
        <v>1</v>
      </c>
      <c r="B139" s="15"/>
      <c r="C139" s="15"/>
      <c r="D139" s="15"/>
      <c r="E139" s="15"/>
      <c r="F139" s="15"/>
      <c r="G139" s="15"/>
      <c r="H139" s="15"/>
      <c r="I139" s="15"/>
      <c r="J139" s="15"/>
      <c r="K139" s="15"/>
    </row>
    <row r="140" spans="1:11" ht="12.6" customHeight="1">
      <c r="A140" s="37" t="s">
        <v>347</v>
      </c>
      <c r="B140" s="36" t="s">
        <v>1</v>
      </c>
      <c r="C140" s="36" t="s">
        <v>1</v>
      </c>
      <c r="D140" s="36" t="s">
        <v>1</v>
      </c>
      <c r="E140" s="36" t="s">
        <v>1</v>
      </c>
      <c r="F140" s="36" t="s">
        <v>1</v>
      </c>
      <c r="G140" s="36" t="s">
        <v>1</v>
      </c>
      <c r="H140" s="36" t="s">
        <v>1</v>
      </c>
      <c r="I140" s="36" t="s">
        <v>1</v>
      </c>
      <c r="J140" s="36" t="s">
        <v>1</v>
      </c>
      <c r="K140" s="15" t="s">
        <v>1</v>
      </c>
    </row>
    <row r="141" spans="1:11">
      <c r="A141" s="36" t="s">
        <v>1</v>
      </c>
      <c r="B141" s="36" t="s">
        <v>1</v>
      </c>
      <c r="C141" s="36" t="s">
        <v>1</v>
      </c>
      <c r="D141" s="36" t="s">
        <v>1</v>
      </c>
      <c r="E141" s="36" t="s">
        <v>1</v>
      </c>
      <c r="F141" s="36" t="s">
        <v>1</v>
      </c>
      <c r="G141" s="36" t="s">
        <v>1</v>
      </c>
      <c r="H141" s="36" t="s">
        <v>1</v>
      </c>
      <c r="I141" s="36" t="s">
        <v>1</v>
      </c>
      <c r="J141" s="36" t="s">
        <v>1</v>
      </c>
      <c r="K141" s="15" t="s">
        <v>1</v>
      </c>
    </row>
    <row r="142" spans="1:11">
      <c r="A142" s="36" t="s">
        <v>1</v>
      </c>
      <c r="B142" s="36" t="s">
        <v>1</v>
      </c>
      <c r="C142" s="36" t="s">
        <v>1</v>
      </c>
      <c r="D142" s="36" t="s">
        <v>1</v>
      </c>
      <c r="E142" s="36" t="s">
        <v>1</v>
      </c>
      <c r="F142" s="36" t="s">
        <v>1</v>
      </c>
      <c r="G142" s="36" t="s">
        <v>1</v>
      </c>
      <c r="H142" s="36" t="s">
        <v>1</v>
      </c>
      <c r="I142" s="36" t="s">
        <v>1</v>
      </c>
      <c r="J142" s="36" t="s">
        <v>1</v>
      </c>
      <c r="K142" s="15"/>
    </row>
    <row r="143" spans="1:11">
      <c r="A143" s="15" t="s">
        <v>1</v>
      </c>
      <c r="B143" s="15"/>
      <c r="C143" s="15"/>
      <c r="D143" s="15"/>
      <c r="E143" s="15"/>
      <c r="F143" s="15"/>
      <c r="G143" s="15"/>
      <c r="H143" s="15"/>
      <c r="I143" s="15"/>
      <c r="J143" s="15"/>
      <c r="K143" s="15"/>
    </row>
    <row r="144" spans="1:11" ht="12.6" customHeight="1">
      <c r="A144" s="37" t="s">
        <v>348</v>
      </c>
      <c r="B144" s="36" t="s">
        <v>1</v>
      </c>
      <c r="C144" s="36" t="s">
        <v>1</v>
      </c>
      <c r="D144" s="36" t="s">
        <v>1</v>
      </c>
      <c r="E144" s="36" t="s">
        <v>1</v>
      </c>
      <c r="F144" s="36" t="s">
        <v>1</v>
      </c>
      <c r="G144" s="36" t="s">
        <v>1</v>
      </c>
      <c r="H144" s="36" t="s">
        <v>1</v>
      </c>
      <c r="I144" s="36" t="s">
        <v>1</v>
      </c>
      <c r="J144" s="36" t="s">
        <v>1</v>
      </c>
      <c r="K144" s="15" t="s">
        <v>1</v>
      </c>
    </row>
    <row r="145" spans="1:11">
      <c r="A145" s="36" t="s">
        <v>1</v>
      </c>
      <c r="B145" s="36" t="s">
        <v>1</v>
      </c>
      <c r="C145" s="36" t="s">
        <v>1</v>
      </c>
      <c r="D145" s="36" t="s">
        <v>1</v>
      </c>
      <c r="E145" s="36" t="s">
        <v>1</v>
      </c>
      <c r="F145" s="36" t="s">
        <v>1</v>
      </c>
      <c r="G145" s="36" t="s">
        <v>1</v>
      </c>
      <c r="H145" s="36" t="s">
        <v>1</v>
      </c>
      <c r="I145" s="36" t="s">
        <v>1</v>
      </c>
      <c r="J145" s="36" t="s">
        <v>1</v>
      </c>
      <c r="K145" s="15" t="s">
        <v>1</v>
      </c>
    </row>
    <row r="146" spans="1:11">
      <c r="A146" s="36" t="s">
        <v>1</v>
      </c>
      <c r="B146" s="36" t="s">
        <v>1</v>
      </c>
      <c r="C146" s="36" t="s">
        <v>1</v>
      </c>
      <c r="D146" s="36" t="s">
        <v>1</v>
      </c>
      <c r="E146" s="36" t="s">
        <v>1</v>
      </c>
      <c r="F146" s="36" t="s">
        <v>1</v>
      </c>
      <c r="G146" s="36" t="s">
        <v>1</v>
      </c>
      <c r="H146" s="36" t="s">
        <v>1</v>
      </c>
      <c r="I146" s="36" t="s">
        <v>1</v>
      </c>
      <c r="J146" s="36" t="s">
        <v>1</v>
      </c>
      <c r="K146" s="15"/>
    </row>
    <row r="147" spans="1:11">
      <c r="A147" s="36" t="s">
        <v>1</v>
      </c>
      <c r="B147" s="36" t="s">
        <v>1</v>
      </c>
      <c r="C147" s="36" t="s">
        <v>1</v>
      </c>
      <c r="D147" s="36" t="s">
        <v>1</v>
      </c>
      <c r="E147" s="36" t="s">
        <v>1</v>
      </c>
      <c r="F147" s="36" t="s">
        <v>1</v>
      </c>
      <c r="G147" s="36" t="s">
        <v>1</v>
      </c>
      <c r="H147" s="36" t="s">
        <v>1</v>
      </c>
      <c r="I147" s="36" t="s">
        <v>1</v>
      </c>
      <c r="J147" s="36" t="s">
        <v>1</v>
      </c>
      <c r="K147" s="15"/>
    </row>
    <row r="148" spans="1:11">
      <c r="A148" s="15" t="s">
        <v>1</v>
      </c>
      <c r="B148" s="15"/>
      <c r="C148" s="15"/>
      <c r="D148" s="15"/>
      <c r="E148" s="15"/>
      <c r="F148" s="15"/>
      <c r="G148" s="15"/>
      <c r="H148" s="15"/>
      <c r="I148" s="15"/>
      <c r="J148" s="15"/>
      <c r="K148" s="15"/>
    </row>
    <row r="149" spans="1:11" ht="12.6" customHeight="1">
      <c r="A149" s="40" t="s">
        <v>349</v>
      </c>
      <c r="B149" s="38"/>
      <c r="C149" s="38"/>
      <c r="D149" s="38"/>
      <c r="E149" s="38"/>
      <c r="F149" s="38"/>
      <c r="G149" s="38"/>
      <c r="H149" s="38"/>
      <c r="I149" s="38"/>
      <c r="J149" s="38"/>
      <c r="K149" s="15" t="s">
        <v>1</v>
      </c>
    </row>
    <row r="150" spans="1:11">
      <c r="A150" s="38"/>
      <c r="B150" s="38"/>
      <c r="C150" s="38"/>
      <c r="D150" s="38"/>
      <c r="E150" s="38"/>
      <c r="F150" s="38"/>
      <c r="G150" s="38"/>
      <c r="H150" s="38"/>
      <c r="I150" s="38"/>
      <c r="J150" s="38"/>
      <c r="K150" s="15" t="s">
        <v>1</v>
      </c>
    </row>
    <row r="151" spans="1:11">
      <c r="A151" s="22" t="s">
        <v>1</v>
      </c>
      <c r="B151" s="22" t="s">
        <v>1</v>
      </c>
      <c r="C151" s="22" t="s">
        <v>1</v>
      </c>
      <c r="D151" s="22" t="s">
        <v>1</v>
      </c>
      <c r="E151" s="22" t="s">
        <v>1</v>
      </c>
      <c r="F151" s="22" t="s">
        <v>1</v>
      </c>
      <c r="G151" s="22" t="s">
        <v>1</v>
      </c>
      <c r="H151" s="22" t="s">
        <v>1</v>
      </c>
      <c r="I151" s="22" t="s">
        <v>1</v>
      </c>
      <c r="J151" s="22" t="s">
        <v>1</v>
      </c>
      <c r="K151" s="15"/>
    </row>
    <row r="152" spans="1:11" ht="12.6" customHeight="1">
      <c r="A152" s="37" t="s">
        <v>350</v>
      </c>
      <c r="B152" s="36" t="s">
        <v>1</v>
      </c>
      <c r="C152" s="36" t="s">
        <v>1</v>
      </c>
      <c r="D152" s="36" t="s">
        <v>1</v>
      </c>
      <c r="E152" s="36" t="s">
        <v>1</v>
      </c>
      <c r="F152" s="36" t="s">
        <v>1</v>
      </c>
      <c r="G152" s="36" t="s">
        <v>1</v>
      </c>
      <c r="H152" s="36" t="s">
        <v>1</v>
      </c>
      <c r="I152" s="36" t="s">
        <v>1</v>
      </c>
      <c r="J152" s="36" t="s">
        <v>1</v>
      </c>
      <c r="K152" s="15" t="s">
        <v>1</v>
      </c>
    </row>
    <row r="153" spans="1:11">
      <c r="A153" s="36" t="s">
        <v>1</v>
      </c>
      <c r="B153" s="36" t="s">
        <v>1</v>
      </c>
      <c r="C153" s="36" t="s">
        <v>1</v>
      </c>
      <c r="D153" s="36" t="s">
        <v>1</v>
      </c>
      <c r="E153" s="36" t="s">
        <v>1</v>
      </c>
      <c r="F153" s="36" t="s">
        <v>1</v>
      </c>
      <c r="G153" s="36" t="s">
        <v>1</v>
      </c>
      <c r="H153" s="36" t="s">
        <v>1</v>
      </c>
      <c r="I153" s="36" t="s">
        <v>1</v>
      </c>
      <c r="J153" s="36" t="s">
        <v>1</v>
      </c>
      <c r="K153" s="15" t="s">
        <v>1</v>
      </c>
    </row>
    <row r="154" spans="1:11">
      <c r="A154" s="36" t="s">
        <v>1</v>
      </c>
      <c r="B154" s="36" t="s">
        <v>1</v>
      </c>
      <c r="C154" s="36" t="s">
        <v>1</v>
      </c>
      <c r="D154" s="36" t="s">
        <v>1</v>
      </c>
      <c r="E154" s="36" t="s">
        <v>1</v>
      </c>
      <c r="F154" s="36" t="s">
        <v>1</v>
      </c>
      <c r="G154" s="36" t="s">
        <v>1</v>
      </c>
      <c r="H154" s="36" t="s">
        <v>1</v>
      </c>
      <c r="I154" s="36" t="s">
        <v>1</v>
      </c>
      <c r="J154" s="36" t="s">
        <v>1</v>
      </c>
      <c r="K154" s="15"/>
    </row>
    <row r="155" spans="1:11">
      <c r="A155" s="36" t="s">
        <v>1</v>
      </c>
      <c r="B155" s="36" t="s">
        <v>1</v>
      </c>
      <c r="C155" s="36" t="s">
        <v>1</v>
      </c>
      <c r="D155" s="36" t="s">
        <v>1</v>
      </c>
      <c r="E155" s="36" t="s">
        <v>1</v>
      </c>
      <c r="F155" s="36" t="s">
        <v>1</v>
      </c>
      <c r="G155" s="36" t="s">
        <v>1</v>
      </c>
      <c r="H155" s="36" t="s">
        <v>1</v>
      </c>
      <c r="I155" s="36" t="s">
        <v>1</v>
      </c>
      <c r="J155" s="36" t="s">
        <v>1</v>
      </c>
      <c r="K155" s="15"/>
    </row>
    <row r="156" spans="1:11">
      <c r="A156" s="15" t="s">
        <v>1</v>
      </c>
      <c r="B156" s="15"/>
      <c r="C156" s="15"/>
      <c r="D156" s="15"/>
      <c r="E156" s="15"/>
      <c r="F156" s="15"/>
      <c r="G156" s="15"/>
      <c r="H156" s="15"/>
      <c r="I156" s="15"/>
      <c r="J156" s="15"/>
      <c r="K156" s="15"/>
    </row>
    <row r="157" spans="1:11">
      <c r="A157" s="15"/>
      <c r="B157" s="15"/>
      <c r="C157" s="15"/>
      <c r="D157" s="15"/>
      <c r="E157" s="15"/>
      <c r="F157" s="15"/>
      <c r="G157" s="15"/>
      <c r="H157" s="15"/>
      <c r="I157" s="15"/>
      <c r="J157" s="15"/>
      <c r="K157" s="15"/>
    </row>
    <row r="158" spans="1:11">
      <c r="A158" s="15"/>
      <c r="B158" s="15"/>
      <c r="C158" s="15"/>
      <c r="D158" s="15"/>
      <c r="E158" s="15"/>
      <c r="F158" s="15"/>
      <c r="G158" s="15"/>
      <c r="H158" s="15"/>
      <c r="I158" s="15"/>
      <c r="J158" s="15"/>
      <c r="K158" s="15"/>
    </row>
    <row r="159" spans="1:11">
      <c r="A159" s="15"/>
      <c r="B159" s="15"/>
      <c r="C159" s="15"/>
      <c r="D159" s="15"/>
      <c r="E159" s="15"/>
      <c r="F159" s="15"/>
      <c r="G159" s="15"/>
      <c r="H159" s="15"/>
      <c r="I159" s="15"/>
      <c r="J159" s="15"/>
      <c r="K159" s="15"/>
    </row>
    <row r="160" spans="1:11">
      <c r="A160" s="15"/>
      <c r="B160" s="15"/>
      <c r="C160" s="15"/>
      <c r="D160" s="15"/>
      <c r="E160" s="15"/>
      <c r="F160" s="15"/>
      <c r="G160" s="15"/>
      <c r="H160" s="15"/>
      <c r="I160" s="15"/>
      <c r="J160" s="15"/>
      <c r="K160" s="15"/>
    </row>
    <row r="161" spans="1:11">
      <c r="A161" s="15"/>
      <c r="B161" s="15"/>
      <c r="C161" s="15"/>
      <c r="D161" s="15"/>
      <c r="E161" s="15"/>
      <c r="F161" s="15"/>
      <c r="G161" s="15"/>
      <c r="H161" s="15"/>
      <c r="I161" s="15"/>
      <c r="J161" s="15"/>
      <c r="K161" s="15"/>
    </row>
    <row r="162" spans="1:11">
      <c r="A162" s="15"/>
      <c r="B162" s="15"/>
      <c r="C162" s="15"/>
      <c r="D162" s="15"/>
      <c r="E162" s="15"/>
      <c r="F162" s="15"/>
      <c r="G162" s="15"/>
      <c r="H162" s="15"/>
      <c r="I162" s="15"/>
      <c r="J162" s="15"/>
      <c r="K162" s="15"/>
    </row>
    <row r="163" spans="1:11">
      <c r="A163" s="15"/>
      <c r="B163" s="15"/>
      <c r="C163" s="15"/>
      <c r="D163" s="15"/>
      <c r="E163" s="15"/>
      <c r="F163" s="15"/>
      <c r="G163" s="15"/>
      <c r="H163" s="15"/>
      <c r="I163" s="15"/>
      <c r="J163" s="15"/>
      <c r="K163" s="15"/>
    </row>
    <row r="164" spans="1:11">
      <c r="A164" s="15"/>
      <c r="B164" s="15"/>
      <c r="C164" s="15"/>
      <c r="D164" s="15"/>
      <c r="E164" s="15"/>
      <c r="F164" s="15"/>
      <c r="G164" s="15"/>
      <c r="H164" s="15"/>
      <c r="I164" s="15"/>
      <c r="J164" s="15"/>
      <c r="K164" s="15"/>
    </row>
  </sheetData>
  <mergeCells count="12">
    <mergeCell ref="A6:E6"/>
    <mergeCell ref="F6:H6"/>
    <mergeCell ref="A152:J155"/>
    <mergeCell ref="A140:J142"/>
    <mergeCell ref="A144:J147"/>
    <mergeCell ref="A149:J150"/>
    <mergeCell ref="A1:K1"/>
    <mergeCell ref="A2:K2"/>
    <mergeCell ref="A4:E4"/>
    <mergeCell ref="F4:H4"/>
    <mergeCell ref="A5:E5"/>
    <mergeCell ref="F5:H5"/>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C4AFB-F495-4BDB-BBE0-8785A4D8E8E8}">
  <dimension ref="A1:L128"/>
  <sheetViews>
    <sheetView workbookViewId="0">
      <selection activeCell="A7" sqref="A7"/>
    </sheetView>
  </sheetViews>
  <sheetFormatPr defaultColWidth="9.140625" defaultRowHeight="12.75"/>
  <cols>
    <col min="1" max="14" width="12" style="5" customWidth="1"/>
    <col min="15" max="16384" width="9.140625" style="5"/>
  </cols>
  <sheetData>
    <row r="1" spans="1:12" ht="12.6" customHeight="1">
      <c r="A1" s="34" t="s">
        <v>456</v>
      </c>
      <c r="B1" s="34"/>
      <c r="C1" s="34"/>
      <c r="D1" s="34"/>
      <c r="E1" s="34"/>
      <c r="F1" s="34"/>
      <c r="G1" s="34"/>
      <c r="H1" s="34"/>
      <c r="I1" s="34"/>
      <c r="J1" s="34"/>
      <c r="K1" s="34"/>
      <c r="L1" s="34"/>
    </row>
    <row r="2" spans="1:12">
      <c r="A2" s="34" t="s">
        <v>2530</v>
      </c>
      <c r="B2" s="31" t="s">
        <v>1</v>
      </c>
      <c r="C2" s="31" t="s">
        <v>1</v>
      </c>
      <c r="D2" s="31" t="s">
        <v>1</v>
      </c>
      <c r="E2" s="31" t="s">
        <v>1</v>
      </c>
      <c r="F2" s="31" t="s">
        <v>1</v>
      </c>
      <c r="G2" s="31" t="s">
        <v>1</v>
      </c>
      <c r="H2" s="31" t="s">
        <v>1</v>
      </c>
      <c r="I2" s="31" t="s">
        <v>1</v>
      </c>
      <c r="J2" s="31" t="s">
        <v>1</v>
      </c>
      <c r="K2" s="31" t="s">
        <v>1</v>
      </c>
      <c r="L2" s="15"/>
    </row>
    <row r="3" spans="1:12">
      <c r="A3" s="15"/>
      <c r="B3" s="15"/>
      <c r="C3" s="15"/>
      <c r="D3" s="15"/>
      <c r="E3" s="15"/>
      <c r="F3" s="15"/>
      <c r="G3" s="15"/>
      <c r="H3" s="15"/>
      <c r="I3" s="15"/>
      <c r="J3" s="15"/>
      <c r="K3" s="15"/>
      <c r="L3" s="15"/>
    </row>
    <row r="4" spans="1:12" ht="30" customHeight="1">
      <c r="A4" s="32" t="s">
        <v>2531</v>
      </c>
      <c r="B4" s="31" t="s">
        <v>1</v>
      </c>
      <c r="C4" s="31" t="s">
        <v>1</v>
      </c>
      <c r="D4" s="31" t="s">
        <v>1</v>
      </c>
      <c r="E4" s="31" t="s">
        <v>1</v>
      </c>
      <c r="F4" s="33">
        <v>183</v>
      </c>
      <c r="G4" s="31" t="s">
        <v>1</v>
      </c>
      <c r="H4" s="31" t="s">
        <v>1</v>
      </c>
      <c r="I4" s="15"/>
      <c r="J4" s="15"/>
      <c r="K4" s="15"/>
      <c r="L4" s="15"/>
    </row>
    <row r="5" spans="1:12" ht="30" customHeight="1">
      <c r="A5" s="32" t="s">
        <v>2532</v>
      </c>
      <c r="B5" s="31" t="s">
        <v>1</v>
      </c>
      <c r="C5" s="31" t="s">
        <v>1</v>
      </c>
      <c r="D5" s="31" t="s">
        <v>1</v>
      </c>
      <c r="E5" s="31" t="s">
        <v>1</v>
      </c>
      <c r="F5" s="33">
        <v>0</v>
      </c>
      <c r="G5" s="31" t="s">
        <v>1</v>
      </c>
      <c r="H5" s="31" t="s">
        <v>1</v>
      </c>
      <c r="I5" s="15"/>
      <c r="J5" s="15"/>
      <c r="K5" s="15"/>
      <c r="L5" s="15"/>
    </row>
    <row r="6" spans="1:12" ht="30" customHeight="1">
      <c r="A6" s="32" t="s">
        <v>2533</v>
      </c>
      <c r="B6" s="31" t="s">
        <v>1</v>
      </c>
      <c r="C6" s="31" t="s">
        <v>1</v>
      </c>
      <c r="D6" s="31" t="s">
        <v>1</v>
      </c>
      <c r="E6" s="31" t="s">
        <v>1</v>
      </c>
      <c r="F6" s="33">
        <v>183</v>
      </c>
      <c r="G6" s="31" t="s">
        <v>1</v>
      </c>
      <c r="H6" s="31" t="s">
        <v>1</v>
      </c>
      <c r="I6" s="15"/>
      <c r="J6" s="15"/>
      <c r="K6" s="15"/>
      <c r="L6" s="15"/>
    </row>
    <row r="7" spans="1:12">
      <c r="A7" s="15"/>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ht="38.25">
      <c r="A9" s="23" t="s">
        <v>7</v>
      </c>
      <c r="B9" s="23" t="s">
        <v>8</v>
      </c>
      <c r="C9" s="23" t="s">
        <v>9</v>
      </c>
      <c r="D9" s="23" t="s">
        <v>10</v>
      </c>
      <c r="E9" s="23" t="s">
        <v>11</v>
      </c>
      <c r="F9" s="23" t="s">
        <v>12</v>
      </c>
      <c r="G9" s="23" t="s">
        <v>13</v>
      </c>
      <c r="H9" s="23" t="s">
        <v>14</v>
      </c>
      <c r="I9" s="23" t="s">
        <v>15</v>
      </c>
      <c r="J9" s="23"/>
      <c r="K9" s="15"/>
      <c r="L9" s="15"/>
    </row>
    <row r="10" spans="1:12">
      <c r="A10" s="25" t="s">
        <v>2534</v>
      </c>
      <c r="B10" s="10">
        <v>3775</v>
      </c>
      <c r="C10" s="9" t="s">
        <v>2535</v>
      </c>
      <c r="D10" s="8" t="s">
        <v>35</v>
      </c>
      <c r="E10" s="15">
        <v>42</v>
      </c>
      <c r="F10" s="14">
        <f t="shared" ref="F10:F41" si="0">$F$6/$E$110</f>
        <v>5.2586206896551725E-2</v>
      </c>
      <c r="G10" s="25">
        <f t="shared" ref="G10:G41" si="1">ROUND(E10*F10, 0)</f>
        <v>2</v>
      </c>
      <c r="H10" s="25">
        <v>2</v>
      </c>
      <c r="I10" s="25">
        <v>2</v>
      </c>
      <c r="J10" s="25"/>
      <c r="K10" s="15"/>
      <c r="L10" s="15"/>
    </row>
    <row r="11" spans="1:12">
      <c r="A11" s="25" t="s">
        <v>2534</v>
      </c>
      <c r="B11" s="10">
        <v>3775</v>
      </c>
      <c r="C11" s="9" t="s">
        <v>2535</v>
      </c>
      <c r="D11" s="8" t="s">
        <v>24</v>
      </c>
      <c r="E11" s="15">
        <v>54</v>
      </c>
      <c r="F11" s="14">
        <f t="shared" si="0"/>
        <v>5.2586206896551725E-2</v>
      </c>
      <c r="G11" s="25">
        <f t="shared" si="1"/>
        <v>3</v>
      </c>
      <c r="H11" s="25">
        <v>3</v>
      </c>
      <c r="I11" s="25">
        <v>3</v>
      </c>
      <c r="J11" s="25"/>
      <c r="K11" s="15"/>
      <c r="L11" s="15"/>
    </row>
    <row r="12" spans="1:12">
      <c r="A12" s="25" t="s">
        <v>2534</v>
      </c>
      <c r="B12" s="10">
        <v>3785</v>
      </c>
      <c r="C12" s="9" t="s">
        <v>2536</v>
      </c>
      <c r="D12" s="8" t="s">
        <v>2537</v>
      </c>
      <c r="E12" s="15">
        <v>0</v>
      </c>
      <c r="F12" s="14">
        <f t="shared" si="0"/>
        <v>5.2586206896551725E-2</v>
      </c>
      <c r="G12" s="25">
        <f t="shared" si="1"/>
        <v>0</v>
      </c>
      <c r="H12" s="25">
        <v>0</v>
      </c>
      <c r="I12" s="25">
        <v>0</v>
      </c>
      <c r="J12" s="25"/>
      <c r="K12" s="15"/>
      <c r="L12" s="15"/>
    </row>
    <row r="13" spans="1:12">
      <c r="A13" s="25" t="s">
        <v>2534</v>
      </c>
      <c r="B13" s="10">
        <v>3797</v>
      </c>
      <c r="C13" s="9" t="s">
        <v>2538</v>
      </c>
      <c r="D13" s="8" t="s">
        <v>2539</v>
      </c>
      <c r="E13" s="15">
        <v>124</v>
      </c>
      <c r="F13" s="14">
        <f t="shared" si="0"/>
        <v>5.2586206896551725E-2</v>
      </c>
      <c r="G13" s="25">
        <f t="shared" si="1"/>
        <v>7</v>
      </c>
      <c r="H13" s="25">
        <v>7</v>
      </c>
      <c r="I13" s="25">
        <v>7</v>
      </c>
      <c r="J13" s="25"/>
      <c r="K13" s="15"/>
      <c r="L13" s="15"/>
    </row>
    <row r="14" spans="1:12">
      <c r="A14" s="25" t="s">
        <v>2534</v>
      </c>
      <c r="B14" s="10">
        <v>3797</v>
      </c>
      <c r="C14" s="9" t="s">
        <v>2538</v>
      </c>
      <c r="D14" s="8" t="s">
        <v>226</v>
      </c>
      <c r="E14" s="15">
        <v>141</v>
      </c>
      <c r="F14" s="14">
        <f t="shared" si="0"/>
        <v>5.2586206896551725E-2</v>
      </c>
      <c r="G14" s="25">
        <f t="shared" si="1"/>
        <v>7</v>
      </c>
      <c r="H14" s="25">
        <v>7</v>
      </c>
      <c r="I14" s="25">
        <v>7</v>
      </c>
      <c r="J14" s="25"/>
      <c r="K14" s="15"/>
      <c r="L14" s="15"/>
    </row>
    <row r="15" spans="1:12">
      <c r="A15" s="25" t="s">
        <v>2534</v>
      </c>
      <c r="B15" s="10">
        <v>3797</v>
      </c>
      <c r="C15" s="9" t="s">
        <v>2538</v>
      </c>
      <c r="D15" s="8" t="s">
        <v>228</v>
      </c>
      <c r="E15" s="15">
        <v>231</v>
      </c>
      <c r="F15" s="14">
        <f t="shared" si="0"/>
        <v>5.2586206896551725E-2</v>
      </c>
      <c r="G15" s="25">
        <f t="shared" si="1"/>
        <v>12</v>
      </c>
      <c r="H15" s="25">
        <v>13</v>
      </c>
      <c r="I15" s="25">
        <v>13</v>
      </c>
      <c r="J15" s="25"/>
      <c r="K15" s="15"/>
      <c r="L15" s="15"/>
    </row>
    <row r="16" spans="1:12">
      <c r="A16" s="25" t="s">
        <v>2534</v>
      </c>
      <c r="B16" s="10">
        <v>3797</v>
      </c>
      <c r="C16" s="9" t="s">
        <v>2538</v>
      </c>
      <c r="D16" s="8" t="s">
        <v>230</v>
      </c>
      <c r="E16" s="15">
        <v>135</v>
      </c>
      <c r="F16" s="14">
        <f t="shared" si="0"/>
        <v>5.2586206896551725E-2</v>
      </c>
      <c r="G16" s="25">
        <f t="shared" si="1"/>
        <v>7</v>
      </c>
      <c r="H16" s="25">
        <v>7</v>
      </c>
      <c r="I16" s="25">
        <v>7</v>
      </c>
      <c r="J16" s="25"/>
      <c r="K16" s="15"/>
      <c r="L16" s="15"/>
    </row>
    <row r="17" spans="1:10">
      <c r="A17" s="25" t="s">
        <v>2534</v>
      </c>
      <c r="B17" s="10">
        <v>3804</v>
      </c>
      <c r="C17" s="9" t="s">
        <v>2540</v>
      </c>
      <c r="D17" s="8" t="s">
        <v>329</v>
      </c>
      <c r="E17" s="15">
        <v>32</v>
      </c>
      <c r="F17" s="14">
        <f t="shared" si="0"/>
        <v>5.2586206896551725E-2</v>
      </c>
      <c r="G17" s="25">
        <f t="shared" si="1"/>
        <v>2</v>
      </c>
      <c r="H17" s="25">
        <v>2</v>
      </c>
      <c r="I17" s="25">
        <v>2</v>
      </c>
      <c r="J17" s="25"/>
    </row>
    <row r="18" spans="1:10">
      <c r="A18" s="25" t="s">
        <v>2534</v>
      </c>
      <c r="B18" s="10">
        <v>3804</v>
      </c>
      <c r="C18" s="9" t="s">
        <v>2540</v>
      </c>
      <c r="D18" s="8" t="s">
        <v>331</v>
      </c>
      <c r="E18" s="15">
        <v>31</v>
      </c>
      <c r="F18" s="14">
        <f t="shared" si="0"/>
        <v>5.2586206896551725E-2</v>
      </c>
      <c r="G18" s="25">
        <f t="shared" si="1"/>
        <v>2</v>
      </c>
      <c r="H18" s="25">
        <v>2</v>
      </c>
      <c r="I18" s="25">
        <v>2</v>
      </c>
      <c r="J18" s="25"/>
    </row>
    <row r="19" spans="1:10">
      <c r="A19" s="25" t="s">
        <v>2534</v>
      </c>
      <c r="B19" s="10">
        <v>3809</v>
      </c>
      <c r="C19" s="9" t="s">
        <v>2541</v>
      </c>
      <c r="D19" s="8" t="s">
        <v>105</v>
      </c>
      <c r="E19" s="15">
        <v>30</v>
      </c>
      <c r="F19" s="14">
        <f t="shared" si="0"/>
        <v>5.2586206896551725E-2</v>
      </c>
      <c r="G19" s="25">
        <f t="shared" si="1"/>
        <v>2</v>
      </c>
      <c r="H19" s="25">
        <v>2</v>
      </c>
      <c r="I19" s="25">
        <v>2</v>
      </c>
      <c r="J19" s="25"/>
    </row>
    <row r="20" spans="1:10" ht="12.6" customHeight="1">
      <c r="A20" s="25" t="s">
        <v>2534</v>
      </c>
      <c r="B20" s="10">
        <v>7032</v>
      </c>
      <c r="C20" s="9" t="s">
        <v>2542</v>
      </c>
      <c r="D20" s="8" t="s">
        <v>105</v>
      </c>
      <c r="E20" s="15">
        <v>7</v>
      </c>
      <c r="F20" s="14">
        <f t="shared" si="0"/>
        <v>5.2586206896551725E-2</v>
      </c>
      <c r="G20" s="25">
        <f t="shared" si="1"/>
        <v>0</v>
      </c>
      <c r="H20" s="25">
        <v>0</v>
      </c>
      <c r="I20" s="25">
        <v>0</v>
      </c>
      <c r="J20" s="25"/>
    </row>
    <row r="21" spans="1:10">
      <c r="A21" s="25" t="s">
        <v>2534</v>
      </c>
      <c r="B21" s="10">
        <v>7032</v>
      </c>
      <c r="C21" s="9" t="s">
        <v>2542</v>
      </c>
      <c r="D21" s="8" t="s">
        <v>20</v>
      </c>
      <c r="E21" s="15">
        <v>4</v>
      </c>
      <c r="F21" s="14">
        <f t="shared" si="0"/>
        <v>5.2586206896551725E-2</v>
      </c>
      <c r="G21" s="25">
        <f t="shared" si="1"/>
        <v>0</v>
      </c>
      <c r="H21" s="25">
        <v>0</v>
      </c>
      <c r="I21" s="25">
        <v>0</v>
      </c>
      <c r="J21" s="25"/>
    </row>
    <row r="22" spans="1:10">
      <c r="A22" s="25" t="s">
        <v>2534</v>
      </c>
      <c r="B22" s="10">
        <v>7032</v>
      </c>
      <c r="C22" s="9" t="s">
        <v>2542</v>
      </c>
      <c r="D22" s="8" t="s">
        <v>226</v>
      </c>
      <c r="E22" s="15">
        <v>8</v>
      </c>
      <c r="F22" s="14">
        <f t="shared" si="0"/>
        <v>5.2586206896551725E-2</v>
      </c>
      <c r="G22" s="25">
        <f t="shared" si="1"/>
        <v>0</v>
      </c>
      <c r="H22" s="25">
        <v>0</v>
      </c>
      <c r="I22" s="25">
        <v>0</v>
      </c>
      <c r="J22" s="25"/>
    </row>
    <row r="23" spans="1:10">
      <c r="A23" s="25" t="s">
        <v>2534</v>
      </c>
      <c r="B23" s="10">
        <v>7032</v>
      </c>
      <c r="C23" s="9" t="s">
        <v>2542</v>
      </c>
      <c r="D23" s="8" t="s">
        <v>228</v>
      </c>
      <c r="E23" s="15">
        <v>7</v>
      </c>
      <c r="F23" s="14">
        <f t="shared" si="0"/>
        <v>5.2586206896551725E-2</v>
      </c>
      <c r="G23" s="25">
        <f t="shared" si="1"/>
        <v>0</v>
      </c>
      <c r="H23" s="25">
        <v>0</v>
      </c>
      <c r="I23" s="25">
        <v>0</v>
      </c>
      <c r="J23" s="25"/>
    </row>
    <row r="24" spans="1:10">
      <c r="A24" s="25" t="s">
        <v>2534</v>
      </c>
      <c r="B24" s="10">
        <v>7212</v>
      </c>
      <c r="C24" s="9" t="s">
        <v>2543</v>
      </c>
      <c r="D24" s="8" t="s">
        <v>35</v>
      </c>
      <c r="E24" s="15">
        <v>1</v>
      </c>
      <c r="F24" s="14">
        <f t="shared" si="0"/>
        <v>5.2586206896551725E-2</v>
      </c>
      <c r="G24" s="25">
        <f t="shared" si="1"/>
        <v>0</v>
      </c>
      <c r="H24" s="25">
        <v>0</v>
      </c>
      <c r="I24" s="25">
        <v>0</v>
      </c>
      <c r="J24" s="25"/>
    </row>
    <row r="25" spans="1:10">
      <c r="A25" s="25" t="s">
        <v>2534</v>
      </c>
      <c r="B25" s="10">
        <v>7212</v>
      </c>
      <c r="C25" s="9" t="s">
        <v>2543</v>
      </c>
      <c r="D25" s="8" t="s">
        <v>24</v>
      </c>
      <c r="E25" s="15">
        <v>3</v>
      </c>
      <c r="F25" s="14">
        <f t="shared" si="0"/>
        <v>5.2586206896551725E-2</v>
      </c>
      <c r="G25" s="25">
        <f t="shared" si="1"/>
        <v>0</v>
      </c>
      <c r="H25" s="25">
        <v>0</v>
      </c>
      <c r="I25" s="25">
        <v>0</v>
      </c>
      <c r="J25" s="25"/>
    </row>
    <row r="26" spans="1:10">
      <c r="A26" s="25" t="s">
        <v>2534</v>
      </c>
      <c r="B26" s="10">
        <v>7212</v>
      </c>
      <c r="C26" s="9" t="s">
        <v>2543</v>
      </c>
      <c r="D26" s="8" t="s">
        <v>105</v>
      </c>
      <c r="E26" s="15">
        <v>5</v>
      </c>
      <c r="F26" s="14">
        <f t="shared" si="0"/>
        <v>5.2586206896551725E-2</v>
      </c>
      <c r="G26" s="25">
        <f t="shared" si="1"/>
        <v>0</v>
      </c>
      <c r="H26" s="25">
        <v>0</v>
      </c>
      <c r="I26" s="25">
        <v>0</v>
      </c>
      <c r="J26" s="25"/>
    </row>
    <row r="27" spans="1:10">
      <c r="A27" s="25" t="s">
        <v>2534</v>
      </c>
      <c r="B27" s="10">
        <v>7212</v>
      </c>
      <c r="C27" s="9" t="s">
        <v>2543</v>
      </c>
      <c r="D27" s="8" t="s">
        <v>20</v>
      </c>
      <c r="E27" s="15">
        <v>10</v>
      </c>
      <c r="F27" s="14">
        <f t="shared" si="0"/>
        <v>5.2586206896551725E-2</v>
      </c>
      <c r="G27" s="25">
        <f t="shared" si="1"/>
        <v>1</v>
      </c>
      <c r="H27" s="25">
        <v>1</v>
      </c>
      <c r="I27" s="25">
        <v>1</v>
      </c>
      <c r="J27" s="25"/>
    </row>
    <row r="28" spans="1:10">
      <c r="A28" s="25" t="s">
        <v>2534</v>
      </c>
      <c r="B28" s="10">
        <v>7213</v>
      </c>
      <c r="C28" s="9" t="s">
        <v>2544</v>
      </c>
      <c r="D28" s="8" t="s">
        <v>35</v>
      </c>
      <c r="E28" s="15">
        <v>205</v>
      </c>
      <c r="F28" s="14">
        <f t="shared" si="0"/>
        <v>5.2586206896551725E-2</v>
      </c>
      <c r="G28" s="25">
        <f t="shared" si="1"/>
        <v>11</v>
      </c>
      <c r="H28" s="25">
        <v>12</v>
      </c>
      <c r="I28" s="25">
        <v>12</v>
      </c>
      <c r="J28" s="25"/>
    </row>
    <row r="29" spans="1:10">
      <c r="A29" s="25" t="s">
        <v>2534</v>
      </c>
      <c r="B29" s="10">
        <v>7213</v>
      </c>
      <c r="C29" s="9" t="s">
        <v>2544</v>
      </c>
      <c r="D29" s="8" t="s">
        <v>24</v>
      </c>
      <c r="E29" s="15">
        <v>194</v>
      </c>
      <c r="F29" s="14">
        <f t="shared" si="0"/>
        <v>5.2586206896551725E-2</v>
      </c>
      <c r="G29" s="25">
        <f t="shared" si="1"/>
        <v>10</v>
      </c>
      <c r="H29" s="25">
        <v>11</v>
      </c>
      <c r="I29" s="25">
        <v>11</v>
      </c>
      <c r="J29" s="25"/>
    </row>
    <row r="30" spans="1:10">
      <c r="A30" s="25" t="s">
        <v>2534</v>
      </c>
      <c r="B30" s="10">
        <v>7836</v>
      </c>
      <c r="C30" s="9" t="s">
        <v>2545</v>
      </c>
      <c r="D30" s="8" t="s">
        <v>2546</v>
      </c>
      <c r="E30" s="15">
        <v>24</v>
      </c>
      <c r="F30" s="14">
        <f t="shared" si="0"/>
        <v>5.2586206896551725E-2</v>
      </c>
      <c r="G30" s="25">
        <f t="shared" si="1"/>
        <v>1</v>
      </c>
      <c r="H30" s="25">
        <v>1</v>
      </c>
      <c r="I30" s="25">
        <v>1</v>
      </c>
      <c r="J30" s="25"/>
    </row>
    <row r="31" spans="1:10">
      <c r="A31" s="25" t="s">
        <v>2534</v>
      </c>
      <c r="B31" s="10">
        <v>7836</v>
      </c>
      <c r="C31" s="9" t="s">
        <v>2545</v>
      </c>
      <c r="D31" s="8" t="s">
        <v>2547</v>
      </c>
      <c r="E31" s="15">
        <v>22</v>
      </c>
      <c r="F31" s="14">
        <f t="shared" si="0"/>
        <v>5.2586206896551725E-2</v>
      </c>
      <c r="G31" s="25">
        <f t="shared" si="1"/>
        <v>1</v>
      </c>
      <c r="H31" s="25">
        <v>1</v>
      </c>
      <c r="I31" s="25">
        <v>1</v>
      </c>
      <c r="J31" s="25"/>
    </row>
    <row r="32" spans="1:10">
      <c r="A32" s="25" t="s">
        <v>2534</v>
      </c>
      <c r="B32" s="10">
        <v>7836</v>
      </c>
      <c r="C32" s="9" t="s">
        <v>2545</v>
      </c>
      <c r="D32" s="8" t="s">
        <v>2548</v>
      </c>
      <c r="E32" s="15">
        <v>26</v>
      </c>
      <c r="F32" s="14">
        <f t="shared" si="0"/>
        <v>5.2586206896551725E-2</v>
      </c>
      <c r="G32" s="25">
        <f t="shared" si="1"/>
        <v>1</v>
      </c>
      <c r="H32" s="25">
        <v>1</v>
      </c>
      <c r="I32" s="25">
        <v>1</v>
      </c>
      <c r="J32" s="25"/>
    </row>
    <row r="33" spans="1:10">
      <c r="A33" s="25" t="s">
        <v>2534</v>
      </c>
      <c r="B33" s="10">
        <v>7837</v>
      </c>
      <c r="C33" s="9" t="s">
        <v>2549</v>
      </c>
      <c r="D33" s="8" t="s">
        <v>2546</v>
      </c>
      <c r="E33" s="15">
        <v>7</v>
      </c>
      <c r="F33" s="14">
        <f t="shared" si="0"/>
        <v>5.2586206896551725E-2</v>
      </c>
      <c r="G33" s="25">
        <f t="shared" si="1"/>
        <v>0</v>
      </c>
      <c r="H33" s="25">
        <v>0</v>
      </c>
      <c r="I33" s="25">
        <v>0</v>
      </c>
      <c r="J33" s="25"/>
    </row>
    <row r="34" spans="1:10">
      <c r="A34" s="25" t="s">
        <v>2534</v>
      </c>
      <c r="B34" s="10">
        <v>7837</v>
      </c>
      <c r="C34" s="9" t="s">
        <v>2549</v>
      </c>
      <c r="D34" s="8" t="s">
        <v>2547</v>
      </c>
      <c r="E34" s="15">
        <v>9</v>
      </c>
      <c r="F34" s="14">
        <f t="shared" si="0"/>
        <v>5.2586206896551725E-2</v>
      </c>
      <c r="G34" s="25">
        <f t="shared" si="1"/>
        <v>0</v>
      </c>
      <c r="H34" s="25">
        <v>0</v>
      </c>
      <c r="I34" s="25">
        <v>0</v>
      </c>
      <c r="J34" s="25"/>
    </row>
    <row r="35" spans="1:10">
      <c r="A35" s="25" t="s">
        <v>2534</v>
      </c>
      <c r="B35" s="10">
        <v>7837</v>
      </c>
      <c r="C35" s="9" t="s">
        <v>2549</v>
      </c>
      <c r="D35" s="8" t="s">
        <v>2548</v>
      </c>
      <c r="E35" s="15">
        <v>7</v>
      </c>
      <c r="F35" s="14">
        <f t="shared" si="0"/>
        <v>5.2586206896551725E-2</v>
      </c>
      <c r="G35" s="25">
        <f t="shared" si="1"/>
        <v>0</v>
      </c>
      <c r="H35" s="25">
        <v>0</v>
      </c>
      <c r="I35" s="25">
        <v>0</v>
      </c>
      <c r="J35" s="25"/>
    </row>
    <row r="36" spans="1:10">
      <c r="A36" s="25" t="s">
        <v>2534</v>
      </c>
      <c r="B36" s="10">
        <v>7837</v>
      </c>
      <c r="C36" s="9" t="s">
        <v>2549</v>
      </c>
      <c r="D36" s="8" t="s">
        <v>2550</v>
      </c>
      <c r="E36" s="15">
        <v>7</v>
      </c>
      <c r="F36" s="14">
        <f t="shared" si="0"/>
        <v>5.2586206896551725E-2</v>
      </c>
      <c r="G36" s="25">
        <f t="shared" si="1"/>
        <v>0</v>
      </c>
      <c r="H36" s="25">
        <v>0</v>
      </c>
      <c r="I36" s="25">
        <v>0</v>
      </c>
      <c r="J36" s="25"/>
    </row>
    <row r="37" spans="1:10">
      <c r="A37" s="25" t="s">
        <v>2534</v>
      </c>
      <c r="B37" s="10">
        <v>7837</v>
      </c>
      <c r="C37" s="9" t="s">
        <v>2549</v>
      </c>
      <c r="D37" s="8" t="s">
        <v>2551</v>
      </c>
      <c r="E37" s="15">
        <v>18</v>
      </c>
      <c r="F37" s="14">
        <f t="shared" si="0"/>
        <v>5.2586206896551725E-2</v>
      </c>
      <c r="G37" s="25">
        <f t="shared" si="1"/>
        <v>1</v>
      </c>
      <c r="H37" s="25">
        <v>1</v>
      </c>
      <c r="I37" s="25">
        <v>1</v>
      </c>
      <c r="J37" s="25"/>
    </row>
    <row r="38" spans="1:10">
      <c r="A38" s="25" t="s">
        <v>2534</v>
      </c>
      <c r="B38" s="10">
        <v>7838</v>
      </c>
      <c r="C38" s="9" t="s">
        <v>2552</v>
      </c>
      <c r="D38" s="8" t="s">
        <v>35</v>
      </c>
      <c r="E38" s="15">
        <v>28</v>
      </c>
      <c r="F38" s="14">
        <f t="shared" si="0"/>
        <v>5.2586206896551725E-2</v>
      </c>
      <c r="G38" s="25">
        <f t="shared" si="1"/>
        <v>1</v>
      </c>
      <c r="H38" s="25">
        <v>1</v>
      </c>
      <c r="I38" s="25">
        <v>1</v>
      </c>
      <c r="J38" s="25"/>
    </row>
    <row r="39" spans="1:10">
      <c r="A39" s="25" t="s">
        <v>2534</v>
      </c>
      <c r="B39" s="10">
        <v>7838</v>
      </c>
      <c r="C39" s="9" t="s">
        <v>2552</v>
      </c>
      <c r="D39" s="8" t="s">
        <v>24</v>
      </c>
      <c r="E39" s="15">
        <v>20</v>
      </c>
      <c r="F39" s="14">
        <f t="shared" si="0"/>
        <v>5.2586206896551725E-2</v>
      </c>
      <c r="G39" s="25">
        <f t="shared" si="1"/>
        <v>1</v>
      </c>
      <c r="H39" s="25">
        <v>1</v>
      </c>
      <c r="I39" s="25">
        <v>1</v>
      </c>
      <c r="J39" s="25"/>
    </row>
    <row r="40" spans="1:10">
      <c r="A40" s="25" t="s">
        <v>2534</v>
      </c>
      <c r="B40" s="10">
        <v>7838</v>
      </c>
      <c r="C40" s="9" t="s">
        <v>2552</v>
      </c>
      <c r="D40" s="8" t="s">
        <v>105</v>
      </c>
      <c r="E40" s="15">
        <v>22</v>
      </c>
      <c r="F40" s="14">
        <f t="shared" si="0"/>
        <v>5.2586206896551725E-2</v>
      </c>
      <c r="G40" s="25">
        <f t="shared" si="1"/>
        <v>1</v>
      </c>
      <c r="H40" s="25">
        <v>1</v>
      </c>
      <c r="I40" s="25">
        <v>1</v>
      </c>
      <c r="J40" s="25"/>
    </row>
    <row r="41" spans="1:10">
      <c r="A41" s="25" t="s">
        <v>2534</v>
      </c>
      <c r="B41" s="10">
        <v>7838</v>
      </c>
      <c r="C41" s="9" t="s">
        <v>2552</v>
      </c>
      <c r="D41" s="8" t="s">
        <v>20</v>
      </c>
      <c r="E41" s="15">
        <v>21</v>
      </c>
      <c r="F41" s="14">
        <f t="shared" si="0"/>
        <v>5.2586206896551725E-2</v>
      </c>
      <c r="G41" s="25">
        <f t="shared" si="1"/>
        <v>1</v>
      </c>
      <c r="H41" s="25">
        <v>1</v>
      </c>
      <c r="I41" s="25">
        <v>1</v>
      </c>
      <c r="J41" s="25"/>
    </row>
    <row r="42" spans="1:10">
      <c r="A42" s="25" t="s">
        <v>2534</v>
      </c>
      <c r="B42" s="10">
        <v>7839</v>
      </c>
      <c r="C42" s="9" t="s">
        <v>2553</v>
      </c>
      <c r="D42" s="8" t="s">
        <v>35</v>
      </c>
      <c r="E42" s="15">
        <v>17</v>
      </c>
      <c r="F42" s="14">
        <f t="shared" ref="F42:F73" si="2">$F$6/$E$110</f>
        <v>5.2586206896551725E-2</v>
      </c>
      <c r="G42" s="25">
        <f t="shared" ref="G42:G73" si="3">ROUND(E42*F42, 0)</f>
        <v>1</v>
      </c>
      <c r="H42" s="25">
        <v>1</v>
      </c>
      <c r="I42" s="25">
        <v>1</v>
      </c>
      <c r="J42" s="25"/>
    </row>
    <row r="43" spans="1:10">
      <c r="A43" s="25" t="s">
        <v>2534</v>
      </c>
      <c r="B43" s="10">
        <v>7839</v>
      </c>
      <c r="C43" s="9" t="s">
        <v>2553</v>
      </c>
      <c r="D43" s="8" t="s">
        <v>24</v>
      </c>
      <c r="E43" s="15">
        <v>32</v>
      </c>
      <c r="F43" s="14">
        <f t="shared" si="2"/>
        <v>5.2586206896551725E-2</v>
      </c>
      <c r="G43" s="25">
        <f t="shared" si="3"/>
        <v>2</v>
      </c>
      <c r="H43" s="25">
        <v>2</v>
      </c>
      <c r="I43" s="25">
        <v>2</v>
      </c>
      <c r="J43" s="25"/>
    </row>
    <row r="44" spans="1:10">
      <c r="A44" s="25" t="s">
        <v>2534</v>
      </c>
      <c r="B44" s="10">
        <v>7839</v>
      </c>
      <c r="C44" s="9" t="s">
        <v>2553</v>
      </c>
      <c r="D44" s="8" t="s">
        <v>105</v>
      </c>
      <c r="E44" s="15">
        <v>21</v>
      </c>
      <c r="F44" s="14">
        <f t="shared" si="2"/>
        <v>5.2586206896551725E-2</v>
      </c>
      <c r="G44" s="25">
        <f t="shared" si="3"/>
        <v>1</v>
      </c>
      <c r="H44" s="25">
        <v>1</v>
      </c>
      <c r="I44" s="25">
        <v>1</v>
      </c>
      <c r="J44" s="25"/>
    </row>
    <row r="45" spans="1:10">
      <c r="A45" s="25" t="s">
        <v>2534</v>
      </c>
      <c r="B45" s="10">
        <v>7839</v>
      </c>
      <c r="C45" s="9" t="s">
        <v>2553</v>
      </c>
      <c r="D45" s="8" t="s">
        <v>20</v>
      </c>
      <c r="E45" s="15">
        <v>28</v>
      </c>
      <c r="F45" s="14">
        <f t="shared" si="2"/>
        <v>5.2586206896551725E-2</v>
      </c>
      <c r="G45" s="25">
        <f t="shared" si="3"/>
        <v>1</v>
      </c>
      <c r="H45" s="25">
        <v>1</v>
      </c>
      <c r="I45" s="25">
        <v>1</v>
      </c>
      <c r="J45" s="25"/>
    </row>
    <row r="46" spans="1:10">
      <c r="A46" s="25" t="s">
        <v>2534</v>
      </c>
      <c r="B46" s="10">
        <v>7839</v>
      </c>
      <c r="C46" s="9" t="s">
        <v>2553</v>
      </c>
      <c r="D46" s="8" t="s">
        <v>226</v>
      </c>
      <c r="E46" s="15">
        <v>14</v>
      </c>
      <c r="F46" s="14">
        <f t="shared" si="2"/>
        <v>5.2586206896551725E-2</v>
      </c>
      <c r="G46" s="25">
        <f t="shared" si="3"/>
        <v>1</v>
      </c>
      <c r="H46" s="25">
        <v>1</v>
      </c>
      <c r="I46" s="25">
        <v>1</v>
      </c>
      <c r="J46" s="25"/>
    </row>
    <row r="47" spans="1:10">
      <c r="A47" s="25" t="s">
        <v>2534</v>
      </c>
      <c r="B47" s="10">
        <v>10633</v>
      </c>
      <c r="C47" s="9" t="s">
        <v>2554</v>
      </c>
      <c r="D47" s="8" t="s">
        <v>35</v>
      </c>
      <c r="E47" s="15">
        <v>80</v>
      </c>
      <c r="F47" s="14">
        <f t="shared" si="2"/>
        <v>5.2586206896551725E-2</v>
      </c>
      <c r="G47" s="25">
        <f t="shared" si="3"/>
        <v>4</v>
      </c>
      <c r="H47" s="25">
        <v>4</v>
      </c>
      <c r="I47" s="25">
        <v>4</v>
      </c>
      <c r="J47" s="25"/>
    </row>
    <row r="48" spans="1:10">
      <c r="A48" s="25" t="s">
        <v>2534</v>
      </c>
      <c r="B48" s="10">
        <v>10633</v>
      </c>
      <c r="C48" s="9" t="s">
        <v>2554</v>
      </c>
      <c r="D48" s="8" t="s">
        <v>24</v>
      </c>
      <c r="E48" s="15">
        <v>72</v>
      </c>
      <c r="F48" s="14">
        <f t="shared" si="2"/>
        <v>5.2586206896551725E-2</v>
      </c>
      <c r="G48" s="25">
        <f t="shared" si="3"/>
        <v>4</v>
      </c>
      <c r="H48" s="25">
        <v>4</v>
      </c>
      <c r="I48" s="25">
        <v>4</v>
      </c>
      <c r="J48" s="25"/>
    </row>
    <row r="49" spans="1:10">
      <c r="A49" s="25" t="s">
        <v>2534</v>
      </c>
      <c r="B49" s="10">
        <v>10633</v>
      </c>
      <c r="C49" s="9" t="s">
        <v>2554</v>
      </c>
      <c r="D49" s="8" t="s">
        <v>105</v>
      </c>
      <c r="E49" s="15">
        <v>80</v>
      </c>
      <c r="F49" s="14">
        <f t="shared" si="2"/>
        <v>5.2586206896551725E-2</v>
      </c>
      <c r="G49" s="25">
        <f t="shared" si="3"/>
        <v>4</v>
      </c>
      <c r="H49" s="25">
        <v>4</v>
      </c>
      <c r="I49" s="25">
        <v>4</v>
      </c>
      <c r="J49" s="25"/>
    </row>
    <row r="50" spans="1:10">
      <c r="A50" s="25" t="s">
        <v>2534</v>
      </c>
      <c r="B50" s="10">
        <v>10771</v>
      </c>
      <c r="C50" s="9" t="s">
        <v>2555</v>
      </c>
      <c r="D50" s="8" t="s">
        <v>35</v>
      </c>
      <c r="E50" s="15">
        <v>34</v>
      </c>
      <c r="F50" s="14">
        <f t="shared" si="2"/>
        <v>5.2586206896551725E-2</v>
      </c>
      <c r="G50" s="25">
        <f t="shared" si="3"/>
        <v>2</v>
      </c>
      <c r="H50" s="25">
        <v>2</v>
      </c>
      <c r="I50" s="25">
        <v>2</v>
      </c>
      <c r="J50" s="25"/>
    </row>
    <row r="51" spans="1:10">
      <c r="A51" s="25" t="s">
        <v>2534</v>
      </c>
      <c r="B51" s="10">
        <v>10771</v>
      </c>
      <c r="C51" s="9" t="s">
        <v>2555</v>
      </c>
      <c r="D51" s="8" t="s">
        <v>24</v>
      </c>
      <c r="E51" s="15">
        <v>34</v>
      </c>
      <c r="F51" s="14">
        <f t="shared" si="2"/>
        <v>5.2586206896551725E-2</v>
      </c>
      <c r="G51" s="25">
        <f t="shared" si="3"/>
        <v>2</v>
      </c>
      <c r="H51" s="25">
        <v>2</v>
      </c>
      <c r="I51" s="25">
        <v>2</v>
      </c>
      <c r="J51" s="25"/>
    </row>
    <row r="52" spans="1:10">
      <c r="A52" s="25" t="s">
        <v>2534</v>
      </c>
      <c r="B52" s="10">
        <v>10773</v>
      </c>
      <c r="C52" s="9" t="s">
        <v>2556</v>
      </c>
      <c r="D52" s="8" t="s">
        <v>35</v>
      </c>
      <c r="E52" s="15">
        <v>30</v>
      </c>
      <c r="F52" s="14">
        <f t="shared" si="2"/>
        <v>5.2586206896551725E-2</v>
      </c>
      <c r="G52" s="25">
        <f t="shared" si="3"/>
        <v>2</v>
      </c>
      <c r="H52" s="25">
        <v>2</v>
      </c>
      <c r="I52" s="25">
        <v>2</v>
      </c>
      <c r="J52" s="25"/>
    </row>
    <row r="53" spans="1:10">
      <c r="A53" s="25" t="s">
        <v>2534</v>
      </c>
      <c r="B53" s="10">
        <v>10773</v>
      </c>
      <c r="C53" s="9" t="s">
        <v>2556</v>
      </c>
      <c r="D53" s="8" t="s">
        <v>24</v>
      </c>
      <c r="E53" s="15">
        <v>30</v>
      </c>
      <c r="F53" s="14">
        <f t="shared" si="2"/>
        <v>5.2586206896551725E-2</v>
      </c>
      <c r="G53" s="25">
        <f t="shared" si="3"/>
        <v>2</v>
      </c>
      <c r="H53" s="25">
        <v>2</v>
      </c>
      <c r="I53" s="25">
        <v>2</v>
      </c>
      <c r="J53" s="25"/>
    </row>
    <row r="54" spans="1:10">
      <c r="A54" s="25" t="s">
        <v>2534</v>
      </c>
      <c r="B54" s="10">
        <v>10774</v>
      </c>
      <c r="C54" s="9" t="s">
        <v>2557</v>
      </c>
      <c r="D54" s="8" t="s">
        <v>35</v>
      </c>
      <c r="E54" s="15">
        <v>32</v>
      </c>
      <c r="F54" s="14">
        <f t="shared" si="2"/>
        <v>5.2586206896551725E-2</v>
      </c>
      <c r="G54" s="25">
        <f t="shared" si="3"/>
        <v>2</v>
      </c>
      <c r="H54" s="25">
        <v>2</v>
      </c>
      <c r="I54" s="25">
        <v>2</v>
      </c>
      <c r="J54" s="25"/>
    </row>
    <row r="55" spans="1:10">
      <c r="A55" s="25" t="s">
        <v>2534</v>
      </c>
      <c r="B55" s="10">
        <v>10774</v>
      </c>
      <c r="C55" s="9" t="s">
        <v>2557</v>
      </c>
      <c r="D55" s="8" t="s">
        <v>24</v>
      </c>
      <c r="E55" s="15">
        <v>32</v>
      </c>
      <c r="F55" s="14">
        <f t="shared" si="2"/>
        <v>5.2586206896551725E-2</v>
      </c>
      <c r="G55" s="25">
        <f t="shared" si="3"/>
        <v>2</v>
      </c>
      <c r="H55" s="25">
        <v>2</v>
      </c>
      <c r="I55" s="25">
        <v>2</v>
      </c>
      <c r="J55" s="25"/>
    </row>
    <row r="56" spans="1:10">
      <c r="A56" s="25" t="s">
        <v>2534</v>
      </c>
      <c r="B56" s="10">
        <v>52019</v>
      </c>
      <c r="C56" s="9" t="s">
        <v>2558</v>
      </c>
      <c r="D56" s="8" t="s">
        <v>2559</v>
      </c>
      <c r="E56" s="15">
        <v>76</v>
      </c>
      <c r="F56" s="14">
        <f t="shared" si="2"/>
        <v>5.2586206896551725E-2</v>
      </c>
      <c r="G56" s="25">
        <f t="shared" si="3"/>
        <v>4</v>
      </c>
      <c r="H56" s="25">
        <v>4</v>
      </c>
      <c r="I56" s="25">
        <v>4</v>
      </c>
      <c r="J56" s="25"/>
    </row>
    <row r="57" spans="1:10">
      <c r="A57" s="25" t="s">
        <v>2534</v>
      </c>
      <c r="B57" s="10">
        <v>52019</v>
      </c>
      <c r="C57" s="9" t="s">
        <v>2558</v>
      </c>
      <c r="D57" s="8" t="s">
        <v>2560</v>
      </c>
      <c r="E57" s="15">
        <v>72</v>
      </c>
      <c r="F57" s="14">
        <f t="shared" si="2"/>
        <v>5.2586206896551725E-2</v>
      </c>
      <c r="G57" s="25">
        <f t="shared" si="3"/>
        <v>4</v>
      </c>
      <c r="H57" s="25">
        <v>4</v>
      </c>
      <c r="I57" s="25">
        <v>4</v>
      </c>
      <c r="J57" s="25"/>
    </row>
    <row r="58" spans="1:10">
      <c r="A58" s="25" t="s">
        <v>2534</v>
      </c>
      <c r="B58" s="10">
        <v>52019</v>
      </c>
      <c r="C58" s="9" t="s">
        <v>2558</v>
      </c>
      <c r="D58" s="8" t="s">
        <v>2561</v>
      </c>
      <c r="E58" s="15">
        <v>75</v>
      </c>
      <c r="F58" s="14">
        <f t="shared" si="2"/>
        <v>5.2586206896551725E-2</v>
      </c>
      <c r="G58" s="25">
        <f t="shared" si="3"/>
        <v>4</v>
      </c>
      <c r="H58" s="25">
        <v>4</v>
      </c>
      <c r="I58" s="25">
        <v>4</v>
      </c>
      <c r="J58" s="25"/>
    </row>
    <row r="59" spans="1:10">
      <c r="A59" s="25" t="s">
        <v>2534</v>
      </c>
      <c r="B59" s="10">
        <v>52019</v>
      </c>
      <c r="C59" s="9" t="s">
        <v>2558</v>
      </c>
      <c r="D59" s="8" t="s">
        <v>2562</v>
      </c>
      <c r="E59" s="15">
        <v>72</v>
      </c>
      <c r="F59" s="14">
        <f t="shared" si="2"/>
        <v>5.2586206896551725E-2</v>
      </c>
      <c r="G59" s="25">
        <f t="shared" si="3"/>
        <v>4</v>
      </c>
      <c r="H59" s="25">
        <v>4</v>
      </c>
      <c r="I59" s="25">
        <v>4</v>
      </c>
      <c r="J59" s="25"/>
    </row>
    <row r="60" spans="1:10">
      <c r="A60" s="25" t="s">
        <v>2534</v>
      </c>
      <c r="B60" s="10">
        <v>52019</v>
      </c>
      <c r="C60" s="9" t="s">
        <v>2558</v>
      </c>
      <c r="D60" s="8" t="s">
        <v>47</v>
      </c>
      <c r="E60" s="15">
        <v>45</v>
      </c>
      <c r="F60" s="14">
        <f t="shared" si="2"/>
        <v>5.2586206896551725E-2</v>
      </c>
      <c r="G60" s="25">
        <f t="shared" si="3"/>
        <v>2</v>
      </c>
      <c r="H60" s="25">
        <v>2</v>
      </c>
      <c r="I60" s="25">
        <v>2</v>
      </c>
      <c r="J60" s="25"/>
    </row>
    <row r="61" spans="1:10">
      <c r="A61" s="25" t="s">
        <v>2534</v>
      </c>
      <c r="B61" s="10">
        <v>52019</v>
      </c>
      <c r="C61" s="9" t="s">
        <v>2558</v>
      </c>
      <c r="D61" s="8" t="s">
        <v>181</v>
      </c>
      <c r="E61" s="15">
        <v>43</v>
      </c>
      <c r="F61" s="14">
        <f t="shared" si="2"/>
        <v>5.2586206896551725E-2</v>
      </c>
      <c r="G61" s="25">
        <f t="shared" si="3"/>
        <v>2</v>
      </c>
      <c r="H61" s="25">
        <v>2</v>
      </c>
      <c r="I61" s="25">
        <v>2</v>
      </c>
      <c r="J61" s="25"/>
    </row>
    <row r="62" spans="1:10">
      <c r="A62" s="25" t="s">
        <v>2534</v>
      </c>
      <c r="B62" s="10">
        <v>52019</v>
      </c>
      <c r="C62" s="9" t="s">
        <v>2558</v>
      </c>
      <c r="D62" s="8" t="s">
        <v>183</v>
      </c>
      <c r="E62" s="15">
        <v>45</v>
      </c>
      <c r="F62" s="14">
        <f t="shared" si="2"/>
        <v>5.2586206896551725E-2</v>
      </c>
      <c r="G62" s="25">
        <f t="shared" si="3"/>
        <v>2</v>
      </c>
      <c r="H62" s="25">
        <v>2</v>
      </c>
      <c r="I62" s="25">
        <v>2</v>
      </c>
      <c r="J62" s="25"/>
    </row>
    <row r="63" spans="1:10">
      <c r="A63" s="25" t="s">
        <v>2534</v>
      </c>
      <c r="B63" s="10">
        <v>52087</v>
      </c>
      <c r="C63" s="9" t="s">
        <v>2563</v>
      </c>
      <c r="D63" s="8" t="s">
        <v>51</v>
      </c>
      <c r="E63" s="15">
        <v>10</v>
      </c>
      <c r="F63" s="14">
        <f t="shared" si="2"/>
        <v>5.2586206896551725E-2</v>
      </c>
      <c r="G63" s="25">
        <f t="shared" si="3"/>
        <v>1</v>
      </c>
      <c r="H63" s="25">
        <v>1</v>
      </c>
      <c r="I63" s="25">
        <v>1</v>
      </c>
      <c r="J63" s="25"/>
    </row>
    <row r="64" spans="1:10">
      <c r="A64" s="25" t="s">
        <v>2534</v>
      </c>
      <c r="B64" s="10">
        <v>52087</v>
      </c>
      <c r="C64" s="9" t="s">
        <v>2563</v>
      </c>
      <c r="D64" s="8" t="s">
        <v>94</v>
      </c>
      <c r="E64" s="15">
        <v>10</v>
      </c>
      <c r="F64" s="14">
        <f t="shared" si="2"/>
        <v>5.2586206896551725E-2</v>
      </c>
      <c r="G64" s="25">
        <f t="shared" si="3"/>
        <v>1</v>
      </c>
      <c r="H64" s="25">
        <v>1</v>
      </c>
      <c r="I64" s="25">
        <v>1</v>
      </c>
      <c r="J64" s="25"/>
    </row>
    <row r="65" spans="1:10">
      <c r="A65" s="25" t="s">
        <v>2534</v>
      </c>
      <c r="B65" s="10">
        <v>52087</v>
      </c>
      <c r="C65" s="9" t="s">
        <v>2563</v>
      </c>
      <c r="D65" s="8" t="s">
        <v>573</v>
      </c>
      <c r="E65" s="15">
        <v>14</v>
      </c>
      <c r="F65" s="14">
        <f t="shared" si="2"/>
        <v>5.2586206896551725E-2</v>
      </c>
      <c r="G65" s="25">
        <f t="shared" si="3"/>
        <v>1</v>
      </c>
      <c r="H65" s="25">
        <v>1</v>
      </c>
      <c r="I65" s="25">
        <v>1</v>
      </c>
      <c r="J65" s="25"/>
    </row>
    <row r="66" spans="1:10">
      <c r="A66" s="25" t="s">
        <v>2534</v>
      </c>
      <c r="B66" s="10">
        <v>54081</v>
      </c>
      <c r="C66" s="9" t="s">
        <v>2564</v>
      </c>
      <c r="D66" s="8" t="s">
        <v>2565</v>
      </c>
      <c r="E66" s="15">
        <v>15</v>
      </c>
      <c r="F66" s="14">
        <f t="shared" si="2"/>
        <v>5.2586206896551725E-2</v>
      </c>
      <c r="G66" s="25">
        <f t="shared" si="3"/>
        <v>1</v>
      </c>
      <c r="H66" s="25">
        <v>1</v>
      </c>
      <c r="I66" s="25">
        <v>1</v>
      </c>
      <c r="J66" s="25"/>
    </row>
    <row r="67" spans="1:10">
      <c r="A67" s="25" t="s">
        <v>2534</v>
      </c>
      <c r="B67" s="10">
        <v>54081</v>
      </c>
      <c r="C67" s="9" t="s">
        <v>2564</v>
      </c>
      <c r="D67" s="8" t="s">
        <v>2566</v>
      </c>
      <c r="E67" s="15">
        <v>17</v>
      </c>
      <c r="F67" s="14">
        <f t="shared" si="2"/>
        <v>5.2586206896551725E-2</v>
      </c>
      <c r="G67" s="25">
        <f t="shared" si="3"/>
        <v>1</v>
      </c>
      <c r="H67" s="25">
        <v>1</v>
      </c>
      <c r="I67" s="25">
        <v>1</v>
      </c>
      <c r="J67" s="25"/>
    </row>
    <row r="68" spans="1:10">
      <c r="A68" s="25" t="s">
        <v>2534</v>
      </c>
      <c r="B68" s="10">
        <v>54081</v>
      </c>
      <c r="C68" s="9" t="s">
        <v>2564</v>
      </c>
      <c r="D68" s="8" t="s">
        <v>2567</v>
      </c>
      <c r="E68" s="15">
        <v>18</v>
      </c>
      <c r="F68" s="14">
        <f t="shared" si="2"/>
        <v>5.2586206896551725E-2</v>
      </c>
      <c r="G68" s="25">
        <f t="shared" si="3"/>
        <v>1</v>
      </c>
      <c r="H68" s="25">
        <v>1</v>
      </c>
      <c r="I68" s="25">
        <v>1</v>
      </c>
      <c r="J68" s="25"/>
    </row>
    <row r="69" spans="1:10">
      <c r="A69" s="25" t="s">
        <v>2534</v>
      </c>
      <c r="B69" s="10">
        <v>54081</v>
      </c>
      <c r="C69" s="9" t="s">
        <v>2564</v>
      </c>
      <c r="D69" s="8" t="s">
        <v>2568</v>
      </c>
      <c r="E69" s="15">
        <v>16</v>
      </c>
      <c r="F69" s="14">
        <f t="shared" si="2"/>
        <v>5.2586206896551725E-2</v>
      </c>
      <c r="G69" s="25">
        <f t="shared" si="3"/>
        <v>1</v>
      </c>
      <c r="H69" s="25">
        <v>1</v>
      </c>
      <c r="I69" s="25">
        <v>1</v>
      </c>
      <c r="J69" s="25"/>
    </row>
    <row r="70" spans="1:10">
      <c r="A70" s="25" t="s">
        <v>2534</v>
      </c>
      <c r="B70" s="10">
        <v>54844</v>
      </c>
      <c r="C70" s="9" t="s">
        <v>2569</v>
      </c>
      <c r="D70" s="8" t="s">
        <v>35</v>
      </c>
      <c r="E70" s="15">
        <v>36</v>
      </c>
      <c r="F70" s="14">
        <f t="shared" si="2"/>
        <v>5.2586206896551725E-2</v>
      </c>
      <c r="G70" s="25">
        <f t="shared" si="3"/>
        <v>2</v>
      </c>
      <c r="H70" s="25">
        <v>2</v>
      </c>
      <c r="I70" s="25">
        <v>2</v>
      </c>
      <c r="J70" s="25"/>
    </row>
    <row r="71" spans="1:10">
      <c r="A71" s="25" t="s">
        <v>2534</v>
      </c>
      <c r="B71" s="10">
        <v>54844</v>
      </c>
      <c r="C71" s="9" t="s">
        <v>2569</v>
      </c>
      <c r="D71" s="8" t="s">
        <v>24</v>
      </c>
      <c r="E71" s="15">
        <v>36</v>
      </c>
      <c r="F71" s="14">
        <f t="shared" si="2"/>
        <v>5.2586206896551725E-2</v>
      </c>
      <c r="G71" s="25">
        <f t="shared" si="3"/>
        <v>2</v>
      </c>
      <c r="H71" s="25">
        <v>2</v>
      </c>
      <c r="I71" s="25">
        <v>2</v>
      </c>
      <c r="J71" s="25"/>
    </row>
    <row r="72" spans="1:10">
      <c r="A72" s="25" t="s">
        <v>2534</v>
      </c>
      <c r="B72" s="10">
        <v>55285</v>
      </c>
      <c r="C72" s="9" t="s">
        <v>2570</v>
      </c>
      <c r="D72" s="8" t="s">
        <v>2571</v>
      </c>
      <c r="E72" s="15">
        <v>3</v>
      </c>
      <c r="F72" s="14">
        <f t="shared" si="2"/>
        <v>5.2586206896551725E-2</v>
      </c>
      <c r="G72" s="25">
        <f t="shared" si="3"/>
        <v>0</v>
      </c>
      <c r="H72" s="25">
        <v>0</v>
      </c>
      <c r="I72" s="25">
        <v>0</v>
      </c>
      <c r="J72" s="25"/>
    </row>
    <row r="73" spans="1:10">
      <c r="A73" s="25" t="s">
        <v>2534</v>
      </c>
      <c r="B73" s="10">
        <v>55285</v>
      </c>
      <c r="C73" s="9" t="s">
        <v>2570</v>
      </c>
      <c r="D73" s="8" t="s">
        <v>2572</v>
      </c>
      <c r="E73" s="15">
        <v>3</v>
      </c>
      <c r="F73" s="14">
        <f t="shared" si="2"/>
        <v>5.2586206896551725E-2</v>
      </c>
      <c r="G73" s="25">
        <f t="shared" si="3"/>
        <v>0</v>
      </c>
      <c r="H73" s="25">
        <v>0</v>
      </c>
      <c r="I73" s="25">
        <v>0</v>
      </c>
      <c r="J73" s="25"/>
    </row>
    <row r="74" spans="1:10">
      <c r="A74" s="25" t="s">
        <v>2534</v>
      </c>
      <c r="B74" s="10">
        <v>55285</v>
      </c>
      <c r="C74" s="9" t="s">
        <v>2570</v>
      </c>
      <c r="D74" s="8" t="s">
        <v>2573</v>
      </c>
      <c r="E74" s="15">
        <v>3</v>
      </c>
      <c r="F74" s="14">
        <f t="shared" ref="F74:F108" si="4">$F$6/$E$110</f>
        <v>5.2586206896551725E-2</v>
      </c>
      <c r="G74" s="25">
        <f t="shared" ref="G74:G105" si="5">ROUND(E74*F74, 0)</f>
        <v>0</v>
      </c>
      <c r="H74" s="25">
        <v>0</v>
      </c>
      <c r="I74" s="25">
        <v>0</v>
      </c>
      <c r="J74" s="25"/>
    </row>
    <row r="75" spans="1:10">
      <c r="A75" s="25" t="s">
        <v>2534</v>
      </c>
      <c r="B75" s="10">
        <v>55285</v>
      </c>
      <c r="C75" s="9" t="s">
        <v>2570</v>
      </c>
      <c r="D75" s="8" t="s">
        <v>2574</v>
      </c>
      <c r="E75" s="15">
        <v>3</v>
      </c>
      <c r="F75" s="14">
        <f t="shared" si="4"/>
        <v>5.2586206896551725E-2</v>
      </c>
      <c r="G75" s="25">
        <f t="shared" si="5"/>
        <v>0</v>
      </c>
      <c r="H75" s="25">
        <v>0</v>
      </c>
      <c r="I75" s="25">
        <v>0</v>
      </c>
      <c r="J75" s="25"/>
    </row>
    <row r="76" spans="1:10">
      <c r="A76" s="25" t="s">
        <v>2534</v>
      </c>
      <c r="B76" s="10">
        <v>55285</v>
      </c>
      <c r="C76" s="9" t="s">
        <v>2570</v>
      </c>
      <c r="D76" s="8" t="s">
        <v>2575</v>
      </c>
      <c r="E76" s="15">
        <v>3</v>
      </c>
      <c r="F76" s="14">
        <f t="shared" si="4"/>
        <v>5.2586206896551725E-2</v>
      </c>
      <c r="G76" s="25">
        <f t="shared" si="5"/>
        <v>0</v>
      </c>
      <c r="H76" s="25">
        <v>0</v>
      </c>
      <c r="I76" s="25">
        <v>0</v>
      </c>
      <c r="J76" s="25"/>
    </row>
    <row r="77" spans="1:10">
      <c r="A77" s="25" t="s">
        <v>2534</v>
      </c>
      <c r="B77" s="10">
        <v>55285</v>
      </c>
      <c r="C77" s="9" t="s">
        <v>2570</v>
      </c>
      <c r="D77" s="8" t="s">
        <v>2576</v>
      </c>
      <c r="E77" s="15">
        <v>2</v>
      </c>
      <c r="F77" s="14">
        <f t="shared" si="4"/>
        <v>5.2586206896551725E-2</v>
      </c>
      <c r="G77" s="25">
        <f t="shared" si="5"/>
        <v>0</v>
      </c>
      <c r="H77" s="25">
        <v>0</v>
      </c>
      <c r="I77" s="25">
        <v>0</v>
      </c>
      <c r="J77" s="25"/>
    </row>
    <row r="78" spans="1:10">
      <c r="A78" s="25" t="s">
        <v>2534</v>
      </c>
      <c r="B78" s="10">
        <v>55285</v>
      </c>
      <c r="C78" s="9" t="s">
        <v>2570</v>
      </c>
      <c r="D78" s="8" t="s">
        <v>2577</v>
      </c>
      <c r="E78" s="15">
        <v>2</v>
      </c>
      <c r="F78" s="14">
        <f t="shared" si="4"/>
        <v>5.2586206896551725E-2</v>
      </c>
      <c r="G78" s="25">
        <f t="shared" si="5"/>
        <v>0</v>
      </c>
      <c r="H78" s="25">
        <v>0</v>
      </c>
      <c r="I78" s="25">
        <v>0</v>
      </c>
      <c r="J78" s="25"/>
    </row>
    <row r="79" spans="1:10">
      <c r="A79" s="25" t="s">
        <v>2534</v>
      </c>
      <c r="B79" s="10">
        <v>55285</v>
      </c>
      <c r="C79" s="9" t="s">
        <v>2570</v>
      </c>
      <c r="D79" s="8" t="s">
        <v>2578</v>
      </c>
      <c r="E79" s="15">
        <v>2</v>
      </c>
      <c r="F79" s="14">
        <f t="shared" si="4"/>
        <v>5.2586206896551725E-2</v>
      </c>
      <c r="G79" s="25">
        <f t="shared" si="5"/>
        <v>0</v>
      </c>
      <c r="H79" s="25">
        <v>0</v>
      </c>
      <c r="I79" s="25">
        <v>0</v>
      </c>
      <c r="J79" s="25"/>
    </row>
    <row r="80" spans="1:10">
      <c r="A80" s="25" t="s">
        <v>2534</v>
      </c>
      <c r="B80" s="10">
        <v>55285</v>
      </c>
      <c r="C80" s="9" t="s">
        <v>2570</v>
      </c>
      <c r="D80" s="8" t="s">
        <v>2579</v>
      </c>
      <c r="E80" s="15">
        <v>2</v>
      </c>
      <c r="F80" s="14">
        <f t="shared" si="4"/>
        <v>5.2586206896551725E-2</v>
      </c>
      <c r="G80" s="25">
        <f t="shared" si="5"/>
        <v>0</v>
      </c>
      <c r="H80" s="25">
        <v>0</v>
      </c>
      <c r="I80" s="25">
        <v>0</v>
      </c>
      <c r="J80" s="25"/>
    </row>
    <row r="81" spans="1:10">
      <c r="A81" s="25" t="s">
        <v>2534</v>
      </c>
      <c r="B81" s="10">
        <v>55285</v>
      </c>
      <c r="C81" s="9" t="s">
        <v>2570</v>
      </c>
      <c r="D81" s="8" t="s">
        <v>2580</v>
      </c>
      <c r="E81" s="15">
        <v>2</v>
      </c>
      <c r="F81" s="14">
        <f t="shared" si="4"/>
        <v>5.2586206896551725E-2</v>
      </c>
      <c r="G81" s="25">
        <f t="shared" si="5"/>
        <v>0</v>
      </c>
      <c r="H81" s="25">
        <v>0</v>
      </c>
      <c r="I81" s="25">
        <v>0</v>
      </c>
      <c r="J81" s="25"/>
    </row>
    <row r="82" spans="1:10">
      <c r="A82" s="25" t="s">
        <v>2534</v>
      </c>
      <c r="B82" s="10">
        <v>55381</v>
      </c>
      <c r="C82" s="9" t="s">
        <v>2581</v>
      </c>
      <c r="D82" s="8" t="s">
        <v>2582</v>
      </c>
      <c r="E82" s="15">
        <v>1</v>
      </c>
      <c r="F82" s="14">
        <f t="shared" si="4"/>
        <v>5.2586206896551725E-2</v>
      </c>
      <c r="G82" s="25">
        <f t="shared" si="5"/>
        <v>0</v>
      </c>
      <c r="H82" s="25">
        <v>0</v>
      </c>
      <c r="I82" s="25">
        <v>0</v>
      </c>
      <c r="J82" s="25"/>
    </row>
    <row r="83" spans="1:10">
      <c r="A83" s="25" t="s">
        <v>2534</v>
      </c>
      <c r="B83" s="10">
        <v>55381</v>
      </c>
      <c r="C83" s="9" t="s">
        <v>2581</v>
      </c>
      <c r="D83" s="8" t="s">
        <v>2583</v>
      </c>
      <c r="E83" s="15">
        <v>1</v>
      </c>
      <c r="F83" s="14">
        <f t="shared" si="4"/>
        <v>5.2586206896551725E-2</v>
      </c>
      <c r="G83" s="25">
        <f t="shared" si="5"/>
        <v>0</v>
      </c>
      <c r="H83" s="25">
        <v>0</v>
      </c>
      <c r="I83" s="25">
        <v>0</v>
      </c>
      <c r="J83" s="25"/>
    </row>
    <row r="84" spans="1:10">
      <c r="A84" s="25" t="s">
        <v>2534</v>
      </c>
      <c r="B84" s="10">
        <v>55381</v>
      </c>
      <c r="C84" s="9" t="s">
        <v>2581</v>
      </c>
      <c r="D84" s="8" t="s">
        <v>2584</v>
      </c>
      <c r="E84" s="15">
        <v>1</v>
      </c>
      <c r="F84" s="14">
        <f t="shared" si="4"/>
        <v>5.2586206896551725E-2</v>
      </c>
      <c r="G84" s="25">
        <f t="shared" si="5"/>
        <v>0</v>
      </c>
      <c r="H84" s="25">
        <v>0</v>
      </c>
      <c r="I84" s="25">
        <v>0</v>
      </c>
      <c r="J84" s="25"/>
    </row>
    <row r="85" spans="1:10">
      <c r="A85" s="25" t="s">
        <v>2534</v>
      </c>
      <c r="B85" s="10">
        <v>55381</v>
      </c>
      <c r="C85" s="9" t="s">
        <v>2581</v>
      </c>
      <c r="D85" s="8" t="s">
        <v>2585</v>
      </c>
      <c r="E85" s="15">
        <v>1</v>
      </c>
      <c r="F85" s="14">
        <f t="shared" si="4"/>
        <v>5.2586206896551725E-2</v>
      </c>
      <c r="G85" s="25">
        <f t="shared" si="5"/>
        <v>0</v>
      </c>
      <c r="H85" s="25">
        <v>0</v>
      </c>
      <c r="I85" s="25">
        <v>0</v>
      </c>
      <c r="J85" s="25"/>
    </row>
    <row r="86" spans="1:10">
      <c r="A86" s="25" t="s">
        <v>2534</v>
      </c>
      <c r="B86" s="10">
        <v>55381</v>
      </c>
      <c r="C86" s="9" t="s">
        <v>2581</v>
      </c>
      <c r="D86" s="8" t="s">
        <v>2586</v>
      </c>
      <c r="E86" s="15">
        <v>0</v>
      </c>
      <c r="F86" s="14">
        <f t="shared" si="4"/>
        <v>5.2586206896551725E-2</v>
      </c>
      <c r="G86" s="25">
        <f t="shared" si="5"/>
        <v>0</v>
      </c>
      <c r="H86" s="25">
        <v>0</v>
      </c>
      <c r="I86" s="25">
        <v>0</v>
      </c>
      <c r="J86" s="25"/>
    </row>
    <row r="87" spans="1:10">
      <c r="A87" s="25" t="s">
        <v>2534</v>
      </c>
      <c r="B87" s="10">
        <v>55381</v>
      </c>
      <c r="C87" s="9" t="s">
        <v>2581</v>
      </c>
      <c r="D87" s="8" t="s">
        <v>2587</v>
      </c>
      <c r="E87" s="15">
        <v>0</v>
      </c>
      <c r="F87" s="14">
        <f t="shared" si="4"/>
        <v>5.2586206896551725E-2</v>
      </c>
      <c r="G87" s="25">
        <f t="shared" si="5"/>
        <v>0</v>
      </c>
      <c r="H87" s="25">
        <v>0</v>
      </c>
      <c r="I87" s="25">
        <v>0</v>
      </c>
      <c r="J87" s="25"/>
    </row>
    <row r="88" spans="1:10">
      <c r="A88" s="25" t="s">
        <v>2534</v>
      </c>
      <c r="B88" s="10">
        <v>55381</v>
      </c>
      <c r="C88" s="9" t="s">
        <v>2581</v>
      </c>
      <c r="D88" s="8" t="s">
        <v>2588</v>
      </c>
      <c r="E88" s="15">
        <v>0</v>
      </c>
      <c r="F88" s="14">
        <f t="shared" si="4"/>
        <v>5.2586206896551725E-2</v>
      </c>
      <c r="G88" s="25">
        <f t="shared" si="5"/>
        <v>0</v>
      </c>
      <c r="H88" s="25">
        <v>0</v>
      </c>
      <c r="I88" s="25">
        <v>0</v>
      </c>
      <c r="J88" s="25"/>
    </row>
    <row r="89" spans="1:10">
      <c r="A89" s="25" t="s">
        <v>2534</v>
      </c>
      <c r="B89" s="10">
        <v>55439</v>
      </c>
      <c r="C89" s="9" t="s">
        <v>2589</v>
      </c>
      <c r="D89" s="8" t="s">
        <v>1690</v>
      </c>
      <c r="E89" s="15">
        <v>24</v>
      </c>
      <c r="F89" s="14">
        <f t="shared" si="4"/>
        <v>5.2586206896551725E-2</v>
      </c>
      <c r="G89" s="25">
        <f t="shared" si="5"/>
        <v>1</v>
      </c>
      <c r="H89" s="25">
        <v>1</v>
      </c>
      <c r="I89" s="25">
        <v>1</v>
      </c>
      <c r="J89" s="25"/>
    </row>
    <row r="90" spans="1:10">
      <c r="A90" s="25" t="s">
        <v>2534</v>
      </c>
      <c r="B90" s="10">
        <v>55439</v>
      </c>
      <c r="C90" s="9" t="s">
        <v>2589</v>
      </c>
      <c r="D90" s="8" t="s">
        <v>1692</v>
      </c>
      <c r="E90" s="15">
        <v>28</v>
      </c>
      <c r="F90" s="14">
        <f t="shared" si="4"/>
        <v>5.2586206896551725E-2</v>
      </c>
      <c r="G90" s="25">
        <f t="shared" si="5"/>
        <v>1</v>
      </c>
      <c r="H90" s="25">
        <v>1</v>
      </c>
      <c r="I90" s="25">
        <v>1</v>
      </c>
      <c r="J90" s="25"/>
    </row>
    <row r="91" spans="1:10">
      <c r="A91" s="25" t="s">
        <v>2534</v>
      </c>
      <c r="B91" s="10">
        <v>55439</v>
      </c>
      <c r="C91" s="9" t="s">
        <v>2589</v>
      </c>
      <c r="D91" s="8" t="s">
        <v>1694</v>
      </c>
      <c r="E91" s="15">
        <v>29</v>
      </c>
      <c r="F91" s="14">
        <f t="shared" si="4"/>
        <v>5.2586206896551725E-2</v>
      </c>
      <c r="G91" s="25">
        <f t="shared" si="5"/>
        <v>2</v>
      </c>
      <c r="H91" s="25">
        <v>2</v>
      </c>
      <c r="I91" s="25">
        <v>2</v>
      </c>
      <c r="J91" s="25"/>
    </row>
    <row r="92" spans="1:10">
      <c r="A92" s="25" t="s">
        <v>2534</v>
      </c>
      <c r="B92" s="10">
        <v>55738</v>
      </c>
      <c r="C92" s="9" t="s">
        <v>2590</v>
      </c>
      <c r="D92" s="8" t="s">
        <v>35</v>
      </c>
      <c r="E92" s="15">
        <v>21</v>
      </c>
      <c r="F92" s="14">
        <f t="shared" si="4"/>
        <v>5.2586206896551725E-2</v>
      </c>
      <c r="G92" s="25">
        <f t="shared" si="5"/>
        <v>1</v>
      </c>
      <c r="H92" s="25">
        <v>1</v>
      </c>
      <c r="I92" s="25">
        <v>1</v>
      </c>
      <c r="J92" s="25"/>
    </row>
    <row r="93" spans="1:10">
      <c r="A93" s="25" t="s">
        <v>2534</v>
      </c>
      <c r="B93" s="10">
        <v>55738</v>
      </c>
      <c r="C93" s="9" t="s">
        <v>2590</v>
      </c>
      <c r="D93" s="8" t="s">
        <v>24</v>
      </c>
      <c r="E93" s="15">
        <v>21</v>
      </c>
      <c r="F93" s="14">
        <f t="shared" si="4"/>
        <v>5.2586206896551725E-2</v>
      </c>
      <c r="G93" s="25">
        <f t="shared" si="5"/>
        <v>1</v>
      </c>
      <c r="H93" s="25">
        <v>1</v>
      </c>
      <c r="I93" s="25">
        <v>1</v>
      </c>
      <c r="J93" s="25"/>
    </row>
    <row r="94" spans="1:10">
      <c r="A94" s="25" t="s">
        <v>2534</v>
      </c>
      <c r="B94" s="10">
        <v>55939</v>
      </c>
      <c r="C94" s="9" t="s">
        <v>2591</v>
      </c>
      <c r="D94" s="8" t="s">
        <v>203</v>
      </c>
      <c r="E94" s="15">
        <v>28</v>
      </c>
      <c r="F94" s="14">
        <f t="shared" si="4"/>
        <v>5.2586206896551725E-2</v>
      </c>
      <c r="G94" s="25">
        <f t="shared" si="5"/>
        <v>1</v>
      </c>
      <c r="H94" s="25">
        <v>1</v>
      </c>
      <c r="I94" s="25">
        <v>1</v>
      </c>
      <c r="J94" s="25"/>
    </row>
    <row r="95" spans="1:10">
      <c r="A95" s="25" t="s">
        <v>2534</v>
      </c>
      <c r="B95" s="10">
        <v>55939</v>
      </c>
      <c r="C95" s="9" t="s">
        <v>2591</v>
      </c>
      <c r="D95" s="8" t="s">
        <v>205</v>
      </c>
      <c r="E95" s="15">
        <v>28</v>
      </c>
      <c r="F95" s="14">
        <f t="shared" si="4"/>
        <v>5.2586206896551725E-2</v>
      </c>
      <c r="G95" s="25">
        <f t="shared" si="5"/>
        <v>1</v>
      </c>
      <c r="H95" s="25">
        <v>1</v>
      </c>
      <c r="I95" s="25">
        <v>1</v>
      </c>
      <c r="J95" s="25"/>
    </row>
    <row r="96" spans="1:10">
      <c r="A96" s="25" t="s">
        <v>2534</v>
      </c>
      <c r="B96" s="10">
        <v>55939</v>
      </c>
      <c r="C96" s="9" t="s">
        <v>2591</v>
      </c>
      <c r="D96" s="8" t="s">
        <v>206</v>
      </c>
      <c r="E96" s="15">
        <v>26</v>
      </c>
      <c r="F96" s="14">
        <f t="shared" si="4"/>
        <v>5.2586206896551725E-2</v>
      </c>
      <c r="G96" s="25">
        <f t="shared" si="5"/>
        <v>1</v>
      </c>
      <c r="H96" s="25">
        <v>1</v>
      </c>
      <c r="I96" s="25">
        <v>1</v>
      </c>
      <c r="J96" s="25"/>
    </row>
    <row r="97" spans="1:11">
      <c r="A97" s="25" t="s">
        <v>2534</v>
      </c>
      <c r="B97" s="10">
        <v>56807</v>
      </c>
      <c r="C97" s="9" t="s">
        <v>2592</v>
      </c>
      <c r="D97" s="8" t="s">
        <v>203</v>
      </c>
      <c r="E97" s="15">
        <v>26</v>
      </c>
      <c r="F97" s="14">
        <f t="shared" si="4"/>
        <v>5.2586206896551725E-2</v>
      </c>
      <c r="G97" s="25">
        <f t="shared" si="5"/>
        <v>1</v>
      </c>
      <c r="H97" s="25">
        <v>1</v>
      </c>
      <c r="I97" s="25">
        <v>1</v>
      </c>
      <c r="J97" s="25"/>
      <c r="K97" s="15"/>
    </row>
    <row r="98" spans="1:11">
      <c r="A98" s="25" t="s">
        <v>2534</v>
      </c>
      <c r="B98" s="10">
        <v>56807</v>
      </c>
      <c r="C98" s="9" t="s">
        <v>2592</v>
      </c>
      <c r="D98" s="8" t="s">
        <v>205</v>
      </c>
      <c r="E98" s="15">
        <v>21</v>
      </c>
      <c r="F98" s="14">
        <f t="shared" si="4"/>
        <v>5.2586206896551725E-2</v>
      </c>
      <c r="G98" s="25">
        <f t="shared" si="5"/>
        <v>1</v>
      </c>
      <c r="H98" s="25">
        <v>1</v>
      </c>
      <c r="I98" s="25">
        <v>1</v>
      </c>
      <c r="J98" s="25"/>
      <c r="K98" s="15"/>
    </row>
    <row r="99" spans="1:11">
      <c r="A99" s="25" t="s">
        <v>2534</v>
      </c>
      <c r="B99" s="10">
        <v>56808</v>
      </c>
      <c r="C99" s="9" t="s">
        <v>2593</v>
      </c>
      <c r="D99" s="8" t="s">
        <v>35</v>
      </c>
      <c r="E99" s="15">
        <v>159</v>
      </c>
      <c r="F99" s="14">
        <f t="shared" si="4"/>
        <v>5.2586206896551725E-2</v>
      </c>
      <c r="G99" s="25">
        <f t="shared" si="5"/>
        <v>8</v>
      </c>
      <c r="H99" s="25">
        <v>8</v>
      </c>
      <c r="I99" s="25">
        <v>8</v>
      </c>
      <c r="J99" s="25"/>
      <c r="K99" s="15"/>
    </row>
    <row r="100" spans="1:11">
      <c r="A100" s="25" t="s">
        <v>2534</v>
      </c>
      <c r="B100" s="10">
        <v>56808</v>
      </c>
      <c r="C100" s="9" t="s">
        <v>2593</v>
      </c>
      <c r="D100" s="8" t="s">
        <v>24</v>
      </c>
      <c r="E100" s="15">
        <v>192</v>
      </c>
      <c r="F100" s="14">
        <f t="shared" si="4"/>
        <v>5.2586206896551725E-2</v>
      </c>
      <c r="G100" s="25">
        <f t="shared" si="5"/>
        <v>10</v>
      </c>
      <c r="H100" s="25">
        <v>10</v>
      </c>
      <c r="I100" s="25">
        <v>10</v>
      </c>
      <c r="J100" s="25"/>
      <c r="K100" s="15"/>
    </row>
    <row r="101" spans="1:11">
      <c r="A101" s="25" t="s">
        <v>2534</v>
      </c>
      <c r="B101" s="10">
        <v>58260</v>
      </c>
      <c r="C101" s="9" t="s">
        <v>2594</v>
      </c>
      <c r="D101" s="8" t="s">
        <v>203</v>
      </c>
      <c r="E101" s="15">
        <v>35</v>
      </c>
      <c r="F101" s="14">
        <f t="shared" si="4"/>
        <v>5.2586206896551725E-2</v>
      </c>
      <c r="G101" s="25">
        <f t="shared" si="5"/>
        <v>2</v>
      </c>
      <c r="H101" s="25">
        <v>2</v>
      </c>
      <c r="I101" s="25">
        <v>2</v>
      </c>
      <c r="J101" s="25"/>
      <c r="K101" s="15"/>
    </row>
    <row r="102" spans="1:11">
      <c r="A102" s="25" t="s">
        <v>2534</v>
      </c>
      <c r="B102" s="10">
        <v>58260</v>
      </c>
      <c r="C102" s="9" t="s">
        <v>2594</v>
      </c>
      <c r="D102" s="8" t="s">
        <v>205</v>
      </c>
      <c r="E102" s="15">
        <v>35</v>
      </c>
      <c r="F102" s="14">
        <f t="shared" si="4"/>
        <v>5.2586206896551725E-2</v>
      </c>
      <c r="G102" s="25">
        <f t="shared" si="5"/>
        <v>2</v>
      </c>
      <c r="H102" s="25">
        <v>2</v>
      </c>
      <c r="I102" s="25">
        <v>2</v>
      </c>
      <c r="J102" s="25"/>
      <c r="K102" s="15"/>
    </row>
    <row r="103" spans="1:11">
      <c r="A103" s="25" t="s">
        <v>2534</v>
      </c>
      <c r="B103" s="10">
        <v>58260</v>
      </c>
      <c r="C103" s="9" t="s">
        <v>2594</v>
      </c>
      <c r="D103" s="8" t="s">
        <v>206</v>
      </c>
      <c r="E103" s="15">
        <v>36</v>
      </c>
      <c r="F103" s="14">
        <f t="shared" si="4"/>
        <v>5.2586206896551725E-2</v>
      </c>
      <c r="G103" s="25">
        <f t="shared" si="5"/>
        <v>2</v>
      </c>
      <c r="H103" s="25">
        <v>2</v>
      </c>
      <c r="I103" s="25">
        <v>2</v>
      </c>
      <c r="J103" s="25"/>
      <c r="K103" s="15"/>
    </row>
    <row r="104" spans="1:11">
      <c r="A104" s="25" t="s">
        <v>2534</v>
      </c>
      <c r="B104" s="10">
        <v>59004</v>
      </c>
      <c r="C104" s="15" t="s">
        <v>2595</v>
      </c>
      <c r="D104" s="8" t="s">
        <v>47</v>
      </c>
      <c r="E104" s="15">
        <v>21</v>
      </c>
      <c r="F104" s="14">
        <f t="shared" si="4"/>
        <v>5.2586206896551725E-2</v>
      </c>
      <c r="G104" s="25">
        <f t="shared" si="5"/>
        <v>1</v>
      </c>
      <c r="H104" s="25">
        <v>1</v>
      </c>
      <c r="I104" s="25">
        <v>1</v>
      </c>
      <c r="J104" s="25"/>
      <c r="K104" s="15"/>
    </row>
    <row r="105" spans="1:11">
      <c r="A105" s="25" t="s">
        <v>2534</v>
      </c>
      <c r="B105" s="10">
        <v>59004</v>
      </c>
      <c r="C105" s="15" t="s">
        <v>2595</v>
      </c>
      <c r="D105" s="8" t="s">
        <v>181</v>
      </c>
      <c r="E105" s="15">
        <v>19</v>
      </c>
      <c r="F105" s="14">
        <f t="shared" si="4"/>
        <v>5.2586206896551725E-2</v>
      </c>
      <c r="G105" s="25">
        <f t="shared" si="5"/>
        <v>1</v>
      </c>
      <c r="H105" s="25">
        <v>1</v>
      </c>
      <c r="I105" s="25">
        <v>1</v>
      </c>
      <c r="J105" s="25"/>
      <c r="K105" s="15"/>
    </row>
    <row r="106" spans="1:11">
      <c r="A106" s="25" t="s">
        <v>2534</v>
      </c>
      <c r="B106" s="10">
        <v>59913</v>
      </c>
      <c r="C106" s="9" t="s">
        <v>2596</v>
      </c>
      <c r="D106" s="8" t="s">
        <v>203</v>
      </c>
      <c r="E106" s="15">
        <v>30</v>
      </c>
      <c r="F106" s="14">
        <f t="shared" si="4"/>
        <v>5.2586206896551725E-2</v>
      </c>
      <c r="G106" s="25">
        <f t="shared" ref="G106:G137" si="6">ROUND(E106*F106, 0)</f>
        <v>2</v>
      </c>
      <c r="H106" s="25">
        <v>2</v>
      </c>
      <c r="I106" s="25">
        <v>2</v>
      </c>
      <c r="J106" s="25"/>
      <c r="K106" s="15"/>
    </row>
    <row r="107" spans="1:11">
      <c r="A107" s="25" t="s">
        <v>2534</v>
      </c>
      <c r="B107" s="10">
        <v>59913</v>
      </c>
      <c r="C107" s="9" t="s">
        <v>2596</v>
      </c>
      <c r="D107" s="8" t="s">
        <v>205</v>
      </c>
      <c r="E107" s="15">
        <v>31</v>
      </c>
      <c r="F107" s="14">
        <f t="shared" si="4"/>
        <v>5.2586206896551725E-2</v>
      </c>
      <c r="G107" s="25">
        <f t="shared" si="6"/>
        <v>2</v>
      </c>
      <c r="H107" s="25">
        <v>2</v>
      </c>
      <c r="I107" s="25">
        <v>2</v>
      </c>
      <c r="J107" s="25"/>
      <c r="K107" s="15"/>
    </row>
    <row r="108" spans="1:11">
      <c r="A108" s="25" t="s">
        <v>2534</v>
      </c>
      <c r="B108" s="10">
        <v>59913</v>
      </c>
      <c r="C108" s="9" t="s">
        <v>2596</v>
      </c>
      <c r="D108" s="8" t="s">
        <v>206</v>
      </c>
      <c r="E108" s="15">
        <v>30</v>
      </c>
      <c r="F108" s="14">
        <f t="shared" si="4"/>
        <v>5.2586206896551725E-2</v>
      </c>
      <c r="G108" s="25">
        <f t="shared" si="6"/>
        <v>2</v>
      </c>
      <c r="H108" s="25">
        <v>2</v>
      </c>
      <c r="I108" s="25">
        <v>2</v>
      </c>
      <c r="J108" s="25"/>
      <c r="K108" s="15"/>
    </row>
    <row r="109" spans="1:11">
      <c r="A109" s="25" t="s">
        <v>1</v>
      </c>
      <c r="B109" s="25" t="s">
        <v>1</v>
      </c>
      <c r="C109" s="25" t="s">
        <v>1</v>
      </c>
      <c r="D109" s="25" t="s">
        <v>1</v>
      </c>
      <c r="E109" s="25" t="s">
        <v>1</v>
      </c>
      <c r="F109" s="25" t="s">
        <v>1</v>
      </c>
      <c r="G109" s="25" t="s">
        <v>1</v>
      </c>
      <c r="H109" s="25" t="s">
        <v>1</v>
      </c>
      <c r="I109" s="25" t="s">
        <v>1</v>
      </c>
      <c r="J109" s="25" t="s">
        <v>1</v>
      </c>
      <c r="K109" s="25" t="s">
        <v>1</v>
      </c>
    </row>
    <row r="110" spans="1:11">
      <c r="A110" s="25" t="s">
        <v>1</v>
      </c>
      <c r="B110" s="23" t="s">
        <v>122</v>
      </c>
      <c r="C110" s="25" t="s">
        <v>1</v>
      </c>
      <c r="D110" s="25" t="s">
        <v>1</v>
      </c>
      <c r="E110" s="16">
        <f>SUM(E10:E108)</f>
        <v>3480</v>
      </c>
      <c r="F110" s="25" t="s">
        <v>1</v>
      </c>
      <c r="G110" s="25">
        <f>SUM(G10:G108)</f>
        <v>180</v>
      </c>
      <c r="H110" s="25">
        <f>SUM(H10:H108)</f>
        <v>183</v>
      </c>
      <c r="I110" s="25">
        <f>SUM(I10:I108)</f>
        <v>183</v>
      </c>
      <c r="J110" s="15"/>
      <c r="K110" s="25" t="s">
        <v>1</v>
      </c>
    </row>
    <row r="111" spans="1:11">
      <c r="A111" s="15" t="s">
        <v>1</v>
      </c>
      <c r="B111" s="15"/>
      <c r="C111" s="15"/>
      <c r="D111" s="15"/>
      <c r="E111" s="15"/>
      <c r="F111" s="15"/>
      <c r="G111" s="15"/>
      <c r="H111" s="15"/>
      <c r="I111" s="15"/>
      <c r="J111" s="15"/>
      <c r="K111" s="15"/>
    </row>
    <row r="112" spans="1:11" ht="12.6" customHeight="1">
      <c r="A112" s="37" t="s">
        <v>592</v>
      </c>
      <c r="B112" s="36" t="s">
        <v>1</v>
      </c>
      <c r="C112" s="36" t="s">
        <v>1</v>
      </c>
      <c r="D112" s="36" t="s">
        <v>1</v>
      </c>
      <c r="E112" s="36" t="s">
        <v>1</v>
      </c>
      <c r="F112" s="36" t="s">
        <v>1</v>
      </c>
      <c r="G112" s="36" t="s">
        <v>1</v>
      </c>
      <c r="H112" s="36" t="s">
        <v>1</v>
      </c>
      <c r="I112" s="36" t="s">
        <v>1</v>
      </c>
      <c r="J112" s="36" t="s">
        <v>1</v>
      </c>
      <c r="K112" s="15" t="s">
        <v>1</v>
      </c>
    </row>
    <row r="113" spans="1:11">
      <c r="A113" s="36" t="s">
        <v>1</v>
      </c>
      <c r="B113" s="36" t="s">
        <v>1</v>
      </c>
      <c r="C113" s="36" t="s">
        <v>1</v>
      </c>
      <c r="D113" s="36" t="s">
        <v>1</v>
      </c>
      <c r="E113" s="36" t="s">
        <v>1</v>
      </c>
      <c r="F113" s="36" t="s">
        <v>1</v>
      </c>
      <c r="G113" s="36" t="s">
        <v>1</v>
      </c>
      <c r="H113" s="36" t="s">
        <v>1</v>
      </c>
      <c r="I113" s="36" t="s">
        <v>1</v>
      </c>
      <c r="J113" s="36" t="s">
        <v>1</v>
      </c>
      <c r="K113" s="15" t="s">
        <v>1</v>
      </c>
    </row>
    <row r="114" spans="1:11">
      <c r="A114" s="36" t="s">
        <v>1</v>
      </c>
      <c r="B114" s="36" t="s">
        <v>1</v>
      </c>
      <c r="C114" s="36" t="s">
        <v>1</v>
      </c>
      <c r="D114" s="36" t="s">
        <v>1</v>
      </c>
      <c r="E114" s="36" t="s">
        <v>1</v>
      </c>
      <c r="F114" s="36" t="s">
        <v>1</v>
      </c>
      <c r="G114" s="36" t="s">
        <v>1</v>
      </c>
      <c r="H114" s="36" t="s">
        <v>1</v>
      </c>
      <c r="I114" s="36" t="s">
        <v>1</v>
      </c>
      <c r="J114" s="36" t="s">
        <v>1</v>
      </c>
      <c r="K114" s="15"/>
    </row>
    <row r="115" spans="1:11">
      <c r="A115" s="15" t="s">
        <v>1</v>
      </c>
      <c r="B115" s="15"/>
      <c r="C115" s="15"/>
      <c r="D115" s="15"/>
      <c r="E115" s="15"/>
      <c r="F115" s="15"/>
      <c r="G115" s="15"/>
      <c r="H115" s="15"/>
      <c r="I115" s="15"/>
      <c r="J115" s="15"/>
      <c r="K115" s="15"/>
    </row>
    <row r="116" spans="1:11" ht="12.6" customHeight="1">
      <c r="A116" s="37" t="s">
        <v>593</v>
      </c>
      <c r="B116" s="36" t="s">
        <v>1</v>
      </c>
      <c r="C116" s="36" t="s">
        <v>1</v>
      </c>
      <c r="D116" s="36" t="s">
        <v>1</v>
      </c>
      <c r="E116" s="36" t="s">
        <v>1</v>
      </c>
      <c r="F116" s="36" t="s">
        <v>1</v>
      </c>
      <c r="G116" s="36" t="s">
        <v>1</v>
      </c>
      <c r="H116" s="36" t="s">
        <v>1</v>
      </c>
      <c r="I116" s="36" t="s">
        <v>1</v>
      </c>
      <c r="J116" s="36" t="s">
        <v>1</v>
      </c>
      <c r="K116" s="15" t="s">
        <v>1</v>
      </c>
    </row>
    <row r="117" spans="1:11">
      <c r="A117" s="36" t="s">
        <v>1</v>
      </c>
      <c r="B117" s="36" t="s">
        <v>1</v>
      </c>
      <c r="C117" s="36" t="s">
        <v>1</v>
      </c>
      <c r="D117" s="36" t="s">
        <v>1</v>
      </c>
      <c r="E117" s="36" t="s">
        <v>1</v>
      </c>
      <c r="F117" s="36" t="s">
        <v>1</v>
      </c>
      <c r="G117" s="36" t="s">
        <v>1</v>
      </c>
      <c r="H117" s="36" t="s">
        <v>1</v>
      </c>
      <c r="I117" s="36" t="s">
        <v>1</v>
      </c>
      <c r="J117" s="36" t="s">
        <v>1</v>
      </c>
      <c r="K117" s="15" t="s">
        <v>1</v>
      </c>
    </row>
    <row r="118" spans="1:11">
      <c r="A118" s="36" t="s">
        <v>1</v>
      </c>
      <c r="B118" s="36" t="s">
        <v>1</v>
      </c>
      <c r="C118" s="36" t="s">
        <v>1</v>
      </c>
      <c r="D118" s="36" t="s">
        <v>1</v>
      </c>
      <c r="E118" s="36" t="s">
        <v>1</v>
      </c>
      <c r="F118" s="36" t="s">
        <v>1</v>
      </c>
      <c r="G118" s="36" t="s">
        <v>1</v>
      </c>
      <c r="H118" s="36" t="s">
        <v>1</v>
      </c>
      <c r="I118" s="36" t="s">
        <v>1</v>
      </c>
      <c r="J118" s="36" t="s">
        <v>1</v>
      </c>
      <c r="K118" s="15"/>
    </row>
    <row r="119" spans="1:11">
      <c r="A119" s="36" t="s">
        <v>1</v>
      </c>
      <c r="B119" s="36" t="s">
        <v>1</v>
      </c>
      <c r="C119" s="36" t="s">
        <v>1</v>
      </c>
      <c r="D119" s="36" t="s">
        <v>1</v>
      </c>
      <c r="E119" s="36" t="s">
        <v>1</v>
      </c>
      <c r="F119" s="36" t="s">
        <v>1</v>
      </c>
      <c r="G119" s="36" t="s">
        <v>1</v>
      </c>
      <c r="H119" s="36" t="s">
        <v>1</v>
      </c>
      <c r="I119" s="36" t="s">
        <v>1</v>
      </c>
      <c r="J119" s="36" t="s">
        <v>1</v>
      </c>
      <c r="K119" s="15"/>
    </row>
    <row r="120" spans="1:11">
      <c r="A120" s="15" t="s">
        <v>1</v>
      </c>
      <c r="B120" s="15"/>
      <c r="C120" s="15"/>
      <c r="D120" s="15"/>
      <c r="E120" s="15"/>
      <c r="F120" s="15"/>
      <c r="G120" s="15"/>
      <c r="H120" s="15"/>
      <c r="I120" s="15"/>
      <c r="J120" s="15"/>
      <c r="K120" s="15"/>
    </row>
    <row r="121" spans="1:11" ht="12.6" customHeight="1">
      <c r="A121" s="40" t="s">
        <v>594</v>
      </c>
      <c r="B121" s="38"/>
      <c r="C121" s="38"/>
      <c r="D121" s="38"/>
      <c r="E121" s="38"/>
      <c r="F121" s="38"/>
      <c r="G121" s="38"/>
      <c r="H121" s="38"/>
      <c r="I121" s="38"/>
      <c r="J121" s="38"/>
      <c r="K121" s="15" t="s">
        <v>1</v>
      </c>
    </row>
    <row r="122" spans="1:11">
      <c r="A122" s="38"/>
      <c r="B122" s="38"/>
      <c r="C122" s="38"/>
      <c r="D122" s="38"/>
      <c r="E122" s="38"/>
      <c r="F122" s="38"/>
      <c r="G122" s="38"/>
      <c r="H122" s="38"/>
      <c r="I122" s="38"/>
      <c r="J122" s="38"/>
      <c r="K122" s="15" t="s">
        <v>1</v>
      </c>
    </row>
    <row r="123" spans="1:11">
      <c r="A123" s="22" t="s">
        <v>1</v>
      </c>
      <c r="B123" s="22" t="s">
        <v>1</v>
      </c>
      <c r="C123" s="22" t="s">
        <v>1</v>
      </c>
      <c r="D123" s="22" t="s">
        <v>1</v>
      </c>
      <c r="E123" s="22" t="s">
        <v>1</v>
      </c>
      <c r="F123" s="22" t="s">
        <v>1</v>
      </c>
      <c r="G123" s="22" t="s">
        <v>1</v>
      </c>
      <c r="H123" s="22" t="s">
        <v>1</v>
      </c>
      <c r="I123" s="22" t="s">
        <v>1</v>
      </c>
      <c r="J123" s="22" t="s">
        <v>1</v>
      </c>
      <c r="K123" s="15"/>
    </row>
    <row r="124" spans="1:11" ht="12.6" customHeight="1">
      <c r="A124" s="37" t="s">
        <v>595</v>
      </c>
      <c r="B124" s="36" t="s">
        <v>1</v>
      </c>
      <c r="C124" s="36" t="s">
        <v>1</v>
      </c>
      <c r="D124" s="36" t="s">
        <v>1</v>
      </c>
      <c r="E124" s="36" t="s">
        <v>1</v>
      </c>
      <c r="F124" s="36" t="s">
        <v>1</v>
      </c>
      <c r="G124" s="36" t="s">
        <v>1</v>
      </c>
      <c r="H124" s="36" t="s">
        <v>1</v>
      </c>
      <c r="I124" s="36" t="s">
        <v>1</v>
      </c>
      <c r="J124" s="36" t="s">
        <v>1</v>
      </c>
      <c r="K124" s="15" t="s">
        <v>1</v>
      </c>
    </row>
    <row r="125" spans="1:11">
      <c r="A125" s="36" t="s">
        <v>1</v>
      </c>
      <c r="B125" s="36" t="s">
        <v>1</v>
      </c>
      <c r="C125" s="36" t="s">
        <v>1</v>
      </c>
      <c r="D125" s="36" t="s">
        <v>1</v>
      </c>
      <c r="E125" s="36" t="s">
        <v>1</v>
      </c>
      <c r="F125" s="36" t="s">
        <v>1</v>
      </c>
      <c r="G125" s="36" t="s">
        <v>1</v>
      </c>
      <c r="H125" s="36" t="s">
        <v>1</v>
      </c>
      <c r="I125" s="36" t="s">
        <v>1</v>
      </c>
      <c r="J125" s="36" t="s">
        <v>1</v>
      </c>
      <c r="K125" s="15" t="s">
        <v>1</v>
      </c>
    </row>
    <row r="126" spans="1:11">
      <c r="A126" s="36" t="s">
        <v>1</v>
      </c>
      <c r="B126" s="36" t="s">
        <v>1</v>
      </c>
      <c r="C126" s="36" t="s">
        <v>1</v>
      </c>
      <c r="D126" s="36" t="s">
        <v>1</v>
      </c>
      <c r="E126" s="36" t="s">
        <v>1</v>
      </c>
      <c r="F126" s="36" t="s">
        <v>1</v>
      </c>
      <c r="G126" s="36" t="s">
        <v>1</v>
      </c>
      <c r="H126" s="36" t="s">
        <v>1</v>
      </c>
      <c r="I126" s="36" t="s">
        <v>1</v>
      </c>
      <c r="J126" s="36" t="s">
        <v>1</v>
      </c>
      <c r="K126" s="15"/>
    </row>
    <row r="127" spans="1:11">
      <c r="A127" s="36" t="s">
        <v>1</v>
      </c>
      <c r="B127" s="36" t="s">
        <v>1</v>
      </c>
      <c r="C127" s="36" t="s">
        <v>1</v>
      </c>
      <c r="D127" s="36" t="s">
        <v>1</v>
      </c>
      <c r="E127" s="36" t="s">
        <v>1</v>
      </c>
      <c r="F127" s="36" t="s">
        <v>1</v>
      </c>
      <c r="G127" s="36" t="s">
        <v>1</v>
      </c>
      <c r="H127" s="36" t="s">
        <v>1</v>
      </c>
      <c r="I127" s="36" t="s">
        <v>1</v>
      </c>
      <c r="J127" s="36" t="s">
        <v>1</v>
      </c>
      <c r="K127" s="15"/>
    </row>
    <row r="128" spans="1:11">
      <c r="A128" s="15" t="s">
        <v>1</v>
      </c>
      <c r="B128" s="15"/>
      <c r="C128" s="15"/>
      <c r="D128" s="15"/>
      <c r="E128" s="15"/>
      <c r="F128" s="15"/>
      <c r="G128" s="15"/>
      <c r="H128" s="15"/>
      <c r="I128" s="15"/>
      <c r="J128" s="15"/>
      <c r="K128" s="15"/>
    </row>
  </sheetData>
  <mergeCells count="12">
    <mergeCell ref="A6:E6"/>
    <mergeCell ref="F6:H6"/>
    <mergeCell ref="A124:J127"/>
    <mergeCell ref="A112:J114"/>
    <mergeCell ref="A116:J119"/>
    <mergeCell ref="A121:J122"/>
    <mergeCell ref="A2:K2"/>
    <mergeCell ref="A4:E4"/>
    <mergeCell ref="F4:H4"/>
    <mergeCell ref="A1:L1"/>
    <mergeCell ref="A5:E5"/>
    <mergeCell ref="F5:H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11ABB-55B3-440C-820B-0DB43B1162CE}">
  <dimension ref="A1:K120"/>
  <sheetViews>
    <sheetView tabSelected="1" zoomScaleNormal="100" workbookViewId="0">
      <selection activeCell="K5" sqref="K5"/>
    </sheetView>
  </sheetViews>
  <sheetFormatPr defaultColWidth="9.140625" defaultRowHeight="12.75"/>
  <cols>
    <col min="1" max="10" width="12" style="44" customWidth="1"/>
    <col min="11" max="11" width="20.140625" style="44" customWidth="1"/>
    <col min="12" max="16384" width="9.140625" style="44"/>
  </cols>
  <sheetData>
    <row r="1" spans="1:11" ht="15.6" customHeight="1">
      <c r="A1" s="58" t="s">
        <v>2597</v>
      </c>
      <c r="B1" s="58"/>
      <c r="C1" s="58"/>
      <c r="D1" s="58"/>
      <c r="E1" s="58"/>
      <c r="F1" s="58"/>
      <c r="G1" s="58"/>
      <c r="H1" s="58"/>
      <c r="I1" s="58"/>
      <c r="J1" s="58"/>
      <c r="K1" s="58"/>
    </row>
    <row r="2" spans="1:11" ht="12.6" customHeight="1">
      <c r="A2" s="58" t="s">
        <v>2598</v>
      </c>
      <c r="B2" s="58"/>
      <c r="C2" s="58"/>
      <c r="D2" s="58"/>
      <c r="E2" s="58"/>
      <c r="F2" s="58"/>
      <c r="G2" s="58"/>
      <c r="H2" s="58"/>
      <c r="I2" s="58"/>
      <c r="J2" s="58"/>
      <c r="K2" s="58"/>
    </row>
    <row r="3" spans="1:11">
      <c r="A3" s="44" t="s">
        <v>1</v>
      </c>
    </row>
    <row r="4" spans="1:11" ht="30" customHeight="1">
      <c r="A4" s="47" t="s">
        <v>2599</v>
      </c>
      <c r="B4" s="46" t="s">
        <v>1</v>
      </c>
      <c r="C4" s="46" t="s">
        <v>1</v>
      </c>
      <c r="D4" s="46" t="s">
        <v>1</v>
      </c>
      <c r="E4" s="46" t="s">
        <v>1</v>
      </c>
      <c r="F4" s="48">
        <v>365</v>
      </c>
      <c r="G4" s="46" t="s">
        <v>1</v>
      </c>
      <c r="H4" s="46" t="s">
        <v>1</v>
      </c>
    </row>
    <row r="5" spans="1:11" ht="30" customHeight="1">
      <c r="A5" s="47" t="s">
        <v>2600</v>
      </c>
      <c r="B5" s="46" t="s">
        <v>1</v>
      </c>
      <c r="C5" s="46" t="s">
        <v>1</v>
      </c>
      <c r="D5" s="46" t="s">
        <v>1</v>
      </c>
      <c r="E5" s="46" t="s">
        <v>1</v>
      </c>
      <c r="F5" s="48">
        <v>0</v>
      </c>
      <c r="G5" s="46"/>
      <c r="H5" s="46"/>
    </row>
    <row r="6" spans="1:11" ht="30" customHeight="1">
      <c r="A6" s="47" t="s">
        <v>2601</v>
      </c>
      <c r="B6" s="46" t="s">
        <v>1</v>
      </c>
      <c r="C6" s="46" t="s">
        <v>1</v>
      </c>
      <c r="D6" s="46" t="s">
        <v>1</v>
      </c>
      <c r="E6" s="46" t="s">
        <v>1</v>
      </c>
      <c r="F6" s="48">
        <v>365</v>
      </c>
      <c r="G6" s="46"/>
      <c r="H6" s="46"/>
    </row>
    <row r="9" spans="1:11" ht="51">
      <c r="A9" s="49" t="s">
        <v>7</v>
      </c>
      <c r="B9" s="49" t="s">
        <v>8</v>
      </c>
      <c r="C9" s="49" t="s">
        <v>9</v>
      </c>
      <c r="D9" s="49" t="s">
        <v>10</v>
      </c>
      <c r="E9" s="49" t="s">
        <v>11</v>
      </c>
      <c r="F9" s="49" t="s">
        <v>12</v>
      </c>
      <c r="G9" s="49" t="s">
        <v>13</v>
      </c>
      <c r="H9" s="49" t="s">
        <v>14</v>
      </c>
      <c r="I9" s="49" t="s">
        <v>15</v>
      </c>
      <c r="J9" s="49" t="s">
        <v>16</v>
      </c>
    </row>
    <row r="10" spans="1:11">
      <c r="A10" s="26" t="s">
        <v>2602</v>
      </c>
      <c r="B10" s="26" t="s">
        <v>2603</v>
      </c>
      <c r="C10" s="26" t="s">
        <v>2604</v>
      </c>
      <c r="D10" s="26" t="s">
        <v>35</v>
      </c>
      <c r="E10" s="44">
        <v>40</v>
      </c>
      <c r="F10" s="28">
        <f t="shared" ref="F10:F41" si="0">$F$6/$E$102</f>
        <v>5.2623990772779697E-2</v>
      </c>
      <c r="G10" s="29">
        <f>ROUND(E10*F10, 0)</f>
        <v>2</v>
      </c>
      <c r="H10" s="29">
        <v>2</v>
      </c>
      <c r="I10" s="29">
        <v>2</v>
      </c>
      <c r="J10" s="26" t="s">
        <v>2605</v>
      </c>
    </row>
    <row r="11" spans="1:11">
      <c r="A11" s="26" t="s">
        <v>2602</v>
      </c>
      <c r="B11" s="26" t="s">
        <v>2603</v>
      </c>
      <c r="C11" s="26" t="s">
        <v>2604</v>
      </c>
      <c r="D11" s="26" t="s">
        <v>24</v>
      </c>
      <c r="E11" s="44">
        <v>40</v>
      </c>
      <c r="F11" s="28">
        <f t="shared" si="0"/>
        <v>5.2623990772779697E-2</v>
      </c>
      <c r="G11" s="29">
        <f t="shared" ref="G11:G56" si="1">ROUND(E11*F11, 0)</f>
        <v>2</v>
      </c>
      <c r="H11" s="29">
        <v>2</v>
      </c>
      <c r="I11" s="29">
        <v>2</v>
      </c>
      <c r="J11" s="26" t="s">
        <v>1614</v>
      </c>
    </row>
    <row r="12" spans="1:11" ht="38.25">
      <c r="A12" s="26" t="s">
        <v>2602</v>
      </c>
      <c r="B12" s="26" t="s">
        <v>2606</v>
      </c>
      <c r="C12" s="26" t="s">
        <v>2607</v>
      </c>
      <c r="D12" s="26" t="s">
        <v>35</v>
      </c>
      <c r="E12" s="44">
        <v>0</v>
      </c>
      <c r="F12" s="28">
        <f t="shared" si="0"/>
        <v>5.2623990772779697E-2</v>
      </c>
      <c r="G12" s="29">
        <f t="shared" si="1"/>
        <v>0</v>
      </c>
      <c r="H12" s="29">
        <v>0</v>
      </c>
      <c r="I12" s="29">
        <v>0</v>
      </c>
      <c r="J12" s="26" t="s">
        <v>2608</v>
      </c>
    </row>
    <row r="13" spans="1:11" ht="38.25">
      <c r="A13" s="26" t="s">
        <v>2602</v>
      </c>
      <c r="B13" s="26" t="s">
        <v>2606</v>
      </c>
      <c r="C13" s="26" t="s">
        <v>2607</v>
      </c>
      <c r="D13" s="26" t="s">
        <v>24</v>
      </c>
      <c r="E13" s="44">
        <v>0</v>
      </c>
      <c r="F13" s="28">
        <f t="shared" si="0"/>
        <v>5.2623990772779697E-2</v>
      </c>
      <c r="G13" s="29">
        <f t="shared" si="1"/>
        <v>0</v>
      </c>
      <c r="H13" s="29">
        <v>0</v>
      </c>
      <c r="I13" s="29">
        <v>0</v>
      </c>
      <c r="J13" s="26" t="s">
        <v>2608</v>
      </c>
    </row>
    <row r="14" spans="1:11">
      <c r="A14" s="26" t="s">
        <v>2602</v>
      </c>
      <c r="B14" s="26" t="s">
        <v>2609</v>
      </c>
      <c r="C14" s="26" t="s">
        <v>2610</v>
      </c>
      <c r="D14" s="26" t="s">
        <v>232</v>
      </c>
      <c r="E14" s="44">
        <v>12</v>
      </c>
      <c r="F14" s="28">
        <f t="shared" si="0"/>
        <v>5.2623990772779697E-2</v>
      </c>
      <c r="G14" s="29">
        <f t="shared" si="1"/>
        <v>1</v>
      </c>
      <c r="H14" s="29">
        <v>1</v>
      </c>
      <c r="I14" s="29">
        <v>1</v>
      </c>
      <c r="J14" s="26" t="s">
        <v>2611</v>
      </c>
    </row>
    <row r="15" spans="1:11">
      <c r="A15" s="26" t="s">
        <v>2602</v>
      </c>
      <c r="B15" s="26" t="s">
        <v>2609</v>
      </c>
      <c r="C15" s="26" t="s">
        <v>2610</v>
      </c>
      <c r="D15" s="26" t="s">
        <v>234</v>
      </c>
      <c r="E15" s="44">
        <v>12</v>
      </c>
      <c r="F15" s="28">
        <f t="shared" si="0"/>
        <v>5.2623990772779697E-2</v>
      </c>
      <c r="G15" s="29">
        <f t="shared" si="1"/>
        <v>1</v>
      </c>
      <c r="H15" s="29">
        <v>1</v>
      </c>
      <c r="I15" s="29">
        <v>1</v>
      </c>
      <c r="J15" s="26" t="s">
        <v>2612</v>
      </c>
    </row>
    <row r="16" spans="1:11" ht="25.5">
      <c r="A16" s="26" t="s">
        <v>2602</v>
      </c>
      <c r="B16" s="26" t="s">
        <v>2613</v>
      </c>
      <c r="C16" s="26" t="s">
        <v>2614</v>
      </c>
      <c r="D16" s="26" t="s">
        <v>105</v>
      </c>
      <c r="E16" s="44">
        <v>1</v>
      </c>
      <c r="F16" s="28">
        <f t="shared" si="0"/>
        <v>5.2623990772779697E-2</v>
      </c>
      <c r="G16" s="29">
        <f t="shared" si="1"/>
        <v>0</v>
      </c>
      <c r="H16" s="29">
        <v>0</v>
      </c>
      <c r="I16" s="29">
        <v>0</v>
      </c>
      <c r="J16" s="26" t="s">
        <v>1031</v>
      </c>
    </row>
    <row r="17" spans="1:10" ht="25.5">
      <c r="A17" s="26" t="s">
        <v>2602</v>
      </c>
      <c r="B17" s="26" t="s">
        <v>2613</v>
      </c>
      <c r="C17" s="26" t="s">
        <v>2614</v>
      </c>
      <c r="D17" s="26" t="s">
        <v>20</v>
      </c>
      <c r="E17" s="44">
        <v>0</v>
      </c>
      <c r="F17" s="28">
        <f t="shared" si="0"/>
        <v>5.2623990772779697E-2</v>
      </c>
      <c r="G17" s="29">
        <f t="shared" si="1"/>
        <v>0</v>
      </c>
      <c r="H17" s="29">
        <v>0</v>
      </c>
      <c r="I17" s="29">
        <v>0</v>
      </c>
      <c r="J17" s="26" t="s">
        <v>1031</v>
      </c>
    </row>
    <row r="18" spans="1:10" ht="38.25">
      <c r="A18" s="26" t="s">
        <v>2602</v>
      </c>
      <c r="B18" s="26" t="s">
        <v>2615</v>
      </c>
      <c r="C18" s="26" t="s">
        <v>2616</v>
      </c>
      <c r="D18" s="26" t="s">
        <v>35</v>
      </c>
      <c r="E18" s="44">
        <v>11</v>
      </c>
      <c r="F18" s="28">
        <f t="shared" si="0"/>
        <v>5.2623990772779697E-2</v>
      </c>
      <c r="G18" s="29">
        <f t="shared" si="1"/>
        <v>1</v>
      </c>
      <c r="H18" s="29">
        <v>1</v>
      </c>
      <c r="I18" s="29">
        <v>1</v>
      </c>
      <c r="J18" s="26" t="s">
        <v>2617</v>
      </c>
    </row>
    <row r="19" spans="1:10" ht="38.25">
      <c r="A19" s="26" t="s">
        <v>2602</v>
      </c>
      <c r="B19" s="26" t="s">
        <v>2615</v>
      </c>
      <c r="C19" s="26" t="s">
        <v>2616</v>
      </c>
      <c r="D19" s="26" t="s">
        <v>24</v>
      </c>
      <c r="E19" s="44">
        <v>14</v>
      </c>
      <c r="F19" s="28">
        <f t="shared" si="0"/>
        <v>5.2623990772779697E-2</v>
      </c>
      <c r="G19" s="29">
        <f t="shared" si="1"/>
        <v>1</v>
      </c>
      <c r="H19" s="29">
        <v>1</v>
      </c>
      <c r="I19" s="29">
        <v>1</v>
      </c>
      <c r="J19" s="26" t="s">
        <v>2617</v>
      </c>
    </row>
    <row r="20" spans="1:10" ht="38.25">
      <c r="A20" s="26" t="s">
        <v>2602</v>
      </c>
      <c r="B20" s="26" t="s">
        <v>2615</v>
      </c>
      <c r="C20" s="26" t="s">
        <v>2616</v>
      </c>
      <c r="D20" s="26" t="s">
        <v>105</v>
      </c>
      <c r="E20" s="44">
        <v>13</v>
      </c>
      <c r="F20" s="28">
        <f t="shared" si="0"/>
        <v>5.2623990772779697E-2</v>
      </c>
      <c r="G20" s="29">
        <f t="shared" si="1"/>
        <v>1</v>
      </c>
      <c r="H20" s="29">
        <v>1</v>
      </c>
      <c r="I20" s="29">
        <v>1</v>
      </c>
      <c r="J20" s="26" t="s">
        <v>2617</v>
      </c>
    </row>
    <row r="21" spans="1:10" ht="38.25">
      <c r="A21" s="26" t="s">
        <v>2602</v>
      </c>
      <c r="B21" s="26" t="s">
        <v>2615</v>
      </c>
      <c r="C21" s="26" t="s">
        <v>2616</v>
      </c>
      <c r="D21" s="26" t="s">
        <v>20</v>
      </c>
      <c r="E21" s="44">
        <v>16</v>
      </c>
      <c r="F21" s="28">
        <f t="shared" si="0"/>
        <v>5.2623990772779697E-2</v>
      </c>
      <c r="G21" s="29">
        <f t="shared" si="1"/>
        <v>1</v>
      </c>
      <c r="H21" s="29">
        <v>1</v>
      </c>
      <c r="I21" s="29">
        <v>1</v>
      </c>
      <c r="J21" s="26" t="s">
        <v>2617</v>
      </c>
    </row>
    <row r="22" spans="1:10" ht="38.25">
      <c r="A22" s="26" t="s">
        <v>2602</v>
      </c>
      <c r="B22" s="26" t="s">
        <v>2615</v>
      </c>
      <c r="C22" s="26" t="s">
        <v>2616</v>
      </c>
      <c r="D22" s="26" t="s">
        <v>228</v>
      </c>
      <c r="E22" s="44">
        <v>1</v>
      </c>
      <c r="F22" s="28">
        <f t="shared" si="0"/>
        <v>5.2623990772779697E-2</v>
      </c>
      <c r="G22" s="29">
        <f t="shared" si="1"/>
        <v>0</v>
      </c>
      <c r="H22" s="29">
        <v>0</v>
      </c>
      <c r="I22" s="29">
        <v>0</v>
      </c>
      <c r="J22" s="26" t="s">
        <v>2617</v>
      </c>
    </row>
    <row r="23" spans="1:10" ht="51">
      <c r="A23" s="26" t="s">
        <v>2602</v>
      </c>
      <c r="B23" s="26" t="s">
        <v>2618</v>
      </c>
      <c r="C23" s="26" t="s">
        <v>2619</v>
      </c>
      <c r="D23" s="26" t="s">
        <v>445</v>
      </c>
      <c r="E23" s="44">
        <v>32</v>
      </c>
      <c r="F23" s="28">
        <f t="shared" si="0"/>
        <v>5.2623990772779697E-2</v>
      </c>
      <c r="G23" s="29">
        <f t="shared" si="1"/>
        <v>2</v>
      </c>
      <c r="H23" s="29">
        <v>2</v>
      </c>
      <c r="I23" s="29">
        <v>2</v>
      </c>
      <c r="J23" s="26" t="s">
        <v>2620</v>
      </c>
    </row>
    <row r="24" spans="1:10" ht="51">
      <c r="A24" s="26" t="s">
        <v>2602</v>
      </c>
      <c r="B24" s="26" t="s">
        <v>2618</v>
      </c>
      <c r="C24" s="26" t="s">
        <v>2619</v>
      </c>
      <c r="D24" s="26" t="s">
        <v>447</v>
      </c>
      <c r="E24" s="44">
        <v>30</v>
      </c>
      <c r="F24" s="28">
        <f t="shared" si="0"/>
        <v>5.2623990772779697E-2</v>
      </c>
      <c r="G24" s="29">
        <f t="shared" si="1"/>
        <v>2</v>
      </c>
      <c r="H24" s="29">
        <v>2</v>
      </c>
      <c r="I24" s="29">
        <v>2</v>
      </c>
      <c r="J24" s="26" t="s">
        <v>2621</v>
      </c>
    </row>
    <row r="25" spans="1:10" ht="51">
      <c r="A25" s="26" t="s">
        <v>2602</v>
      </c>
      <c r="B25" s="26" t="s">
        <v>2618</v>
      </c>
      <c r="C25" s="26" t="s">
        <v>2619</v>
      </c>
      <c r="D25" s="26" t="s">
        <v>1730</v>
      </c>
      <c r="E25" s="44">
        <v>30</v>
      </c>
      <c r="F25" s="28">
        <f t="shared" si="0"/>
        <v>5.2623990772779697E-2</v>
      </c>
      <c r="G25" s="29">
        <f t="shared" si="1"/>
        <v>2</v>
      </c>
      <c r="H25" s="29">
        <v>2</v>
      </c>
      <c r="I25" s="29">
        <v>2</v>
      </c>
      <c r="J25" s="26" t="s">
        <v>2622</v>
      </c>
    </row>
    <row r="26" spans="1:10" ht="51">
      <c r="A26" s="26" t="s">
        <v>2602</v>
      </c>
      <c r="B26" s="26" t="s">
        <v>2618</v>
      </c>
      <c r="C26" s="26" t="s">
        <v>2619</v>
      </c>
      <c r="D26" s="26" t="s">
        <v>1731</v>
      </c>
      <c r="E26" s="44">
        <v>32</v>
      </c>
      <c r="F26" s="28">
        <f t="shared" si="0"/>
        <v>5.2623990772779697E-2</v>
      </c>
      <c r="G26" s="29">
        <f t="shared" si="1"/>
        <v>2</v>
      </c>
      <c r="H26" s="29">
        <v>2</v>
      </c>
      <c r="I26" s="29">
        <v>2</v>
      </c>
      <c r="J26" s="26" t="s">
        <v>2622</v>
      </c>
    </row>
    <row r="27" spans="1:10" ht="24">
      <c r="A27" s="26" t="s">
        <v>2602</v>
      </c>
      <c r="B27" s="26" t="s">
        <v>2623</v>
      </c>
      <c r="C27" s="26" t="s">
        <v>2624</v>
      </c>
      <c r="D27" s="26" t="s">
        <v>226</v>
      </c>
      <c r="E27" s="44">
        <v>195</v>
      </c>
      <c r="F27" s="28">
        <f t="shared" si="0"/>
        <v>5.2623990772779697E-2</v>
      </c>
      <c r="G27" s="29">
        <f t="shared" si="1"/>
        <v>10</v>
      </c>
      <c r="H27" s="29">
        <v>10</v>
      </c>
      <c r="I27" s="29">
        <v>10</v>
      </c>
      <c r="J27" s="26" t="s">
        <v>2625</v>
      </c>
    </row>
    <row r="28" spans="1:10" ht="25.5">
      <c r="A28" s="26" t="s">
        <v>2602</v>
      </c>
      <c r="B28" s="26" t="s">
        <v>2623</v>
      </c>
      <c r="C28" s="26" t="s">
        <v>2624</v>
      </c>
      <c r="D28" s="26" t="s">
        <v>228</v>
      </c>
      <c r="E28" s="44">
        <v>268</v>
      </c>
      <c r="F28" s="28">
        <f t="shared" si="0"/>
        <v>5.2623990772779697E-2</v>
      </c>
      <c r="G28" s="29">
        <f t="shared" si="1"/>
        <v>14</v>
      </c>
      <c r="H28" s="29">
        <v>14</v>
      </c>
      <c r="I28" s="29">
        <v>14</v>
      </c>
      <c r="J28" s="26" t="s">
        <v>2626</v>
      </c>
    </row>
    <row r="29" spans="1:10" ht="25.5">
      <c r="A29" s="26" t="s">
        <v>2602</v>
      </c>
      <c r="B29" s="26" t="s">
        <v>2623</v>
      </c>
      <c r="C29" s="26" t="s">
        <v>2624</v>
      </c>
      <c r="D29" s="26" t="s">
        <v>230</v>
      </c>
      <c r="E29" s="44">
        <v>275</v>
      </c>
      <c r="F29" s="28">
        <f t="shared" si="0"/>
        <v>5.2623990772779697E-2</v>
      </c>
      <c r="G29" s="29">
        <f t="shared" si="1"/>
        <v>14</v>
      </c>
      <c r="H29" s="29">
        <v>14</v>
      </c>
      <c r="I29" s="29">
        <v>14</v>
      </c>
      <c r="J29" s="26" t="s">
        <v>2627</v>
      </c>
    </row>
    <row r="30" spans="1:10" ht="25.5">
      <c r="A30" s="26" t="s">
        <v>2602</v>
      </c>
      <c r="B30" s="26" t="s">
        <v>2623</v>
      </c>
      <c r="C30" s="26" t="s">
        <v>2624</v>
      </c>
      <c r="D30" s="26" t="s">
        <v>232</v>
      </c>
      <c r="E30" s="44">
        <v>223</v>
      </c>
      <c r="F30" s="28">
        <f t="shared" si="0"/>
        <v>5.2623990772779697E-2</v>
      </c>
      <c r="G30" s="29">
        <f t="shared" si="1"/>
        <v>12</v>
      </c>
      <c r="H30" s="29">
        <v>12</v>
      </c>
      <c r="I30" s="29">
        <v>12</v>
      </c>
      <c r="J30" s="26" t="s">
        <v>2628</v>
      </c>
    </row>
    <row r="31" spans="1:10" ht="25.5">
      <c r="A31" s="26" t="s">
        <v>2602</v>
      </c>
      <c r="B31" s="26" t="s">
        <v>2629</v>
      </c>
      <c r="C31" s="26" t="s">
        <v>2630</v>
      </c>
      <c r="D31" s="26" t="s">
        <v>35</v>
      </c>
      <c r="E31" s="44">
        <v>30</v>
      </c>
      <c r="F31" s="28">
        <f t="shared" si="0"/>
        <v>5.2623990772779697E-2</v>
      </c>
      <c r="G31" s="29">
        <f t="shared" si="1"/>
        <v>2</v>
      </c>
      <c r="H31" s="29">
        <v>2</v>
      </c>
      <c r="I31" s="29">
        <v>2</v>
      </c>
      <c r="J31" s="26" t="s">
        <v>2011</v>
      </c>
    </row>
    <row r="32" spans="1:10" ht="25.5">
      <c r="A32" s="26" t="s">
        <v>2602</v>
      </c>
      <c r="B32" s="26" t="s">
        <v>2629</v>
      </c>
      <c r="C32" s="26" t="s">
        <v>2630</v>
      </c>
      <c r="D32" s="26" t="s">
        <v>24</v>
      </c>
      <c r="E32" s="44">
        <v>29</v>
      </c>
      <c r="F32" s="28">
        <f t="shared" si="0"/>
        <v>5.2623990772779697E-2</v>
      </c>
      <c r="G32" s="29">
        <f t="shared" si="1"/>
        <v>2</v>
      </c>
      <c r="H32" s="29">
        <v>2</v>
      </c>
      <c r="I32" s="29">
        <v>2</v>
      </c>
      <c r="J32" s="26" t="s">
        <v>2011</v>
      </c>
    </row>
    <row r="33" spans="1:10" ht="25.5">
      <c r="A33" s="26" t="s">
        <v>2602</v>
      </c>
      <c r="B33" s="26" t="s">
        <v>2629</v>
      </c>
      <c r="C33" s="26" t="s">
        <v>2630</v>
      </c>
      <c r="D33" s="26" t="s">
        <v>105</v>
      </c>
      <c r="E33" s="44">
        <v>31</v>
      </c>
      <c r="F33" s="28">
        <f t="shared" si="0"/>
        <v>5.2623990772779697E-2</v>
      </c>
      <c r="G33" s="29">
        <f t="shared" si="1"/>
        <v>2</v>
      </c>
      <c r="H33" s="29">
        <v>2</v>
      </c>
      <c r="I33" s="29">
        <v>2</v>
      </c>
      <c r="J33" s="26" t="s">
        <v>1087</v>
      </c>
    </row>
    <row r="34" spans="1:10" ht="25.5">
      <c r="A34" s="26" t="s">
        <v>2602</v>
      </c>
      <c r="B34" s="26" t="s">
        <v>2629</v>
      </c>
      <c r="C34" s="26" t="s">
        <v>2630</v>
      </c>
      <c r="D34" s="26" t="s">
        <v>20</v>
      </c>
      <c r="E34" s="44">
        <v>30</v>
      </c>
      <c r="F34" s="28">
        <f t="shared" si="0"/>
        <v>5.2623990772779697E-2</v>
      </c>
      <c r="G34" s="29">
        <f t="shared" si="1"/>
        <v>2</v>
      </c>
      <c r="H34" s="29">
        <v>2</v>
      </c>
      <c r="I34" s="29">
        <v>2</v>
      </c>
      <c r="J34" s="26" t="s">
        <v>1087</v>
      </c>
    </row>
    <row r="35" spans="1:10" ht="25.5">
      <c r="A35" s="26" t="s">
        <v>2602</v>
      </c>
      <c r="B35" s="26" t="s">
        <v>2631</v>
      </c>
      <c r="C35" s="26" t="s">
        <v>2632</v>
      </c>
      <c r="D35" s="26" t="s">
        <v>226</v>
      </c>
      <c r="E35" s="44">
        <v>364</v>
      </c>
      <c r="F35" s="28">
        <f t="shared" si="0"/>
        <v>5.2623990772779697E-2</v>
      </c>
      <c r="G35" s="29">
        <f t="shared" si="1"/>
        <v>19</v>
      </c>
      <c r="H35" s="29">
        <v>19</v>
      </c>
      <c r="I35" s="29">
        <v>19</v>
      </c>
      <c r="J35" s="26" t="s">
        <v>2258</v>
      </c>
    </row>
    <row r="36" spans="1:10">
      <c r="A36" s="26" t="s">
        <v>2602</v>
      </c>
      <c r="B36" s="26" t="s">
        <v>2633</v>
      </c>
      <c r="C36" s="26" t="s">
        <v>2634</v>
      </c>
      <c r="D36" s="26" t="s">
        <v>1733</v>
      </c>
      <c r="E36" s="44">
        <v>17</v>
      </c>
      <c r="F36" s="28">
        <f t="shared" si="0"/>
        <v>5.2623990772779697E-2</v>
      </c>
      <c r="G36" s="29">
        <f t="shared" si="1"/>
        <v>1</v>
      </c>
      <c r="H36" s="29">
        <v>1</v>
      </c>
      <c r="I36" s="29">
        <v>1</v>
      </c>
      <c r="J36" s="26" t="s">
        <v>2464</v>
      </c>
    </row>
    <row r="37" spans="1:10" ht="25.5">
      <c r="A37" s="26" t="s">
        <v>2602</v>
      </c>
      <c r="B37" s="26" t="s">
        <v>2635</v>
      </c>
      <c r="C37" s="26" t="s">
        <v>2636</v>
      </c>
      <c r="D37" s="26" t="s">
        <v>2637</v>
      </c>
      <c r="E37" s="44">
        <v>28</v>
      </c>
      <c r="F37" s="28">
        <f t="shared" si="0"/>
        <v>5.2623990772779697E-2</v>
      </c>
      <c r="G37" s="29">
        <f t="shared" si="1"/>
        <v>1</v>
      </c>
      <c r="H37" s="29">
        <v>1</v>
      </c>
      <c r="I37" s="29">
        <v>1</v>
      </c>
      <c r="J37" s="26" t="s">
        <v>2638</v>
      </c>
    </row>
    <row r="38" spans="1:10" ht="25.5">
      <c r="A38" s="26" t="s">
        <v>2602</v>
      </c>
      <c r="B38" s="26" t="s">
        <v>2635</v>
      </c>
      <c r="C38" s="26" t="s">
        <v>2636</v>
      </c>
      <c r="D38" s="26" t="s">
        <v>2639</v>
      </c>
      <c r="E38" s="44">
        <v>18</v>
      </c>
      <c r="F38" s="28">
        <f t="shared" si="0"/>
        <v>5.2623990772779697E-2</v>
      </c>
      <c r="G38" s="29">
        <f t="shared" si="1"/>
        <v>1</v>
      </c>
      <c r="H38" s="29">
        <v>1</v>
      </c>
      <c r="I38" s="29">
        <v>1</v>
      </c>
      <c r="J38" s="26" t="s">
        <v>2640</v>
      </c>
    </row>
    <row r="39" spans="1:10" ht="25.5">
      <c r="A39" s="26" t="s">
        <v>2602</v>
      </c>
      <c r="B39" s="26" t="s">
        <v>2635</v>
      </c>
      <c r="C39" s="26" t="s">
        <v>2636</v>
      </c>
      <c r="D39" s="26" t="s">
        <v>2641</v>
      </c>
      <c r="E39" s="44">
        <v>5</v>
      </c>
      <c r="F39" s="28">
        <f t="shared" si="0"/>
        <v>5.2623990772779697E-2</v>
      </c>
      <c r="G39" s="29">
        <f t="shared" si="1"/>
        <v>0</v>
      </c>
      <c r="H39" s="29">
        <v>0</v>
      </c>
      <c r="I39" s="29">
        <v>0</v>
      </c>
      <c r="J39" s="26" t="s">
        <v>2642</v>
      </c>
    </row>
    <row r="40" spans="1:10" ht="25.5">
      <c r="A40" s="26" t="s">
        <v>2602</v>
      </c>
      <c r="B40" s="26" t="s">
        <v>2635</v>
      </c>
      <c r="C40" s="26" t="s">
        <v>2636</v>
      </c>
      <c r="D40" s="26" t="s">
        <v>2643</v>
      </c>
      <c r="E40" s="44">
        <v>4</v>
      </c>
      <c r="F40" s="28">
        <f t="shared" si="0"/>
        <v>5.2623990772779697E-2</v>
      </c>
      <c r="G40" s="29">
        <f t="shared" si="1"/>
        <v>0</v>
      </c>
      <c r="H40" s="29">
        <v>0</v>
      </c>
      <c r="I40" s="29">
        <v>0</v>
      </c>
      <c r="J40" s="26" t="s">
        <v>2642</v>
      </c>
    </row>
    <row r="41" spans="1:10" ht="25.5">
      <c r="A41" s="26" t="s">
        <v>2602</v>
      </c>
      <c r="B41" s="26" t="s">
        <v>2635</v>
      </c>
      <c r="C41" s="26" t="s">
        <v>2636</v>
      </c>
      <c r="D41" s="26" t="s">
        <v>2644</v>
      </c>
      <c r="E41" s="44">
        <v>4</v>
      </c>
      <c r="F41" s="28">
        <f t="shared" si="0"/>
        <v>5.2623990772779697E-2</v>
      </c>
      <c r="G41" s="29">
        <f t="shared" si="1"/>
        <v>0</v>
      </c>
      <c r="H41" s="29">
        <v>0</v>
      </c>
      <c r="I41" s="29">
        <v>0</v>
      </c>
      <c r="J41" s="26" t="s">
        <v>2645</v>
      </c>
    </row>
    <row r="42" spans="1:10" ht="25.5">
      <c r="A42" s="26" t="s">
        <v>2602</v>
      </c>
      <c r="B42" s="26" t="s">
        <v>2635</v>
      </c>
      <c r="C42" s="26" t="s">
        <v>2636</v>
      </c>
      <c r="D42" s="26" t="s">
        <v>2646</v>
      </c>
      <c r="E42" s="44">
        <v>3</v>
      </c>
      <c r="F42" s="28">
        <f t="shared" ref="F42:F73" si="2">$F$6/$E$102</f>
        <v>5.2623990772779697E-2</v>
      </c>
      <c r="G42" s="29">
        <f t="shared" si="1"/>
        <v>0</v>
      </c>
      <c r="H42" s="29">
        <v>0</v>
      </c>
      <c r="I42" s="29">
        <v>0</v>
      </c>
      <c r="J42" s="26" t="s">
        <v>2645</v>
      </c>
    </row>
    <row r="43" spans="1:10">
      <c r="A43" s="26" t="s">
        <v>2602</v>
      </c>
      <c r="B43" s="26" t="s">
        <v>2647</v>
      </c>
      <c r="C43" s="26" t="s">
        <v>2648</v>
      </c>
      <c r="D43" s="26" t="s">
        <v>24</v>
      </c>
      <c r="E43" s="44">
        <v>1</v>
      </c>
      <c r="F43" s="28">
        <f t="shared" si="2"/>
        <v>5.2623990772779697E-2</v>
      </c>
      <c r="G43" s="29">
        <f t="shared" si="1"/>
        <v>0</v>
      </c>
      <c r="H43" s="29">
        <v>0</v>
      </c>
      <c r="I43" s="29">
        <v>0</v>
      </c>
      <c r="J43" s="26" t="s">
        <v>1037</v>
      </c>
    </row>
    <row r="44" spans="1:10">
      <c r="A44" s="26" t="s">
        <v>2602</v>
      </c>
      <c r="B44" s="26" t="s">
        <v>2647</v>
      </c>
      <c r="C44" s="26" t="s">
        <v>2648</v>
      </c>
      <c r="D44" s="26" t="s">
        <v>105</v>
      </c>
      <c r="E44" s="44">
        <v>236</v>
      </c>
      <c r="F44" s="28">
        <f t="shared" si="2"/>
        <v>5.2623990772779697E-2</v>
      </c>
      <c r="G44" s="29">
        <f t="shared" si="1"/>
        <v>12</v>
      </c>
      <c r="H44" s="29">
        <v>12</v>
      </c>
      <c r="I44" s="29">
        <v>12</v>
      </c>
      <c r="J44" s="26" t="s">
        <v>2649</v>
      </c>
    </row>
    <row r="45" spans="1:10">
      <c r="A45" s="26" t="s">
        <v>2602</v>
      </c>
      <c r="B45" s="26" t="s">
        <v>2647</v>
      </c>
      <c r="C45" s="26" t="s">
        <v>2648</v>
      </c>
      <c r="D45" s="26" t="s">
        <v>2644</v>
      </c>
      <c r="E45" s="44">
        <v>4</v>
      </c>
      <c r="F45" s="28">
        <f t="shared" si="2"/>
        <v>5.2623990772779697E-2</v>
      </c>
      <c r="G45" s="29">
        <f t="shared" si="1"/>
        <v>0</v>
      </c>
      <c r="H45" s="29">
        <v>0</v>
      </c>
      <c r="I45" s="29">
        <v>0</v>
      </c>
      <c r="J45" s="26" t="s">
        <v>2650</v>
      </c>
    </row>
    <row r="46" spans="1:10">
      <c r="A46" s="26" t="s">
        <v>2602</v>
      </c>
      <c r="B46" s="26" t="s">
        <v>2647</v>
      </c>
      <c r="C46" s="26" t="s">
        <v>2648</v>
      </c>
      <c r="D46" s="26" t="s">
        <v>2646</v>
      </c>
      <c r="E46" s="44">
        <v>5</v>
      </c>
      <c r="F46" s="28">
        <f t="shared" si="2"/>
        <v>5.2623990772779697E-2</v>
      </c>
      <c r="G46" s="29">
        <f t="shared" si="1"/>
        <v>0</v>
      </c>
      <c r="H46" s="29">
        <v>0</v>
      </c>
      <c r="I46" s="29">
        <v>0</v>
      </c>
      <c r="J46" s="26" t="s">
        <v>2650</v>
      </c>
    </row>
    <row r="47" spans="1:10">
      <c r="A47" s="26" t="s">
        <v>2602</v>
      </c>
      <c r="B47" s="26" t="s">
        <v>2647</v>
      </c>
      <c r="C47" s="26" t="s">
        <v>2648</v>
      </c>
      <c r="D47" s="26" t="s">
        <v>20</v>
      </c>
      <c r="E47" s="44">
        <v>401</v>
      </c>
      <c r="F47" s="28">
        <f t="shared" si="2"/>
        <v>5.2623990772779697E-2</v>
      </c>
      <c r="G47" s="29">
        <f t="shared" si="1"/>
        <v>21</v>
      </c>
      <c r="H47" s="29">
        <v>21</v>
      </c>
      <c r="I47" s="29">
        <v>21</v>
      </c>
      <c r="J47" s="26" t="s">
        <v>2651</v>
      </c>
    </row>
    <row r="48" spans="1:10">
      <c r="A48" s="26" t="s">
        <v>2602</v>
      </c>
      <c r="B48" s="26" t="s">
        <v>2652</v>
      </c>
      <c r="C48" s="26" t="s">
        <v>2653</v>
      </c>
      <c r="D48" s="26" t="s">
        <v>232</v>
      </c>
      <c r="E48" s="44">
        <v>6</v>
      </c>
      <c r="F48" s="28">
        <f t="shared" si="2"/>
        <v>5.2623990772779697E-2</v>
      </c>
      <c r="G48" s="29">
        <f t="shared" si="1"/>
        <v>0</v>
      </c>
      <c r="H48" s="29">
        <v>0</v>
      </c>
      <c r="I48" s="29">
        <v>0</v>
      </c>
      <c r="J48" s="26" t="s">
        <v>2654</v>
      </c>
    </row>
    <row r="49" spans="1:10">
      <c r="A49" s="26" t="s">
        <v>2602</v>
      </c>
      <c r="B49" s="26" t="s">
        <v>2652</v>
      </c>
      <c r="C49" s="26" t="s">
        <v>2653</v>
      </c>
      <c r="D49" s="26" t="s">
        <v>234</v>
      </c>
      <c r="E49" s="44">
        <v>45</v>
      </c>
      <c r="F49" s="28">
        <f t="shared" si="2"/>
        <v>5.2623990772779697E-2</v>
      </c>
      <c r="G49" s="29">
        <f t="shared" si="1"/>
        <v>2</v>
      </c>
      <c r="H49" s="29">
        <v>2</v>
      </c>
      <c r="I49" s="29">
        <v>2</v>
      </c>
      <c r="J49" s="26" t="s">
        <v>2655</v>
      </c>
    </row>
    <row r="50" spans="1:10">
      <c r="A50" s="26" t="s">
        <v>2602</v>
      </c>
      <c r="B50" s="26" t="s">
        <v>2656</v>
      </c>
      <c r="C50" s="26" t="s">
        <v>2657</v>
      </c>
      <c r="D50" s="26" t="s">
        <v>2658</v>
      </c>
      <c r="E50" s="44">
        <v>341</v>
      </c>
      <c r="F50" s="28">
        <f t="shared" si="2"/>
        <v>5.2623990772779697E-2</v>
      </c>
      <c r="G50" s="29">
        <f t="shared" si="1"/>
        <v>18</v>
      </c>
      <c r="H50" s="29">
        <v>18</v>
      </c>
      <c r="I50" s="29">
        <v>18</v>
      </c>
      <c r="J50" s="26" t="s">
        <v>2659</v>
      </c>
    </row>
    <row r="51" spans="1:10" ht="25.5">
      <c r="A51" s="26" t="s">
        <v>2602</v>
      </c>
      <c r="B51" s="26" t="s">
        <v>2660</v>
      </c>
      <c r="C51" s="26" t="s">
        <v>2661</v>
      </c>
      <c r="D51" s="26" t="s">
        <v>1951</v>
      </c>
      <c r="E51" s="44">
        <v>5</v>
      </c>
      <c r="F51" s="28">
        <f t="shared" si="2"/>
        <v>5.2623990772779697E-2</v>
      </c>
      <c r="G51" s="29">
        <f t="shared" si="1"/>
        <v>0</v>
      </c>
      <c r="H51" s="29">
        <v>0</v>
      </c>
      <c r="I51" s="29">
        <v>0</v>
      </c>
      <c r="J51" s="26" t="s">
        <v>1828</v>
      </c>
    </row>
    <row r="52" spans="1:10" ht="25.5">
      <c r="A52" s="26" t="s">
        <v>2602</v>
      </c>
      <c r="B52" s="26" t="s">
        <v>2660</v>
      </c>
      <c r="C52" s="26" t="s">
        <v>2661</v>
      </c>
      <c r="D52" s="26" t="s">
        <v>2662</v>
      </c>
      <c r="E52" s="44">
        <v>1</v>
      </c>
      <c r="F52" s="28">
        <f t="shared" si="2"/>
        <v>5.2623990772779697E-2</v>
      </c>
      <c r="G52" s="29">
        <f t="shared" si="1"/>
        <v>0</v>
      </c>
      <c r="H52" s="29">
        <v>0</v>
      </c>
      <c r="I52" s="29">
        <v>0</v>
      </c>
      <c r="J52" s="26" t="s">
        <v>2663</v>
      </c>
    </row>
    <row r="53" spans="1:10" ht="25.5">
      <c r="A53" s="26" t="s">
        <v>2602</v>
      </c>
      <c r="B53" s="26" t="s">
        <v>2660</v>
      </c>
      <c r="C53" s="26" t="s">
        <v>2661</v>
      </c>
      <c r="D53" s="26" t="s">
        <v>2664</v>
      </c>
      <c r="E53" s="44">
        <v>1</v>
      </c>
      <c r="F53" s="28">
        <f t="shared" si="2"/>
        <v>5.2623990772779697E-2</v>
      </c>
      <c r="G53" s="29">
        <f t="shared" si="1"/>
        <v>0</v>
      </c>
      <c r="H53" s="29">
        <v>0</v>
      </c>
      <c r="I53" s="29">
        <v>0</v>
      </c>
      <c r="J53" s="26" t="s">
        <v>2665</v>
      </c>
    </row>
    <row r="54" spans="1:10" ht="25.5">
      <c r="A54" s="26" t="s">
        <v>2602</v>
      </c>
      <c r="B54" s="26" t="s">
        <v>2660</v>
      </c>
      <c r="C54" s="26" t="s">
        <v>2661</v>
      </c>
      <c r="D54" s="26" t="s">
        <v>2666</v>
      </c>
      <c r="E54" s="44">
        <v>1</v>
      </c>
      <c r="F54" s="28">
        <f t="shared" si="2"/>
        <v>5.2623990772779697E-2</v>
      </c>
      <c r="G54" s="29">
        <f t="shared" si="1"/>
        <v>0</v>
      </c>
      <c r="H54" s="29">
        <v>0</v>
      </c>
      <c r="I54" s="29">
        <v>0</v>
      </c>
      <c r="J54" s="26" t="s">
        <v>2665</v>
      </c>
    </row>
    <row r="55" spans="1:10" ht="25.5">
      <c r="A55" s="26" t="s">
        <v>2602</v>
      </c>
      <c r="B55" s="26" t="s">
        <v>2660</v>
      </c>
      <c r="C55" s="26" t="s">
        <v>2661</v>
      </c>
      <c r="D55" s="26" t="s">
        <v>2667</v>
      </c>
      <c r="E55" s="44">
        <v>0</v>
      </c>
      <c r="F55" s="28">
        <f t="shared" si="2"/>
        <v>5.2623990772779697E-2</v>
      </c>
      <c r="G55" s="29">
        <f t="shared" si="1"/>
        <v>0</v>
      </c>
      <c r="H55" s="29">
        <v>0</v>
      </c>
      <c r="I55" s="29">
        <v>0</v>
      </c>
      <c r="J55" s="26" t="s">
        <v>2668</v>
      </c>
    </row>
    <row r="56" spans="1:10" ht="25.5">
      <c r="A56" s="26" t="s">
        <v>2602</v>
      </c>
      <c r="B56" s="26" t="s">
        <v>2660</v>
      </c>
      <c r="C56" s="26" t="s">
        <v>2661</v>
      </c>
      <c r="D56" s="26" t="s">
        <v>2669</v>
      </c>
      <c r="E56" s="44">
        <v>1</v>
      </c>
      <c r="F56" s="28">
        <f t="shared" si="2"/>
        <v>5.2623990772779697E-2</v>
      </c>
      <c r="G56" s="29">
        <f t="shared" si="1"/>
        <v>0</v>
      </c>
      <c r="H56" s="29">
        <v>0</v>
      </c>
      <c r="I56" s="29">
        <v>0</v>
      </c>
      <c r="J56" s="26" t="s">
        <v>2668</v>
      </c>
    </row>
    <row r="57" spans="1:10" ht="25.5">
      <c r="A57" s="26" t="s">
        <v>2602</v>
      </c>
      <c r="B57" s="26" t="s">
        <v>2660</v>
      </c>
      <c r="C57" s="26" t="s">
        <v>2661</v>
      </c>
      <c r="D57" s="26" t="s">
        <v>2670</v>
      </c>
      <c r="E57" s="44">
        <v>1</v>
      </c>
      <c r="F57" s="28">
        <f t="shared" si="2"/>
        <v>5.2623990772779697E-2</v>
      </c>
      <c r="G57" s="29">
        <f t="shared" ref="G57:G100" si="3">ROUND(E57*F57, 0)</f>
        <v>0</v>
      </c>
      <c r="H57" s="29">
        <v>0</v>
      </c>
      <c r="I57" s="29">
        <v>0</v>
      </c>
      <c r="J57" s="26" t="s">
        <v>2668</v>
      </c>
    </row>
    <row r="58" spans="1:10" ht="25.5">
      <c r="A58" s="26" t="s">
        <v>2602</v>
      </c>
      <c r="B58" s="26" t="s">
        <v>2660</v>
      </c>
      <c r="C58" s="26" t="s">
        <v>2661</v>
      </c>
      <c r="D58" s="26" t="s">
        <v>2671</v>
      </c>
      <c r="E58" s="44">
        <v>1</v>
      </c>
      <c r="F58" s="28">
        <f t="shared" si="2"/>
        <v>5.2623990772779697E-2</v>
      </c>
      <c r="G58" s="29">
        <f t="shared" si="3"/>
        <v>0</v>
      </c>
      <c r="H58" s="29">
        <v>0</v>
      </c>
      <c r="I58" s="29">
        <v>0</v>
      </c>
      <c r="J58" s="26" t="s">
        <v>2668</v>
      </c>
    </row>
    <row r="59" spans="1:10" ht="25.5">
      <c r="A59" s="26" t="s">
        <v>2602</v>
      </c>
      <c r="B59" s="26" t="s">
        <v>2660</v>
      </c>
      <c r="C59" s="26" t="s">
        <v>2661</v>
      </c>
      <c r="D59" s="26" t="s">
        <v>2672</v>
      </c>
      <c r="E59" s="44">
        <v>1</v>
      </c>
      <c r="F59" s="28">
        <f t="shared" si="2"/>
        <v>5.2623990772779697E-2</v>
      </c>
      <c r="G59" s="29">
        <f t="shared" si="3"/>
        <v>0</v>
      </c>
      <c r="H59" s="29">
        <v>0</v>
      </c>
      <c r="I59" s="29">
        <v>0</v>
      </c>
      <c r="J59" s="26" t="s">
        <v>2668</v>
      </c>
    </row>
    <row r="60" spans="1:10">
      <c r="A60" s="26" t="s">
        <v>2602</v>
      </c>
      <c r="B60" s="26" t="s">
        <v>2673</v>
      </c>
      <c r="C60" s="26" t="s">
        <v>2674</v>
      </c>
      <c r="D60" s="26" t="s">
        <v>429</v>
      </c>
      <c r="E60" s="44">
        <v>17</v>
      </c>
      <c r="F60" s="28">
        <f t="shared" si="2"/>
        <v>5.2623990772779697E-2</v>
      </c>
      <c r="G60" s="29">
        <f t="shared" si="3"/>
        <v>1</v>
      </c>
      <c r="H60" s="29">
        <v>1</v>
      </c>
      <c r="I60" s="29">
        <v>1</v>
      </c>
      <c r="J60" s="26" t="s">
        <v>2675</v>
      </c>
    </row>
    <row r="61" spans="1:10">
      <c r="A61" s="26" t="s">
        <v>2602</v>
      </c>
      <c r="B61" s="26" t="s">
        <v>2673</v>
      </c>
      <c r="C61" s="26" t="s">
        <v>2674</v>
      </c>
      <c r="D61" s="26" t="s">
        <v>431</v>
      </c>
      <c r="E61" s="44">
        <v>16</v>
      </c>
      <c r="F61" s="28">
        <f t="shared" si="2"/>
        <v>5.2623990772779697E-2</v>
      </c>
      <c r="G61" s="29">
        <f t="shared" si="3"/>
        <v>1</v>
      </c>
      <c r="H61" s="29">
        <v>1</v>
      </c>
      <c r="I61" s="29">
        <v>1</v>
      </c>
      <c r="J61" s="26" t="s">
        <v>2675</v>
      </c>
    </row>
    <row r="62" spans="1:10">
      <c r="A62" s="26" t="s">
        <v>2602</v>
      </c>
      <c r="B62" s="26" t="s">
        <v>2673</v>
      </c>
      <c r="C62" s="26" t="s">
        <v>2674</v>
      </c>
      <c r="D62" s="26" t="s">
        <v>2676</v>
      </c>
      <c r="E62" s="44">
        <v>18</v>
      </c>
      <c r="F62" s="28">
        <f t="shared" si="2"/>
        <v>5.2623990772779697E-2</v>
      </c>
      <c r="G62" s="29">
        <f t="shared" si="3"/>
        <v>1</v>
      </c>
      <c r="H62" s="29">
        <v>1</v>
      </c>
      <c r="I62" s="29">
        <v>1</v>
      </c>
      <c r="J62" s="26" t="s">
        <v>2677</v>
      </c>
    </row>
    <row r="63" spans="1:10">
      <c r="A63" s="26" t="s">
        <v>2602</v>
      </c>
      <c r="B63" s="26" t="s">
        <v>2673</v>
      </c>
      <c r="C63" s="26" t="s">
        <v>2674</v>
      </c>
      <c r="D63" s="26" t="s">
        <v>1206</v>
      </c>
      <c r="E63" s="44">
        <v>17</v>
      </c>
      <c r="F63" s="28">
        <f t="shared" si="2"/>
        <v>5.2623990772779697E-2</v>
      </c>
      <c r="G63" s="29">
        <f t="shared" si="3"/>
        <v>1</v>
      </c>
      <c r="H63" s="29">
        <v>1</v>
      </c>
      <c r="I63" s="29">
        <v>1</v>
      </c>
      <c r="J63" s="26" t="s">
        <v>2678</v>
      </c>
    </row>
    <row r="64" spans="1:10" ht="25.5">
      <c r="A64" s="26" t="s">
        <v>2602</v>
      </c>
      <c r="B64" s="26" t="s">
        <v>2679</v>
      </c>
      <c r="C64" s="26" t="s">
        <v>2680</v>
      </c>
      <c r="D64" s="26" t="s">
        <v>2681</v>
      </c>
      <c r="E64" s="44">
        <v>7</v>
      </c>
      <c r="F64" s="28">
        <f t="shared" si="2"/>
        <v>5.2623990772779697E-2</v>
      </c>
      <c r="G64" s="29">
        <f t="shared" si="3"/>
        <v>0</v>
      </c>
      <c r="H64" s="29">
        <v>0</v>
      </c>
      <c r="I64" s="29">
        <v>0</v>
      </c>
      <c r="J64" s="26" t="s">
        <v>2682</v>
      </c>
    </row>
    <row r="65" spans="1:10" ht="25.5">
      <c r="A65" s="26" t="s">
        <v>2602</v>
      </c>
      <c r="B65" s="26" t="s">
        <v>2679</v>
      </c>
      <c r="C65" s="26" t="s">
        <v>2680</v>
      </c>
      <c r="D65" s="26" t="s">
        <v>2683</v>
      </c>
      <c r="E65" s="44">
        <v>8</v>
      </c>
      <c r="F65" s="28">
        <f t="shared" si="2"/>
        <v>5.2623990772779697E-2</v>
      </c>
      <c r="G65" s="29">
        <f t="shared" si="3"/>
        <v>0</v>
      </c>
      <c r="H65" s="29">
        <v>0</v>
      </c>
      <c r="I65" s="29">
        <v>0</v>
      </c>
      <c r="J65" s="26" t="s">
        <v>2684</v>
      </c>
    </row>
    <row r="66" spans="1:10" ht="25.5">
      <c r="A66" s="26" t="s">
        <v>2602</v>
      </c>
      <c r="B66" s="26" t="s">
        <v>2679</v>
      </c>
      <c r="C66" s="26" t="s">
        <v>2680</v>
      </c>
      <c r="D66" s="26" t="s">
        <v>2685</v>
      </c>
      <c r="E66" s="44">
        <v>7</v>
      </c>
      <c r="F66" s="28">
        <f t="shared" si="2"/>
        <v>5.2623990772779697E-2</v>
      </c>
      <c r="G66" s="29">
        <f t="shared" si="3"/>
        <v>0</v>
      </c>
      <c r="H66" s="29">
        <v>0</v>
      </c>
      <c r="I66" s="29">
        <v>0</v>
      </c>
      <c r="J66" s="26" t="s">
        <v>2684</v>
      </c>
    </row>
    <row r="67" spans="1:10" ht="25.5">
      <c r="A67" s="26" t="s">
        <v>2602</v>
      </c>
      <c r="B67" s="26" t="s">
        <v>2679</v>
      </c>
      <c r="C67" s="26" t="s">
        <v>2680</v>
      </c>
      <c r="D67" s="26" t="s">
        <v>2686</v>
      </c>
      <c r="E67" s="44">
        <v>7</v>
      </c>
      <c r="F67" s="28">
        <f t="shared" si="2"/>
        <v>5.2623990772779697E-2</v>
      </c>
      <c r="G67" s="29">
        <f t="shared" si="3"/>
        <v>0</v>
      </c>
      <c r="H67" s="29">
        <v>0</v>
      </c>
      <c r="I67" s="29">
        <v>0</v>
      </c>
      <c r="J67" s="26" t="s">
        <v>2687</v>
      </c>
    </row>
    <row r="68" spans="1:10">
      <c r="A68" s="26" t="s">
        <v>2602</v>
      </c>
      <c r="B68" s="26" t="s">
        <v>2688</v>
      </c>
      <c r="C68" s="26" t="s">
        <v>2689</v>
      </c>
      <c r="D68" s="26" t="s">
        <v>429</v>
      </c>
      <c r="E68" s="44">
        <v>20</v>
      </c>
      <c r="F68" s="28">
        <f t="shared" si="2"/>
        <v>5.2623990772779697E-2</v>
      </c>
      <c r="G68" s="29">
        <f t="shared" si="3"/>
        <v>1</v>
      </c>
      <c r="H68" s="29">
        <v>1</v>
      </c>
      <c r="I68" s="29">
        <v>1</v>
      </c>
      <c r="J68" s="26" t="s">
        <v>2690</v>
      </c>
    </row>
    <row r="69" spans="1:10">
      <c r="A69" s="26" t="s">
        <v>2602</v>
      </c>
      <c r="B69" s="26" t="s">
        <v>2688</v>
      </c>
      <c r="C69" s="26" t="s">
        <v>2689</v>
      </c>
      <c r="D69" s="26" t="s">
        <v>431</v>
      </c>
      <c r="E69" s="44">
        <v>15</v>
      </c>
      <c r="F69" s="28">
        <f t="shared" si="2"/>
        <v>5.2623990772779697E-2</v>
      </c>
      <c r="G69" s="29">
        <f t="shared" si="3"/>
        <v>1</v>
      </c>
      <c r="H69" s="29">
        <v>1</v>
      </c>
      <c r="I69" s="29">
        <v>1</v>
      </c>
      <c r="J69" s="26" t="s">
        <v>2691</v>
      </c>
    </row>
    <row r="70" spans="1:10">
      <c r="A70" s="26" t="s">
        <v>2602</v>
      </c>
      <c r="B70" s="26" t="s">
        <v>2688</v>
      </c>
      <c r="C70" s="26" t="s">
        <v>2689</v>
      </c>
      <c r="D70" s="26" t="s">
        <v>2676</v>
      </c>
      <c r="E70" s="44">
        <v>12</v>
      </c>
      <c r="F70" s="28">
        <f t="shared" si="2"/>
        <v>5.2623990772779697E-2</v>
      </c>
      <c r="G70" s="29">
        <f t="shared" si="3"/>
        <v>1</v>
      </c>
      <c r="H70" s="29">
        <v>1</v>
      </c>
      <c r="I70" s="29">
        <v>1</v>
      </c>
      <c r="J70" s="26" t="s">
        <v>2692</v>
      </c>
    </row>
    <row r="71" spans="1:10">
      <c r="A71" s="26" t="s">
        <v>2602</v>
      </c>
      <c r="B71" s="26" t="s">
        <v>2688</v>
      </c>
      <c r="C71" s="26" t="s">
        <v>2689</v>
      </c>
      <c r="D71" s="26" t="s">
        <v>1206</v>
      </c>
      <c r="E71" s="44">
        <v>15</v>
      </c>
      <c r="F71" s="28">
        <f t="shared" si="2"/>
        <v>5.2623990772779697E-2</v>
      </c>
      <c r="G71" s="29">
        <f t="shared" si="3"/>
        <v>1</v>
      </c>
      <c r="H71" s="29">
        <v>1</v>
      </c>
      <c r="I71" s="29">
        <v>1</v>
      </c>
      <c r="J71" s="26" t="s">
        <v>2692</v>
      </c>
    </row>
    <row r="72" spans="1:10" ht="38.25">
      <c r="A72" s="26" t="s">
        <v>2602</v>
      </c>
      <c r="B72" s="26" t="s">
        <v>2693</v>
      </c>
      <c r="C72" s="26" t="s">
        <v>2694</v>
      </c>
      <c r="D72" s="26" t="s">
        <v>35</v>
      </c>
      <c r="E72" s="44">
        <v>7</v>
      </c>
      <c r="F72" s="28">
        <f t="shared" si="2"/>
        <v>5.2623990772779697E-2</v>
      </c>
      <c r="G72" s="29">
        <f t="shared" si="3"/>
        <v>0</v>
      </c>
      <c r="H72" s="29">
        <v>0</v>
      </c>
      <c r="I72" s="29">
        <v>0</v>
      </c>
      <c r="J72" s="26" t="s">
        <v>2695</v>
      </c>
    </row>
    <row r="73" spans="1:10" ht="38.25">
      <c r="A73" s="26" t="s">
        <v>2602</v>
      </c>
      <c r="B73" s="26" t="s">
        <v>2693</v>
      </c>
      <c r="C73" s="26" t="s">
        <v>2694</v>
      </c>
      <c r="D73" s="26" t="s">
        <v>24</v>
      </c>
      <c r="E73" s="44">
        <v>7</v>
      </c>
      <c r="F73" s="28">
        <f t="shared" si="2"/>
        <v>5.2623990772779697E-2</v>
      </c>
      <c r="G73" s="29">
        <f t="shared" si="3"/>
        <v>0</v>
      </c>
      <c r="H73" s="29">
        <v>0</v>
      </c>
      <c r="I73" s="29">
        <v>0</v>
      </c>
      <c r="J73" s="26" t="s">
        <v>2696</v>
      </c>
    </row>
    <row r="74" spans="1:10" s="59" customFormat="1" ht="51">
      <c r="A74" s="29" t="s">
        <v>2602</v>
      </c>
      <c r="B74" s="29">
        <v>7991</v>
      </c>
      <c r="C74" s="29" t="s">
        <v>2697</v>
      </c>
      <c r="D74" s="29" t="s">
        <v>591</v>
      </c>
      <c r="E74" s="44">
        <v>5</v>
      </c>
      <c r="F74" s="28">
        <f t="shared" ref="F74:F100" si="4">$F$6/$E$102</f>
        <v>5.2623990772779697E-2</v>
      </c>
      <c r="G74" s="29">
        <f>ROUND(E74*F74, 0)</f>
        <v>0</v>
      </c>
      <c r="H74" s="29">
        <v>0</v>
      </c>
      <c r="I74" s="29">
        <v>0</v>
      </c>
      <c r="J74" s="52">
        <v>42736</v>
      </c>
    </row>
    <row r="75" spans="1:10" s="59" customFormat="1" ht="51">
      <c r="A75" s="29" t="s">
        <v>2602</v>
      </c>
      <c r="B75" s="29">
        <v>7991</v>
      </c>
      <c r="C75" s="29" t="s">
        <v>2698</v>
      </c>
      <c r="D75" s="29" t="s">
        <v>2217</v>
      </c>
      <c r="E75" s="44">
        <v>6</v>
      </c>
      <c r="F75" s="28">
        <f t="shared" si="4"/>
        <v>5.2623990772779697E-2</v>
      </c>
      <c r="G75" s="29">
        <f>ROUND(E75*F75, 0)</f>
        <v>0</v>
      </c>
      <c r="H75" s="29">
        <v>0</v>
      </c>
      <c r="I75" s="29">
        <v>0</v>
      </c>
      <c r="J75" s="52">
        <v>42736</v>
      </c>
    </row>
    <row r="76" spans="1:10">
      <c r="A76" s="26" t="s">
        <v>2602</v>
      </c>
      <c r="B76" s="26" t="s">
        <v>2699</v>
      </c>
      <c r="C76" s="26" t="s">
        <v>1067</v>
      </c>
      <c r="D76" s="26" t="s">
        <v>35</v>
      </c>
      <c r="E76" s="44">
        <v>1018</v>
      </c>
      <c r="F76" s="28">
        <f t="shared" si="4"/>
        <v>5.2623990772779697E-2</v>
      </c>
      <c r="G76" s="29">
        <f t="shared" si="3"/>
        <v>54</v>
      </c>
      <c r="H76" s="29">
        <v>55</v>
      </c>
      <c r="I76" s="29">
        <v>55</v>
      </c>
      <c r="J76" s="26" t="s">
        <v>2700</v>
      </c>
    </row>
    <row r="77" spans="1:10">
      <c r="A77" s="26" t="s">
        <v>2602</v>
      </c>
      <c r="B77" s="26" t="s">
        <v>2699</v>
      </c>
      <c r="C77" s="26" t="s">
        <v>1067</v>
      </c>
      <c r="D77" s="26" t="s">
        <v>24</v>
      </c>
      <c r="E77" s="44">
        <v>1002</v>
      </c>
      <c r="F77" s="28">
        <f t="shared" si="4"/>
        <v>5.2623990772779697E-2</v>
      </c>
      <c r="G77" s="29">
        <f t="shared" si="3"/>
        <v>53</v>
      </c>
      <c r="H77" s="29">
        <v>53</v>
      </c>
      <c r="I77" s="29">
        <v>53</v>
      </c>
      <c r="J77" s="26" t="s">
        <v>2701</v>
      </c>
    </row>
    <row r="78" spans="1:10" ht="36">
      <c r="A78" s="26" t="s">
        <v>2602</v>
      </c>
      <c r="B78" s="26" t="s">
        <v>2702</v>
      </c>
      <c r="C78" s="26" t="s">
        <v>2703</v>
      </c>
      <c r="D78" s="26" t="s">
        <v>28</v>
      </c>
      <c r="E78" s="44">
        <v>28</v>
      </c>
      <c r="F78" s="28">
        <f t="shared" si="4"/>
        <v>5.2623990772779697E-2</v>
      </c>
      <c r="G78" s="29">
        <f t="shared" si="3"/>
        <v>1</v>
      </c>
      <c r="H78" s="29">
        <v>1</v>
      </c>
      <c r="I78" s="29">
        <v>1</v>
      </c>
      <c r="J78" s="26" t="s">
        <v>2704</v>
      </c>
    </row>
    <row r="79" spans="1:10" ht="38.25">
      <c r="A79" s="26" t="s">
        <v>2602</v>
      </c>
      <c r="B79" s="26" t="s">
        <v>2705</v>
      </c>
      <c r="C79" s="26" t="s">
        <v>2706</v>
      </c>
      <c r="D79" s="26" t="s">
        <v>2707</v>
      </c>
      <c r="E79" s="44">
        <v>81</v>
      </c>
      <c r="F79" s="28">
        <f t="shared" si="4"/>
        <v>5.2623990772779697E-2</v>
      </c>
      <c r="G79" s="29">
        <f t="shared" si="3"/>
        <v>4</v>
      </c>
      <c r="H79" s="29">
        <v>4</v>
      </c>
      <c r="I79" s="29">
        <v>4</v>
      </c>
      <c r="J79" s="26" t="s">
        <v>247</v>
      </c>
    </row>
    <row r="80" spans="1:10" ht="38.25">
      <c r="A80" s="26" t="s">
        <v>2602</v>
      </c>
      <c r="B80" s="26" t="s">
        <v>2708</v>
      </c>
      <c r="C80" s="26" t="s">
        <v>2709</v>
      </c>
      <c r="D80" s="26" t="s">
        <v>516</v>
      </c>
      <c r="E80" s="44">
        <v>47</v>
      </c>
      <c r="F80" s="28">
        <f t="shared" si="4"/>
        <v>5.2623990772779697E-2</v>
      </c>
      <c r="G80" s="29">
        <f t="shared" si="3"/>
        <v>2</v>
      </c>
      <c r="H80" s="29">
        <v>2</v>
      </c>
      <c r="I80" s="29">
        <v>2</v>
      </c>
      <c r="J80" s="26" t="s">
        <v>2710</v>
      </c>
    </row>
    <row r="81" spans="1:10" ht="38.25">
      <c r="A81" s="26" t="s">
        <v>2602</v>
      </c>
      <c r="B81" s="26" t="s">
        <v>2708</v>
      </c>
      <c r="C81" s="26" t="s">
        <v>2709</v>
      </c>
      <c r="D81" s="26" t="s">
        <v>517</v>
      </c>
      <c r="E81" s="44">
        <v>49</v>
      </c>
      <c r="F81" s="28">
        <f t="shared" si="4"/>
        <v>5.2623990772779697E-2</v>
      </c>
      <c r="G81" s="29">
        <f t="shared" si="3"/>
        <v>3</v>
      </c>
      <c r="H81" s="29">
        <v>3</v>
      </c>
      <c r="I81" s="29">
        <v>3</v>
      </c>
      <c r="J81" s="26" t="s">
        <v>2710</v>
      </c>
    </row>
    <row r="82" spans="1:10" ht="38.25">
      <c r="A82" s="26" t="s">
        <v>2602</v>
      </c>
      <c r="B82" s="26" t="s">
        <v>2711</v>
      </c>
      <c r="C82" s="26" t="s">
        <v>2712</v>
      </c>
      <c r="D82" s="26" t="s">
        <v>51</v>
      </c>
      <c r="E82" s="44">
        <v>37</v>
      </c>
      <c r="F82" s="28">
        <f t="shared" si="4"/>
        <v>5.2623990772779697E-2</v>
      </c>
      <c r="G82" s="29">
        <f t="shared" si="3"/>
        <v>2</v>
      </c>
      <c r="H82" s="29">
        <v>2</v>
      </c>
      <c r="I82" s="29">
        <v>2</v>
      </c>
      <c r="J82" s="26" t="s">
        <v>2713</v>
      </c>
    </row>
    <row r="83" spans="1:10" ht="38.25">
      <c r="A83" s="26" t="s">
        <v>2602</v>
      </c>
      <c r="B83" s="26" t="s">
        <v>2711</v>
      </c>
      <c r="C83" s="26" t="s">
        <v>2712</v>
      </c>
      <c r="D83" s="26" t="s">
        <v>94</v>
      </c>
      <c r="E83" s="44">
        <v>32</v>
      </c>
      <c r="F83" s="28">
        <f t="shared" si="4"/>
        <v>5.2623990772779697E-2</v>
      </c>
      <c r="G83" s="29">
        <f t="shared" si="3"/>
        <v>2</v>
      </c>
      <c r="H83" s="29">
        <v>2</v>
      </c>
      <c r="I83" s="29">
        <v>2</v>
      </c>
      <c r="J83" s="26" t="s">
        <v>2714</v>
      </c>
    </row>
    <row r="84" spans="1:10" ht="38.25">
      <c r="A84" s="26" t="s">
        <v>2602</v>
      </c>
      <c r="B84" s="26" t="s">
        <v>2711</v>
      </c>
      <c r="C84" s="26" t="s">
        <v>2712</v>
      </c>
      <c r="D84" s="26" t="s">
        <v>573</v>
      </c>
      <c r="E84" s="44">
        <v>41</v>
      </c>
      <c r="F84" s="28">
        <f t="shared" si="4"/>
        <v>5.2623990772779697E-2</v>
      </c>
      <c r="G84" s="29">
        <f t="shared" si="3"/>
        <v>2</v>
      </c>
      <c r="H84" s="29">
        <v>2</v>
      </c>
      <c r="I84" s="29">
        <v>2</v>
      </c>
      <c r="J84" s="26" t="s">
        <v>1165</v>
      </c>
    </row>
    <row r="85" spans="1:10" ht="51">
      <c r="A85" s="26" t="s">
        <v>2602</v>
      </c>
      <c r="B85" s="26" t="s">
        <v>2715</v>
      </c>
      <c r="C85" s="26" t="s">
        <v>2716</v>
      </c>
      <c r="D85" s="26" t="s">
        <v>2717</v>
      </c>
      <c r="E85" s="44">
        <v>9</v>
      </c>
      <c r="F85" s="28">
        <f t="shared" si="4"/>
        <v>5.2623990772779697E-2</v>
      </c>
      <c r="G85" s="29">
        <f t="shared" si="3"/>
        <v>0</v>
      </c>
      <c r="H85" s="29">
        <v>0</v>
      </c>
      <c r="I85" s="29">
        <v>0</v>
      </c>
      <c r="J85" s="26" t="s">
        <v>274</v>
      </c>
    </row>
    <row r="86" spans="1:10" ht="38.25">
      <c r="A86" s="26" t="s">
        <v>2602</v>
      </c>
      <c r="B86" s="26" t="s">
        <v>2718</v>
      </c>
      <c r="C86" s="26" t="s">
        <v>2719</v>
      </c>
      <c r="D86" s="26" t="s">
        <v>575</v>
      </c>
      <c r="E86" s="44">
        <v>16</v>
      </c>
      <c r="F86" s="28">
        <f t="shared" si="4"/>
        <v>5.2623990772779697E-2</v>
      </c>
      <c r="G86" s="29">
        <f t="shared" si="3"/>
        <v>1</v>
      </c>
      <c r="H86" s="29">
        <v>1</v>
      </c>
      <c r="I86" s="29">
        <v>1</v>
      </c>
      <c r="J86" s="26" t="s">
        <v>2720</v>
      </c>
    </row>
    <row r="87" spans="1:10" ht="38.25">
      <c r="A87" s="26" t="s">
        <v>2602</v>
      </c>
      <c r="B87" s="26" t="s">
        <v>2718</v>
      </c>
      <c r="C87" s="26" t="s">
        <v>2719</v>
      </c>
      <c r="D87" s="26" t="s">
        <v>576</v>
      </c>
      <c r="E87" s="44">
        <v>14</v>
      </c>
      <c r="F87" s="28">
        <f t="shared" si="4"/>
        <v>5.2623990772779697E-2</v>
      </c>
      <c r="G87" s="29">
        <f t="shared" si="3"/>
        <v>1</v>
      </c>
      <c r="H87" s="29">
        <v>1</v>
      </c>
      <c r="I87" s="29">
        <v>1</v>
      </c>
      <c r="J87" s="26" t="s">
        <v>2720</v>
      </c>
    </row>
    <row r="88" spans="1:10" s="59" customFormat="1" ht="38.25">
      <c r="A88" s="29" t="s">
        <v>2602</v>
      </c>
      <c r="B88" s="29">
        <v>55641</v>
      </c>
      <c r="C88" s="29" t="s">
        <v>2719</v>
      </c>
      <c r="D88" s="29" t="s">
        <v>577</v>
      </c>
      <c r="E88" s="44">
        <v>18</v>
      </c>
      <c r="F88" s="28">
        <f t="shared" si="4"/>
        <v>5.2623990772779697E-2</v>
      </c>
      <c r="G88" s="29">
        <f>ROUND(E88*F88, 0)</f>
        <v>1</v>
      </c>
      <c r="H88" s="29">
        <v>1</v>
      </c>
      <c r="I88" s="29">
        <v>1</v>
      </c>
      <c r="J88" s="52">
        <v>43764</v>
      </c>
    </row>
    <row r="89" spans="1:10" s="59" customFormat="1" ht="38.25">
      <c r="A89" s="29" t="s">
        <v>2602</v>
      </c>
      <c r="B89" s="29">
        <v>55641</v>
      </c>
      <c r="C89" s="29" t="s">
        <v>2719</v>
      </c>
      <c r="D89" s="29" t="s">
        <v>578</v>
      </c>
      <c r="E89" s="44">
        <v>20</v>
      </c>
      <c r="F89" s="28">
        <f t="shared" si="4"/>
        <v>5.2623990772779697E-2</v>
      </c>
      <c r="G89" s="29">
        <f>ROUND(E89*F89, 0)</f>
        <v>1</v>
      </c>
      <c r="H89" s="29">
        <v>1</v>
      </c>
      <c r="I89" s="29">
        <v>1</v>
      </c>
      <c r="J89" s="52">
        <v>43784</v>
      </c>
    </row>
    <row r="90" spans="1:10" ht="38.25">
      <c r="A90" s="26" t="s">
        <v>2602</v>
      </c>
      <c r="B90" s="26" t="s">
        <v>2721</v>
      </c>
      <c r="C90" s="26" t="s">
        <v>2722</v>
      </c>
      <c r="D90" s="26" t="s">
        <v>203</v>
      </c>
      <c r="E90" s="44">
        <v>2</v>
      </c>
      <c r="F90" s="28">
        <f t="shared" si="4"/>
        <v>5.2623990772779697E-2</v>
      </c>
      <c r="G90" s="29">
        <f t="shared" si="3"/>
        <v>0</v>
      </c>
      <c r="H90" s="29">
        <v>0</v>
      </c>
      <c r="I90" s="29">
        <v>0</v>
      </c>
      <c r="J90" s="26" t="s">
        <v>2723</v>
      </c>
    </row>
    <row r="91" spans="1:10" ht="38.25">
      <c r="A91" s="26" t="s">
        <v>2602</v>
      </c>
      <c r="B91" s="26" t="s">
        <v>2721</v>
      </c>
      <c r="C91" s="26" t="s">
        <v>2722</v>
      </c>
      <c r="D91" s="26" t="s">
        <v>205</v>
      </c>
      <c r="E91" s="44">
        <v>2</v>
      </c>
      <c r="F91" s="28">
        <f t="shared" si="4"/>
        <v>5.2623990772779697E-2</v>
      </c>
      <c r="G91" s="29">
        <f t="shared" si="3"/>
        <v>0</v>
      </c>
      <c r="H91" s="29">
        <v>0</v>
      </c>
      <c r="I91" s="29">
        <v>0</v>
      </c>
      <c r="J91" s="26" t="s">
        <v>2723</v>
      </c>
    </row>
    <row r="92" spans="1:10" ht="25.5">
      <c r="A92" s="26" t="s">
        <v>2602</v>
      </c>
      <c r="B92" s="26" t="s">
        <v>2724</v>
      </c>
      <c r="C92" s="26" t="s">
        <v>2725</v>
      </c>
      <c r="D92" s="26" t="s">
        <v>75</v>
      </c>
      <c r="E92" s="44">
        <v>52</v>
      </c>
      <c r="F92" s="28">
        <f t="shared" si="4"/>
        <v>5.2623990772779697E-2</v>
      </c>
      <c r="G92" s="29">
        <f t="shared" si="3"/>
        <v>3</v>
      </c>
      <c r="H92" s="29">
        <v>3</v>
      </c>
      <c r="I92" s="29">
        <v>3</v>
      </c>
      <c r="J92" s="26" t="s">
        <v>2726</v>
      </c>
    </row>
    <row r="93" spans="1:10" ht="25.5">
      <c r="A93" s="26" t="s">
        <v>2602</v>
      </c>
      <c r="B93" s="26" t="s">
        <v>2724</v>
      </c>
      <c r="C93" s="26" t="s">
        <v>2725</v>
      </c>
      <c r="D93" s="26" t="s">
        <v>77</v>
      </c>
      <c r="E93" s="44">
        <v>23</v>
      </c>
      <c r="F93" s="28">
        <f t="shared" si="4"/>
        <v>5.2623990772779697E-2</v>
      </c>
      <c r="G93" s="29">
        <f t="shared" si="3"/>
        <v>1</v>
      </c>
      <c r="H93" s="29">
        <v>1</v>
      </c>
      <c r="I93" s="29">
        <v>1</v>
      </c>
      <c r="J93" s="26" t="s">
        <v>2727</v>
      </c>
    </row>
    <row r="94" spans="1:10" ht="38.25">
      <c r="A94" s="26" t="s">
        <v>2602</v>
      </c>
      <c r="B94" s="26" t="s">
        <v>2728</v>
      </c>
      <c r="C94" s="26" t="s">
        <v>2729</v>
      </c>
      <c r="D94" s="26" t="s">
        <v>35</v>
      </c>
      <c r="E94" s="44">
        <v>614</v>
      </c>
      <c r="F94" s="28">
        <f t="shared" si="4"/>
        <v>5.2623990772779697E-2</v>
      </c>
      <c r="G94" s="29">
        <f t="shared" si="3"/>
        <v>32</v>
      </c>
      <c r="H94" s="29">
        <v>32</v>
      </c>
      <c r="I94" s="29">
        <v>32</v>
      </c>
      <c r="J94" s="26" t="s">
        <v>2730</v>
      </c>
    </row>
    <row r="95" spans="1:10" ht="38.25">
      <c r="A95" s="26" t="s">
        <v>2602</v>
      </c>
      <c r="B95" s="26" t="s">
        <v>2728</v>
      </c>
      <c r="C95" s="26" t="s">
        <v>2729</v>
      </c>
      <c r="D95" s="26" t="s">
        <v>24</v>
      </c>
      <c r="E95" s="44">
        <v>675</v>
      </c>
      <c r="F95" s="28">
        <f t="shared" si="4"/>
        <v>5.2623990772779697E-2</v>
      </c>
      <c r="G95" s="29">
        <f t="shared" si="3"/>
        <v>36</v>
      </c>
      <c r="H95" s="29">
        <v>36</v>
      </c>
      <c r="I95" s="29">
        <v>36</v>
      </c>
      <c r="J95" s="26" t="s">
        <v>2731</v>
      </c>
    </row>
    <row r="96" spans="1:10" ht="38.25">
      <c r="A96" s="26" t="s">
        <v>2602</v>
      </c>
      <c r="B96" s="26" t="s">
        <v>2732</v>
      </c>
      <c r="C96" s="26" t="s">
        <v>2733</v>
      </c>
      <c r="D96" s="26" t="s">
        <v>35</v>
      </c>
      <c r="E96" s="44">
        <v>29</v>
      </c>
      <c r="F96" s="28">
        <f t="shared" si="4"/>
        <v>5.2623990772779697E-2</v>
      </c>
      <c r="G96" s="29">
        <f t="shared" si="3"/>
        <v>2</v>
      </c>
      <c r="H96" s="29">
        <v>2</v>
      </c>
      <c r="I96" s="29">
        <v>2</v>
      </c>
      <c r="J96" s="26" t="s">
        <v>99</v>
      </c>
    </row>
    <row r="97" spans="1:11" ht="38.25">
      <c r="A97" s="26" t="s">
        <v>2602</v>
      </c>
      <c r="B97" s="26" t="s">
        <v>2732</v>
      </c>
      <c r="C97" s="26" t="s">
        <v>2733</v>
      </c>
      <c r="D97" s="26" t="s">
        <v>24</v>
      </c>
      <c r="E97" s="44">
        <v>26</v>
      </c>
      <c r="F97" s="28">
        <f t="shared" si="4"/>
        <v>5.2623990772779697E-2</v>
      </c>
      <c r="G97" s="29">
        <f t="shared" si="3"/>
        <v>1</v>
      </c>
      <c r="H97" s="29">
        <v>1</v>
      </c>
      <c r="I97" s="29">
        <v>1</v>
      </c>
      <c r="J97" s="26" t="s">
        <v>2734</v>
      </c>
    </row>
    <row r="98" spans="1:11" ht="51">
      <c r="A98" s="26" t="s">
        <v>2602</v>
      </c>
      <c r="B98" s="26" t="s">
        <v>2735</v>
      </c>
      <c r="C98" s="26" t="s">
        <v>2736</v>
      </c>
      <c r="D98" s="26" t="s">
        <v>203</v>
      </c>
      <c r="E98" s="44">
        <v>1</v>
      </c>
      <c r="F98" s="28">
        <f t="shared" si="4"/>
        <v>5.2623990772779697E-2</v>
      </c>
      <c r="G98" s="29">
        <f t="shared" si="3"/>
        <v>0</v>
      </c>
      <c r="H98" s="29">
        <v>0</v>
      </c>
      <c r="I98" s="29">
        <v>0</v>
      </c>
      <c r="J98" s="26" t="s">
        <v>2737</v>
      </c>
    </row>
    <row r="99" spans="1:11" ht="51">
      <c r="A99" s="26" t="s">
        <v>2602</v>
      </c>
      <c r="B99" s="26" t="s">
        <v>2735</v>
      </c>
      <c r="C99" s="26" t="s">
        <v>2736</v>
      </c>
      <c r="D99" s="26" t="s">
        <v>205</v>
      </c>
      <c r="E99" s="44">
        <v>1</v>
      </c>
      <c r="F99" s="28">
        <f t="shared" si="4"/>
        <v>5.2623990772779697E-2</v>
      </c>
      <c r="G99" s="29">
        <f t="shared" si="3"/>
        <v>0</v>
      </c>
      <c r="H99" s="29">
        <v>0</v>
      </c>
      <c r="I99" s="29">
        <v>0</v>
      </c>
      <c r="J99" s="26" t="s">
        <v>2737</v>
      </c>
    </row>
    <row r="100" spans="1:11" ht="51">
      <c r="A100" s="26" t="s">
        <v>2602</v>
      </c>
      <c r="B100" s="26" t="s">
        <v>2738</v>
      </c>
      <c r="C100" s="26" t="s">
        <v>2739</v>
      </c>
      <c r="D100" s="26" t="s">
        <v>35</v>
      </c>
      <c r="E100" s="44">
        <v>56</v>
      </c>
      <c r="F100" s="28">
        <f t="shared" si="4"/>
        <v>5.2623990772779697E-2</v>
      </c>
      <c r="G100" s="29">
        <f t="shared" si="3"/>
        <v>3</v>
      </c>
      <c r="H100" s="29">
        <v>3</v>
      </c>
      <c r="I100" s="29">
        <v>3</v>
      </c>
      <c r="J100" s="26" t="s">
        <v>2740</v>
      </c>
    </row>
    <row r="101" spans="1:11">
      <c r="A101" s="26" t="s">
        <v>1</v>
      </c>
      <c r="B101" s="26" t="s">
        <v>1</v>
      </c>
      <c r="C101" s="26" t="s">
        <v>1</v>
      </c>
      <c r="D101" s="26" t="s">
        <v>1</v>
      </c>
      <c r="E101" s="26" t="s">
        <v>1</v>
      </c>
      <c r="F101" s="26" t="s">
        <v>1</v>
      </c>
      <c r="G101" s="29"/>
      <c r="H101" s="29" t="s">
        <v>1</v>
      </c>
      <c r="I101" s="29" t="s">
        <v>1</v>
      </c>
      <c r="J101" s="29" t="s">
        <v>1</v>
      </c>
      <c r="K101" s="26" t="s">
        <v>1</v>
      </c>
    </row>
    <row r="102" spans="1:11">
      <c r="A102" s="26" t="s">
        <v>1</v>
      </c>
      <c r="B102" s="49" t="s">
        <v>122</v>
      </c>
      <c r="C102" s="26" t="s">
        <v>1</v>
      </c>
      <c r="D102" s="26" t="s">
        <v>1</v>
      </c>
      <c r="E102" s="26">
        <f>SUM(E10:E100)</f>
        <v>6936</v>
      </c>
      <c r="F102" s="26" t="s">
        <v>1</v>
      </c>
      <c r="G102" s="29">
        <f>SUM(G10:G100)</f>
        <v>364</v>
      </c>
      <c r="H102" s="29">
        <f>SUM(H10:H100)</f>
        <v>365</v>
      </c>
      <c r="I102" s="29">
        <f>SUM(I10:I100)</f>
        <v>365</v>
      </c>
      <c r="K102" s="26" t="s">
        <v>1</v>
      </c>
    </row>
    <row r="103" spans="1:11">
      <c r="A103" s="44" t="s">
        <v>1</v>
      </c>
    </row>
    <row r="104" spans="1:11" ht="12.6" customHeight="1">
      <c r="A104" s="53" t="s">
        <v>592</v>
      </c>
      <c r="B104" s="54" t="s">
        <v>1</v>
      </c>
      <c r="C104" s="54" t="s">
        <v>1</v>
      </c>
      <c r="D104" s="54" t="s">
        <v>1</v>
      </c>
      <c r="E104" s="54" t="s">
        <v>1</v>
      </c>
      <c r="F104" s="54" t="s">
        <v>1</v>
      </c>
      <c r="G104" s="54" t="s">
        <v>1</v>
      </c>
      <c r="H104" s="54" t="s">
        <v>1</v>
      </c>
      <c r="I104" s="54" t="s">
        <v>1</v>
      </c>
      <c r="J104" s="54" t="s">
        <v>1</v>
      </c>
      <c r="K104" s="44" t="s">
        <v>1</v>
      </c>
    </row>
    <row r="105" spans="1:11">
      <c r="A105" s="54" t="s">
        <v>1</v>
      </c>
      <c r="B105" s="54" t="s">
        <v>1</v>
      </c>
      <c r="C105" s="54" t="s">
        <v>1</v>
      </c>
      <c r="D105" s="54" t="s">
        <v>1</v>
      </c>
      <c r="E105" s="54" t="s">
        <v>1</v>
      </c>
      <c r="F105" s="54" t="s">
        <v>1</v>
      </c>
      <c r="G105" s="54" t="s">
        <v>1</v>
      </c>
      <c r="H105" s="54" t="s">
        <v>1</v>
      </c>
      <c r="I105" s="54" t="s">
        <v>1</v>
      </c>
      <c r="J105" s="54" t="s">
        <v>1</v>
      </c>
      <c r="K105" s="44" t="s">
        <v>1</v>
      </c>
    </row>
    <row r="106" spans="1:11">
      <c r="A106" s="54" t="s">
        <v>1</v>
      </c>
      <c r="B106" s="54" t="s">
        <v>1</v>
      </c>
      <c r="C106" s="54" t="s">
        <v>1</v>
      </c>
      <c r="D106" s="54" t="s">
        <v>1</v>
      </c>
      <c r="E106" s="54" t="s">
        <v>1</v>
      </c>
      <c r="F106" s="54" t="s">
        <v>1</v>
      </c>
      <c r="G106" s="54" t="s">
        <v>1</v>
      </c>
      <c r="H106" s="54" t="s">
        <v>1</v>
      </c>
      <c r="I106" s="54" t="s">
        <v>1</v>
      </c>
      <c r="J106" s="54" t="s">
        <v>1</v>
      </c>
    </row>
    <row r="107" spans="1:11">
      <c r="A107" s="44" t="s">
        <v>1</v>
      </c>
    </row>
    <row r="108" spans="1:11" ht="12.6" customHeight="1">
      <c r="A108" s="53" t="s">
        <v>593</v>
      </c>
      <c r="B108" s="54" t="s">
        <v>1</v>
      </c>
      <c r="C108" s="54" t="s">
        <v>1</v>
      </c>
      <c r="D108" s="54" t="s">
        <v>1</v>
      </c>
      <c r="E108" s="54" t="s">
        <v>1</v>
      </c>
      <c r="F108" s="54" t="s">
        <v>1</v>
      </c>
      <c r="G108" s="54" t="s">
        <v>1</v>
      </c>
      <c r="H108" s="54" t="s">
        <v>1</v>
      </c>
      <c r="I108" s="54" t="s">
        <v>1</v>
      </c>
      <c r="J108" s="54" t="s">
        <v>1</v>
      </c>
      <c r="K108" s="44" t="s">
        <v>1</v>
      </c>
    </row>
    <row r="109" spans="1:11">
      <c r="A109" s="54" t="s">
        <v>1</v>
      </c>
      <c r="B109" s="54" t="s">
        <v>1</v>
      </c>
      <c r="C109" s="54" t="s">
        <v>1</v>
      </c>
      <c r="D109" s="54" t="s">
        <v>1</v>
      </c>
      <c r="E109" s="54" t="s">
        <v>1</v>
      </c>
      <c r="F109" s="54" t="s">
        <v>1</v>
      </c>
      <c r="G109" s="54" t="s">
        <v>1</v>
      </c>
      <c r="H109" s="54" t="s">
        <v>1</v>
      </c>
      <c r="I109" s="54" t="s">
        <v>1</v>
      </c>
      <c r="J109" s="54" t="s">
        <v>1</v>
      </c>
      <c r="K109" s="44" t="s">
        <v>1</v>
      </c>
    </row>
    <row r="110" spans="1:11">
      <c r="A110" s="54" t="s">
        <v>1</v>
      </c>
      <c r="B110" s="54" t="s">
        <v>1</v>
      </c>
      <c r="C110" s="54" t="s">
        <v>1</v>
      </c>
      <c r="D110" s="54" t="s">
        <v>1</v>
      </c>
      <c r="E110" s="54" t="s">
        <v>1</v>
      </c>
      <c r="F110" s="54" t="s">
        <v>1</v>
      </c>
      <c r="G110" s="54" t="s">
        <v>1</v>
      </c>
      <c r="H110" s="54" t="s">
        <v>1</v>
      </c>
      <c r="I110" s="54" t="s">
        <v>1</v>
      </c>
      <c r="J110" s="54" t="s">
        <v>1</v>
      </c>
    </row>
    <row r="111" spans="1:11">
      <c r="A111" s="54" t="s">
        <v>1</v>
      </c>
      <c r="B111" s="54" t="s">
        <v>1</v>
      </c>
      <c r="C111" s="54" t="s">
        <v>1</v>
      </c>
      <c r="D111" s="54" t="s">
        <v>1</v>
      </c>
      <c r="E111" s="54" t="s">
        <v>1</v>
      </c>
      <c r="F111" s="54" t="s">
        <v>1</v>
      </c>
      <c r="G111" s="54" t="s">
        <v>1</v>
      </c>
      <c r="H111" s="54" t="s">
        <v>1</v>
      </c>
      <c r="I111" s="54" t="s">
        <v>1</v>
      </c>
      <c r="J111" s="54" t="s">
        <v>1</v>
      </c>
    </row>
    <row r="112" spans="1:11">
      <c r="A112" s="44" t="s">
        <v>1</v>
      </c>
    </row>
    <row r="113" spans="1:11" ht="12.6" customHeight="1">
      <c r="A113" s="60" t="s">
        <v>594</v>
      </c>
      <c r="B113" s="56"/>
      <c r="C113" s="56"/>
      <c r="D113" s="56"/>
      <c r="E113" s="56"/>
      <c r="F113" s="56"/>
      <c r="G113" s="56"/>
      <c r="H113" s="56"/>
      <c r="I113" s="56"/>
      <c r="J113" s="56"/>
      <c r="K113" s="44" t="s">
        <v>1</v>
      </c>
    </row>
    <row r="114" spans="1:11">
      <c r="A114" s="56"/>
      <c r="B114" s="56"/>
      <c r="C114" s="56"/>
      <c r="D114" s="56"/>
      <c r="E114" s="56"/>
      <c r="F114" s="56"/>
      <c r="G114" s="56"/>
      <c r="H114" s="56"/>
      <c r="I114" s="56"/>
      <c r="J114" s="56"/>
      <c r="K114" s="44" t="s">
        <v>1</v>
      </c>
    </row>
    <row r="115" spans="1:11">
      <c r="A115" s="57" t="s">
        <v>1</v>
      </c>
      <c r="B115" s="57" t="s">
        <v>1</v>
      </c>
      <c r="C115" s="57" t="s">
        <v>1</v>
      </c>
      <c r="D115" s="57" t="s">
        <v>1</v>
      </c>
      <c r="E115" s="57" t="s">
        <v>1</v>
      </c>
      <c r="F115" s="57" t="s">
        <v>1</v>
      </c>
      <c r="G115" s="57" t="s">
        <v>1</v>
      </c>
      <c r="H115" s="57" t="s">
        <v>1</v>
      </c>
      <c r="I115" s="57" t="s">
        <v>1</v>
      </c>
      <c r="J115" s="57" t="s">
        <v>1</v>
      </c>
    </row>
    <row r="116" spans="1:11" ht="12.6" customHeight="1">
      <c r="A116" s="53" t="s">
        <v>595</v>
      </c>
      <c r="B116" s="54" t="s">
        <v>1</v>
      </c>
      <c r="C116" s="54" t="s">
        <v>1</v>
      </c>
      <c r="D116" s="54" t="s">
        <v>1</v>
      </c>
      <c r="E116" s="54" t="s">
        <v>1</v>
      </c>
      <c r="F116" s="54" t="s">
        <v>1</v>
      </c>
      <c r="G116" s="54" t="s">
        <v>1</v>
      </c>
      <c r="H116" s="54" t="s">
        <v>1</v>
      </c>
      <c r="I116" s="54" t="s">
        <v>1</v>
      </c>
      <c r="J116" s="54" t="s">
        <v>1</v>
      </c>
      <c r="K116" s="44" t="s">
        <v>1</v>
      </c>
    </row>
    <row r="117" spans="1:11">
      <c r="A117" s="54" t="s">
        <v>1</v>
      </c>
      <c r="B117" s="54" t="s">
        <v>1</v>
      </c>
      <c r="C117" s="54" t="s">
        <v>1</v>
      </c>
      <c r="D117" s="54" t="s">
        <v>1</v>
      </c>
      <c r="E117" s="54" t="s">
        <v>1</v>
      </c>
      <c r="F117" s="54" t="s">
        <v>1</v>
      </c>
      <c r="G117" s="54" t="s">
        <v>1</v>
      </c>
      <c r="H117" s="54" t="s">
        <v>1</v>
      </c>
      <c r="I117" s="54" t="s">
        <v>1</v>
      </c>
      <c r="J117" s="54" t="s">
        <v>1</v>
      </c>
      <c r="K117" s="44" t="s">
        <v>1</v>
      </c>
    </row>
    <row r="118" spans="1:11">
      <c r="A118" s="54" t="s">
        <v>1</v>
      </c>
      <c r="B118" s="54" t="s">
        <v>1</v>
      </c>
      <c r="C118" s="54" t="s">
        <v>1</v>
      </c>
      <c r="D118" s="54" t="s">
        <v>1</v>
      </c>
      <c r="E118" s="54" t="s">
        <v>1</v>
      </c>
      <c r="F118" s="54" t="s">
        <v>1</v>
      </c>
      <c r="G118" s="54" t="s">
        <v>1</v>
      </c>
      <c r="H118" s="54" t="s">
        <v>1</v>
      </c>
      <c r="I118" s="54" t="s">
        <v>1</v>
      </c>
      <c r="J118" s="54" t="s">
        <v>1</v>
      </c>
    </row>
    <row r="119" spans="1:11">
      <c r="A119" s="54" t="s">
        <v>1</v>
      </c>
      <c r="B119" s="54" t="s">
        <v>1</v>
      </c>
      <c r="C119" s="54" t="s">
        <v>1</v>
      </c>
      <c r="D119" s="54" t="s">
        <v>1</v>
      </c>
      <c r="E119" s="54" t="s">
        <v>1</v>
      </c>
      <c r="F119" s="54" t="s">
        <v>1</v>
      </c>
      <c r="G119" s="54" t="s">
        <v>1</v>
      </c>
      <c r="H119" s="54" t="s">
        <v>1</v>
      </c>
      <c r="I119" s="54" t="s">
        <v>1</v>
      </c>
      <c r="J119" s="54" t="s">
        <v>1</v>
      </c>
    </row>
    <row r="120" spans="1:11">
      <c r="A120" s="44" t="s">
        <v>1</v>
      </c>
    </row>
  </sheetData>
  <mergeCells count="12">
    <mergeCell ref="A1:K1"/>
    <mergeCell ref="A6:E6"/>
    <mergeCell ref="F6:H6"/>
    <mergeCell ref="A116:J119"/>
    <mergeCell ref="A104:J106"/>
    <mergeCell ref="A108:J111"/>
    <mergeCell ref="A113:J114"/>
    <mergeCell ref="A2:K2"/>
    <mergeCell ref="A4:E4"/>
    <mergeCell ref="F4:H4"/>
    <mergeCell ref="A5:E5"/>
    <mergeCell ref="F5:H5"/>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157E2-8605-474D-95EF-DB9E2223B05D}">
  <dimension ref="A1:L68"/>
  <sheetViews>
    <sheetView workbookViewId="0">
      <selection activeCell="A3" sqref="A3"/>
    </sheetView>
  </sheetViews>
  <sheetFormatPr defaultColWidth="9.140625" defaultRowHeight="12.75"/>
  <cols>
    <col min="1" max="11" width="12" style="5" customWidth="1"/>
    <col min="12" max="12" width="14.85546875" style="5" customWidth="1"/>
    <col min="13" max="14" width="12" style="5" customWidth="1"/>
    <col min="15" max="16384" width="9.140625" style="5"/>
  </cols>
  <sheetData>
    <row r="1" spans="1:12" ht="27.75" customHeight="1">
      <c r="A1" s="42" t="s">
        <v>780</v>
      </c>
      <c r="B1" s="42"/>
      <c r="C1" s="42"/>
      <c r="D1" s="42"/>
      <c r="E1" s="42"/>
      <c r="F1" s="42"/>
      <c r="G1" s="42"/>
      <c r="H1" s="42"/>
      <c r="I1" s="42"/>
      <c r="J1" s="42"/>
      <c r="K1" s="42"/>
      <c r="L1" s="42"/>
    </row>
    <row r="2" spans="1:12" ht="12.6" customHeight="1">
      <c r="A2" s="42" t="s">
        <v>2741</v>
      </c>
      <c r="B2" s="42"/>
      <c r="C2" s="42"/>
      <c r="D2" s="42"/>
      <c r="E2" s="42"/>
      <c r="F2" s="42"/>
      <c r="G2" s="42"/>
      <c r="H2" s="42"/>
      <c r="I2" s="42"/>
      <c r="J2" s="42"/>
      <c r="K2" s="42"/>
      <c r="L2" s="42"/>
    </row>
    <row r="3" spans="1:12">
      <c r="A3" s="15"/>
      <c r="B3" s="15"/>
      <c r="C3" s="15"/>
      <c r="D3" s="15"/>
      <c r="E3" s="15"/>
      <c r="F3" s="15"/>
      <c r="G3" s="15"/>
      <c r="H3" s="15"/>
      <c r="I3" s="15"/>
      <c r="J3" s="15"/>
      <c r="K3" s="15"/>
      <c r="L3" s="15"/>
    </row>
    <row r="4" spans="1:12" ht="30" customHeight="1">
      <c r="A4" s="32" t="s">
        <v>2742</v>
      </c>
      <c r="B4" s="31" t="s">
        <v>1</v>
      </c>
      <c r="C4" s="31" t="s">
        <v>1</v>
      </c>
      <c r="D4" s="31" t="s">
        <v>1</v>
      </c>
      <c r="E4" s="31" t="s">
        <v>1</v>
      </c>
      <c r="F4" s="33">
        <v>261</v>
      </c>
      <c r="G4" s="31" t="s">
        <v>1</v>
      </c>
      <c r="H4" s="31" t="s">
        <v>1</v>
      </c>
      <c r="I4" s="15"/>
      <c r="J4" s="15"/>
      <c r="K4" s="15"/>
      <c r="L4" s="15"/>
    </row>
    <row r="5" spans="1:12" ht="30" customHeight="1">
      <c r="A5" s="32" t="s">
        <v>2743</v>
      </c>
      <c r="B5" s="31" t="s">
        <v>1</v>
      </c>
      <c r="C5" s="31" t="s">
        <v>1</v>
      </c>
      <c r="D5" s="31" t="s">
        <v>1</v>
      </c>
      <c r="E5" s="31" t="s">
        <v>1</v>
      </c>
      <c r="F5" s="33" t="s">
        <v>5</v>
      </c>
      <c r="G5" s="31" t="s">
        <v>1</v>
      </c>
      <c r="H5" s="31" t="s">
        <v>1</v>
      </c>
      <c r="I5" s="15"/>
      <c r="J5" s="15"/>
      <c r="K5" s="15"/>
      <c r="L5" s="15"/>
    </row>
    <row r="6" spans="1:12" ht="30" customHeight="1">
      <c r="A6" s="32" t="s">
        <v>2744</v>
      </c>
      <c r="B6" s="31" t="s">
        <v>1</v>
      </c>
      <c r="C6" s="31" t="s">
        <v>1</v>
      </c>
      <c r="D6" s="31" t="s">
        <v>1</v>
      </c>
      <c r="E6" s="31" t="s">
        <v>1</v>
      </c>
      <c r="F6" s="33">
        <v>261</v>
      </c>
      <c r="G6" s="31" t="s">
        <v>1</v>
      </c>
      <c r="H6" s="31" t="s">
        <v>1</v>
      </c>
      <c r="I6" s="15"/>
      <c r="J6" s="15"/>
      <c r="K6" s="15"/>
      <c r="L6" s="15"/>
    </row>
    <row r="7" spans="1:12">
      <c r="A7" s="15"/>
      <c r="B7" s="15"/>
      <c r="C7" s="15"/>
      <c r="D7" s="15"/>
      <c r="E7" s="15"/>
      <c r="F7" s="15"/>
      <c r="G7" s="15"/>
      <c r="H7" s="15"/>
      <c r="I7" s="15"/>
      <c r="J7" s="15"/>
      <c r="K7" s="15"/>
      <c r="L7" s="15"/>
    </row>
    <row r="8" spans="1:12">
      <c r="A8" s="15" t="s">
        <v>1</v>
      </c>
      <c r="B8" s="15"/>
      <c r="C8" s="15"/>
      <c r="D8" s="15"/>
      <c r="E8" s="15"/>
      <c r="F8" s="15"/>
      <c r="G8" s="15"/>
      <c r="H8" s="15"/>
      <c r="I8" s="15"/>
      <c r="J8" s="15"/>
      <c r="K8" s="15"/>
      <c r="L8" s="15"/>
    </row>
    <row r="9" spans="1:12" ht="38.25">
      <c r="A9" s="23" t="s">
        <v>7</v>
      </c>
      <c r="B9" s="23" t="s">
        <v>8</v>
      </c>
      <c r="C9" s="23" t="s">
        <v>9</v>
      </c>
      <c r="D9" s="23" t="s">
        <v>10</v>
      </c>
      <c r="E9" s="23" t="s">
        <v>11</v>
      </c>
      <c r="F9" s="23" t="s">
        <v>12</v>
      </c>
      <c r="G9" s="23" t="s">
        <v>13</v>
      </c>
      <c r="H9" s="23" t="s">
        <v>14</v>
      </c>
      <c r="I9" s="23" t="s">
        <v>15</v>
      </c>
      <c r="J9" s="23"/>
      <c r="K9" s="15"/>
      <c r="L9" s="15"/>
    </row>
    <row r="10" spans="1:12">
      <c r="A10" s="25" t="s">
        <v>2745</v>
      </c>
      <c r="B10" s="10">
        <v>3935</v>
      </c>
      <c r="C10" s="9" t="s">
        <v>2746</v>
      </c>
      <c r="D10" s="8" t="s">
        <v>35</v>
      </c>
      <c r="E10" s="7">
        <v>711</v>
      </c>
      <c r="F10" s="14">
        <f>$F$6/$E$50</f>
        <v>2.0676542818664344E-2</v>
      </c>
      <c r="G10" s="25">
        <f>ROUND(E10*F10, 0)</f>
        <v>15</v>
      </c>
      <c r="H10" s="25">
        <v>15</v>
      </c>
      <c r="I10" s="25">
        <v>15</v>
      </c>
      <c r="J10" s="25"/>
      <c r="K10" s="15"/>
      <c r="L10" s="15"/>
    </row>
    <row r="11" spans="1:12">
      <c r="A11" s="25" t="s">
        <v>2745</v>
      </c>
      <c r="B11" s="10">
        <v>3935</v>
      </c>
      <c r="C11" s="9" t="s">
        <v>2746</v>
      </c>
      <c r="D11" s="8" t="s">
        <v>24</v>
      </c>
      <c r="E11" s="7">
        <v>772</v>
      </c>
      <c r="F11" s="14">
        <f t="shared" ref="F11:F48" si="0">$F$6/$E$50</f>
        <v>2.0676542818664344E-2</v>
      </c>
      <c r="G11" s="25">
        <f t="shared" ref="G11:G48" si="1">ROUND(E11*F11, 0)</f>
        <v>16</v>
      </c>
      <c r="H11" s="25">
        <v>16</v>
      </c>
      <c r="I11" s="25">
        <v>16</v>
      </c>
      <c r="J11" s="25"/>
      <c r="K11" s="15"/>
      <c r="L11" s="15"/>
    </row>
    <row r="12" spans="1:12">
      <c r="A12" s="25" t="s">
        <v>2745</v>
      </c>
      <c r="B12" s="10">
        <v>3935</v>
      </c>
      <c r="C12" s="9" t="s">
        <v>2746</v>
      </c>
      <c r="D12" s="8" t="s">
        <v>105</v>
      </c>
      <c r="E12" s="7">
        <v>1052</v>
      </c>
      <c r="F12" s="14">
        <f t="shared" si="0"/>
        <v>2.0676542818664344E-2</v>
      </c>
      <c r="G12" s="25">
        <f t="shared" si="1"/>
        <v>22</v>
      </c>
      <c r="H12" s="25">
        <v>22</v>
      </c>
      <c r="I12" s="25">
        <v>22</v>
      </c>
      <c r="J12" s="25"/>
      <c r="K12" s="15"/>
      <c r="L12" s="15"/>
    </row>
    <row r="13" spans="1:12">
      <c r="A13" s="25" t="s">
        <v>2745</v>
      </c>
      <c r="B13" s="10">
        <v>3943</v>
      </c>
      <c r="C13" s="9" t="s">
        <v>2747</v>
      </c>
      <c r="D13" s="8" t="s">
        <v>35</v>
      </c>
      <c r="E13" s="7">
        <v>582</v>
      </c>
      <c r="F13" s="14">
        <f t="shared" si="0"/>
        <v>2.0676542818664344E-2</v>
      </c>
      <c r="G13" s="25">
        <f t="shared" si="1"/>
        <v>12</v>
      </c>
      <c r="H13" s="25">
        <v>12</v>
      </c>
      <c r="I13" s="25">
        <v>12</v>
      </c>
      <c r="J13" s="25"/>
      <c r="K13" s="15"/>
      <c r="L13" s="15"/>
    </row>
    <row r="14" spans="1:12">
      <c r="A14" s="25" t="s">
        <v>2745</v>
      </c>
      <c r="B14" s="10">
        <v>3943</v>
      </c>
      <c r="C14" s="9" t="s">
        <v>2747</v>
      </c>
      <c r="D14" s="8" t="s">
        <v>24</v>
      </c>
      <c r="E14" s="7">
        <v>579</v>
      </c>
      <c r="F14" s="14">
        <f t="shared" si="0"/>
        <v>2.0676542818664344E-2</v>
      </c>
      <c r="G14" s="25">
        <f t="shared" si="1"/>
        <v>12</v>
      </c>
      <c r="H14" s="25">
        <v>12</v>
      </c>
      <c r="I14" s="25">
        <v>12</v>
      </c>
      <c r="J14" s="25"/>
      <c r="K14" s="15"/>
      <c r="L14" s="15"/>
    </row>
    <row r="15" spans="1:12">
      <c r="A15" s="25" t="s">
        <v>2745</v>
      </c>
      <c r="B15" s="10">
        <v>3944</v>
      </c>
      <c r="C15" s="9" t="s">
        <v>2748</v>
      </c>
      <c r="D15" s="8" t="s">
        <v>35</v>
      </c>
      <c r="E15" s="7">
        <v>781</v>
      </c>
      <c r="F15" s="14">
        <f t="shared" si="0"/>
        <v>2.0676542818664344E-2</v>
      </c>
      <c r="G15" s="25">
        <f t="shared" si="1"/>
        <v>16</v>
      </c>
      <c r="H15" s="25">
        <v>16</v>
      </c>
      <c r="I15" s="25">
        <v>16</v>
      </c>
      <c r="J15" s="25"/>
      <c r="K15" s="15"/>
      <c r="L15" s="15"/>
    </row>
    <row r="16" spans="1:12">
      <c r="A16" s="25" t="s">
        <v>2745</v>
      </c>
      <c r="B16" s="10">
        <v>3944</v>
      </c>
      <c r="C16" s="9" t="s">
        <v>2748</v>
      </c>
      <c r="D16" s="8" t="s">
        <v>24</v>
      </c>
      <c r="E16" s="7">
        <v>718</v>
      </c>
      <c r="F16" s="14">
        <f t="shared" si="0"/>
        <v>2.0676542818664344E-2</v>
      </c>
      <c r="G16" s="25">
        <f t="shared" si="1"/>
        <v>15</v>
      </c>
      <c r="H16" s="25">
        <v>15</v>
      </c>
      <c r="I16" s="25">
        <v>15</v>
      </c>
      <c r="J16" s="25"/>
      <c r="K16" s="15"/>
      <c r="L16" s="15"/>
    </row>
    <row r="17" spans="1:10">
      <c r="A17" s="25" t="s">
        <v>2745</v>
      </c>
      <c r="B17" s="10">
        <v>3944</v>
      </c>
      <c r="C17" s="9" t="s">
        <v>2748</v>
      </c>
      <c r="D17" s="8" t="s">
        <v>105</v>
      </c>
      <c r="E17" s="7">
        <v>785</v>
      </c>
      <c r="F17" s="14">
        <f t="shared" si="0"/>
        <v>2.0676542818664344E-2</v>
      </c>
      <c r="G17" s="25">
        <f t="shared" si="1"/>
        <v>16</v>
      </c>
      <c r="H17" s="25">
        <v>16</v>
      </c>
      <c r="I17" s="25">
        <v>16</v>
      </c>
      <c r="J17" s="25"/>
    </row>
    <row r="18" spans="1:10">
      <c r="A18" s="25" t="s">
        <v>2745</v>
      </c>
      <c r="B18" s="10">
        <v>3948</v>
      </c>
      <c r="C18" s="9" t="s">
        <v>2749</v>
      </c>
      <c r="D18" s="8" t="s">
        <v>35</v>
      </c>
      <c r="E18" s="7">
        <v>628</v>
      </c>
      <c r="F18" s="14">
        <f t="shared" si="0"/>
        <v>2.0676542818664344E-2</v>
      </c>
      <c r="G18" s="25">
        <f t="shared" si="1"/>
        <v>13</v>
      </c>
      <c r="H18" s="25">
        <v>13</v>
      </c>
      <c r="I18" s="25">
        <v>13</v>
      </c>
      <c r="J18" s="25"/>
    </row>
    <row r="19" spans="1:10">
      <c r="A19" s="25" t="s">
        <v>2745</v>
      </c>
      <c r="B19" s="10">
        <v>3948</v>
      </c>
      <c r="C19" s="9" t="s">
        <v>2749</v>
      </c>
      <c r="D19" s="8" t="s">
        <v>24</v>
      </c>
      <c r="E19" s="7">
        <v>681</v>
      </c>
      <c r="F19" s="14">
        <f t="shared" si="0"/>
        <v>2.0676542818664344E-2</v>
      </c>
      <c r="G19" s="25">
        <f t="shared" si="1"/>
        <v>14</v>
      </c>
      <c r="H19" s="25">
        <v>14</v>
      </c>
      <c r="I19" s="25">
        <v>14</v>
      </c>
      <c r="J19" s="25"/>
    </row>
    <row r="20" spans="1:10">
      <c r="A20" s="25" t="s">
        <v>2745</v>
      </c>
      <c r="B20" s="10">
        <v>3954</v>
      </c>
      <c r="C20" s="9" t="s">
        <v>2750</v>
      </c>
      <c r="D20" s="8" t="s">
        <v>35</v>
      </c>
      <c r="E20" s="7">
        <v>550</v>
      </c>
      <c r="F20" s="14">
        <f t="shared" si="0"/>
        <v>2.0676542818664344E-2</v>
      </c>
      <c r="G20" s="25">
        <f t="shared" si="1"/>
        <v>11</v>
      </c>
      <c r="H20" s="25">
        <v>11</v>
      </c>
      <c r="I20" s="25">
        <v>11</v>
      </c>
      <c r="J20" s="25"/>
    </row>
    <row r="21" spans="1:10" ht="12.6" customHeight="1">
      <c r="A21" s="25" t="s">
        <v>2745</v>
      </c>
      <c r="B21" s="10">
        <v>3954</v>
      </c>
      <c r="C21" s="9" t="s">
        <v>2750</v>
      </c>
      <c r="D21" s="8" t="s">
        <v>24</v>
      </c>
      <c r="E21" s="7">
        <v>536</v>
      </c>
      <c r="F21" s="14">
        <f t="shared" si="0"/>
        <v>2.0676542818664344E-2</v>
      </c>
      <c r="G21" s="25">
        <f t="shared" si="1"/>
        <v>11</v>
      </c>
      <c r="H21" s="25">
        <v>11</v>
      </c>
      <c r="I21" s="25">
        <v>11</v>
      </c>
      <c r="J21" s="25"/>
    </row>
    <row r="22" spans="1:10">
      <c r="A22" s="25" t="s">
        <v>2745</v>
      </c>
      <c r="B22" s="10">
        <v>3954</v>
      </c>
      <c r="C22" s="9" t="s">
        <v>2750</v>
      </c>
      <c r="D22" s="8" t="s">
        <v>105</v>
      </c>
      <c r="E22" s="7">
        <v>481</v>
      </c>
      <c r="F22" s="14">
        <f t="shared" si="0"/>
        <v>2.0676542818664344E-2</v>
      </c>
      <c r="G22" s="25">
        <f t="shared" si="1"/>
        <v>10</v>
      </c>
      <c r="H22" s="25">
        <v>10</v>
      </c>
      <c r="I22" s="25">
        <v>10</v>
      </c>
      <c r="J22" s="25"/>
    </row>
    <row r="23" spans="1:10">
      <c r="A23" s="25" t="s">
        <v>2745</v>
      </c>
      <c r="B23" s="10">
        <v>6004</v>
      </c>
      <c r="C23" s="9" t="s">
        <v>2751</v>
      </c>
      <c r="D23" s="8" t="s">
        <v>35</v>
      </c>
      <c r="E23" s="7">
        <v>610</v>
      </c>
      <c r="F23" s="14">
        <f t="shared" si="0"/>
        <v>2.0676542818664344E-2</v>
      </c>
      <c r="G23" s="25">
        <f t="shared" si="1"/>
        <v>13</v>
      </c>
      <c r="H23" s="25">
        <v>13</v>
      </c>
      <c r="I23" s="25">
        <v>13</v>
      </c>
      <c r="J23" s="25"/>
    </row>
    <row r="24" spans="1:10">
      <c r="A24" s="25" t="s">
        <v>2745</v>
      </c>
      <c r="B24" s="10">
        <v>6004</v>
      </c>
      <c r="C24" s="9" t="s">
        <v>2751</v>
      </c>
      <c r="D24" s="8" t="s">
        <v>24</v>
      </c>
      <c r="E24" s="7">
        <v>673</v>
      </c>
      <c r="F24" s="14">
        <f t="shared" si="0"/>
        <v>2.0676542818664344E-2</v>
      </c>
      <c r="G24" s="25">
        <f t="shared" si="1"/>
        <v>14</v>
      </c>
      <c r="H24" s="25">
        <v>14</v>
      </c>
      <c r="I24" s="25">
        <v>14</v>
      </c>
      <c r="J24" s="25"/>
    </row>
    <row r="25" spans="1:10">
      <c r="A25" s="25" t="s">
        <v>2745</v>
      </c>
      <c r="B25" s="10">
        <v>6264</v>
      </c>
      <c r="C25" s="9" t="s">
        <v>2752</v>
      </c>
      <c r="D25" s="8" t="s">
        <v>35</v>
      </c>
      <c r="E25" s="7">
        <v>1470</v>
      </c>
      <c r="F25" s="14">
        <f t="shared" si="0"/>
        <v>2.0676542818664344E-2</v>
      </c>
      <c r="G25" s="25">
        <f t="shared" si="1"/>
        <v>30</v>
      </c>
      <c r="H25" s="25">
        <v>31</v>
      </c>
      <c r="I25" s="25">
        <v>31</v>
      </c>
      <c r="J25" s="25"/>
    </row>
    <row r="26" spans="1:10">
      <c r="A26" s="25" t="s">
        <v>2745</v>
      </c>
      <c r="B26" s="10">
        <v>10151</v>
      </c>
      <c r="C26" s="9" t="s">
        <v>2753</v>
      </c>
      <c r="D26" s="8" t="s">
        <v>203</v>
      </c>
      <c r="E26" s="7">
        <v>74</v>
      </c>
      <c r="F26" s="14">
        <f t="shared" si="0"/>
        <v>2.0676542818664344E-2</v>
      </c>
      <c r="G26" s="25">
        <f t="shared" si="1"/>
        <v>2</v>
      </c>
      <c r="H26" s="25">
        <v>2</v>
      </c>
      <c r="I26" s="25">
        <v>2</v>
      </c>
      <c r="J26" s="25"/>
    </row>
    <row r="27" spans="1:10">
      <c r="A27" s="25" t="s">
        <v>2745</v>
      </c>
      <c r="B27" s="10">
        <v>10151</v>
      </c>
      <c r="C27" s="9" t="s">
        <v>2753</v>
      </c>
      <c r="D27" s="8" t="s">
        <v>205</v>
      </c>
      <c r="E27" s="7">
        <v>75</v>
      </c>
      <c r="F27" s="14">
        <f t="shared" si="0"/>
        <v>2.0676542818664344E-2</v>
      </c>
      <c r="G27" s="25">
        <f t="shared" si="1"/>
        <v>2</v>
      </c>
      <c r="H27" s="25">
        <v>2</v>
      </c>
      <c r="I27" s="25">
        <v>2</v>
      </c>
      <c r="J27" s="25"/>
    </row>
    <row r="28" spans="1:10">
      <c r="A28" s="25" t="s">
        <v>2745</v>
      </c>
      <c r="B28" s="10">
        <v>55276</v>
      </c>
      <c r="C28" s="9" t="s">
        <v>2754</v>
      </c>
      <c r="D28" s="8" t="s">
        <v>28</v>
      </c>
      <c r="E28" s="7">
        <v>5</v>
      </c>
      <c r="F28" s="14">
        <f t="shared" si="0"/>
        <v>2.0676542818664344E-2</v>
      </c>
      <c r="G28" s="25">
        <f t="shared" si="1"/>
        <v>0</v>
      </c>
      <c r="H28" s="25">
        <v>0</v>
      </c>
      <c r="I28" s="25">
        <v>0</v>
      </c>
      <c r="J28" s="25"/>
    </row>
    <row r="29" spans="1:10">
      <c r="A29" s="25" t="s">
        <v>2745</v>
      </c>
      <c r="B29" s="10">
        <v>55276</v>
      </c>
      <c r="C29" s="9" t="s">
        <v>2754</v>
      </c>
      <c r="D29" s="8" t="s">
        <v>589</v>
      </c>
      <c r="E29" s="7">
        <v>5</v>
      </c>
      <c r="F29" s="14">
        <f t="shared" si="0"/>
        <v>2.0676542818664344E-2</v>
      </c>
      <c r="G29" s="25">
        <f t="shared" si="1"/>
        <v>0</v>
      </c>
      <c r="H29" s="25">
        <v>0</v>
      </c>
      <c r="I29" s="25">
        <v>0</v>
      </c>
      <c r="J29" s="25"/>
    </row>
    <row r="30" spans="1:10">
      <c r="A30" s="25" t="s">
        <v>2745</v>
      </c>
      <c r="B30" s="10">
        <v>55276</v>
      </c>
      <c r="C30" s="9" t="s">
        <v>2754</v>
      </c>
      <c r="D30" s="8" t="s">
        <v>2755</v>
      </c>
      <c r="E30" s="7">
        <v>5</v>
      </c>
      <c r="F30" s="14">
        <f t="shared" si="0"/>
        <v>2.0676542818664344E-2</v>
      </c>
      <c r="G30" s="25">
        <f t="shared" si="1"/>
        <v>0</v>
      </c>
      <c r="H30" s="25">
        <v>0</v>
      </c>
      <c r="I30" s="25">
        <v>0</v>
      </c>
      <c r="J30" s="25"/>
    </row>
    <row r="31" spans="1:10">
      <c r="A31" s="25" t="s">
        <v>2745</v>
      </c>
      <c r="B31" s="10">
        <v>55276</v>
      </c>
      <c r="C31" s="9" t="s">
        <v>2754</v>
      </c>
      <c r="D31" s="8" t="s">
        <v>1308</v>
      </c>
      <c r="E31" s="7">
        <v>5</v>
      </c>
      <c r="F31" s="14">
        <f t="shared" si="0"/>
        <v>2.0676542818664344E-2</v>
      </c>
      <c r="G31" s="25">
        <f t="shared" si="1"/>
        <v>0</v>
      </c>
      <c r="H31" s="25">
        <v>0</v>
      </c>
      <c r="I31" s="25">
        <v>0</v>
      </c>
      <c r="J31" s="25"/>
    </row>
    <row r="32" spans="1:10">
      <c r="A32" s="25" t="s">
        <v>2745</v>
      </c>
      <c r="B32" s="10">
        <v>55276</v>
      </c>
      <c r="C32" s="9" t="s">
        <v>2754</v>
      </c>
      <c r="D32" s="8" t="s">
        <v>1309</v>
      </c>
      <c r="E32" s="7">
        <v>5</v>
      </c>
      <c r="F32" s="14">
        <f t="shared" si="0"/>
        <v>2.0676542818664344E-2</v>
      </c>
      <c r="G32" s="25">
        <f t="shared" si="1"/>
        <v>0</v>
      </c>
      <c r="H32" s="25">
        <v>0</v>
      </c>
      <c r="I32" s="25">
        <v>0</v>
      </c>
      <c r="J32" s="25"/>
    </row>
    <row r="33" spans="1:10">
      <c r="A33" s="25" t="s">
        <v>2745</v>
      </c>
      <c r="B33" s="10">
        <v>55276</v>
      </c>
      <c r="C33" s="9" t="s">
        <v>2754</v>
      </c>
      <c r="D33" s="8" t="s">
        <v>1310</v>
      </c>
      <c r="E33" s="7">
        <v>4</v>
      </c>
      <c r="F33" s="14">
        <f t="shared" si="0"/>
        <v>2.0676542818664344E-2</v>
      </c>
      <c r="G33" s="25">
        <f t="shared" si="1"/>
        <v>0</v>
      </c>
      <c r="H33" s="25">
        <v>0</v>
      </c>
      <c r="I33" s="25">
        <v>0</v>
      </c>
      <c r="J33" s="25"/>
    </row>
    <row r="34" spans="1:10">
      <c r="A34" s="25" t="s">
        <v>2745</v>
      </c>
      <c r="B34" s="10">
        <v>55284</v>
      </c>
      <c r="C34" s="9" t="s">
        <v>2756</v>
      </c>
      <c r="D34" s="8" t="s">
        <v>2757</v>
      </c>
      <c r="E34" s="7">
        <v>3</v>
      </c>
      <c r="F34" s="14">
        <f t="shared" si="0"/>
        <v>2.0676542818664344E-2</v>
      </c>
      <c r="G34" s="25">
        <f t="shared" si="1"/>
        <v>0</v>
      </c>
      <c r="H34" s="25">
        <v>0</v>
      </c>
      <c r="I34" s="25">
        <v>0</v>
      </c>
      <c r="J34" s="25"/>
    </row>
    <row r="35" spans="1:10">
      <c r="A35" s="25" t="s">
        <v>2745</v>
      </c>
      <c r="B35" s="10">
        <v>55284</v>
      </c>
      <c r="C35" s="9" t="s">
        <v>2756</v>
      </c>
      <c r="D35" s="8" t="s">
        <v>2758</v>
      </c>
      <c r="E35" s="7">
        <v>3</v>
      </c>
      <c r="F35" s="14">
        <f t="shared" si="0"/>
        <v>2.0676542818664344E-2</v>
      </c>
      <c r="G35" s="25">
        <f t="shared" si="1"/>
        <v>0</v>
      </c>
      <c r="H35" s="25">
        <v>0</v>
      </c>
      <c r="I35" s="25">
        <v>0</v>
      </c>
      <c r="J35" s="25"/>
    </row>
    <row r="36" spans="1:10">
      <c r="A36" s="25" t="s">
        <v>2745</v>
      </c>
      <c r="B36" s="10">
        <v>55284</v>
      </c>
      <c r="C36" s="9" t="s">
        <v>2756</v>
      </c>
      <c r="D36" s="8" t="s">
        <v>2759</v>
      </c>
      <c r="E36" s="7">
        <v>3</v>
      </c>
      <c r="F36" s="14">
        <f t="shared" si="0"/>
        <v>2.0676542818664344E-2</v>
      </c>
      <c r="G36" s="25">
        <f t="shared" si="1"/>
        <v>0</v>
      </c>
      <c r="H36" s="25">
        <v>0</v>
      </c>
      <c r="I36" s="25">
        <v>0</v>
      </c>
      <c r="J36" s="25"/>
    </row>
    <row r="37" spans="1:10">
      <c r="A37" s="25" t="s">
        <v>2745</v>
      </c>
      <c r="B37" s="10">
        <v>55284</v>
      </c>
      <c r="C37" s="9" t="s">
        <v>2756</v>
      </c>
      <c r="D37" s="8" t="s">
        <v>2760</v>
      </c>
      <c r="E37" s="7">
        <v>3</v>
      </c>
      <c r="F37" s="14">
        <f t="shared" si="0"/>
        <v>2.0676542818664344E-2</v>
      </c>
      <c r="G37" s="25">
        <f t="shared" si="1"/>
        <v>0</v>
      </c>
      <c r="H37" s="25">
        <v>0</v>
      </c>
      <c r="I37" s="25">
        <v>0</v>
      </c>
      <c r="J37" s="25"/>
    </row>
    <row r="38" spans="1:10">
      <c r="A38" s="25" t="s">
        <v>2745</v>
      </c>
      <c r="B38" s="10">
        <v>55284</v>
      </c>
      <c r="C38" s="9" t="s">
        <v>2756</v>
      </c>
      <c r="D38" s="8" t="s">
        <v>2761</v>
      </c>
      <c r="E38" s="7">
        <v>3</v>
      </c>
      <c r="F38" s="14">
        <f t="shared" si="0"/>
        <v>2.0676542818664344E-2</v>
      </c>
      <c r="G38" s="25">
        <f t="shared" si="1"/>
        <v>0</v>
      </c>
      <c r="H38" s="25">
        <v>0</v>
      </c>
      <c r="I38" s="25">
        <v>0</v>
      </c>
      <c r="J38" s="25"/>
    </row>
    <row r="39" spans="1:10">
      <c r="A39" s="25" t="s">
        <v>2745</v>
      </c>
      <c r="B39" s="10">
        <v>55284</v>
      </c>
      <c r="C39" s="9" t="s">
        <v>2756</v>
      </c>
      <c r="D39" s="8" t="s">
        <v>2762</v>
      </c>
      <c r="E39" s="7">
        <v>3</v>
      </c>
      <c r="F39" s="14">
        <f t="shared" si="0"/>
        <v>2.0676542818664344E-2</v>
      </c>
      <c r="G39" s="25">
        <f t="shared" si="1"/>
        <v>0</v>
      </c>
      <c r="H39" s="25">
        <v>0</v>
      </c>
      <c r="I39" s="25">
        <v>0</v>
      </c>
      <c r="J39" s="25"/>
    </row>
    <row r="40" spans="1:10">
      <c r="A40" s="25" t="s">
        <v>2745</v>
      </c>
      <c r="B40" s="10">
        <v>55284</v>
      </c>
      <c r="C40" s="9" t="s">
        <v>2756</v>
      </c>
      <c r="D40" s="8" t="s">
        <v>2763</v>
      </c>
      <c r="E40" s="7">
        <v>3</v>
      </c>
      <c r="F40" s="14">
        <f t="shared" si="0"/>
        <v>2.0676542818664344E-2</v>
      </c>
      <c r="G40" s="25">
        <f t="shared" si="1"/>
        <v>0</v>
      </c>
      <c r="H40" s="25">
        <v>0</v>
      </c>
      <c r="I40" s="25">
        <v>0</v>
      </c>
      <c r="J40" s="25"/>
    </row>
    <row r="41" spans="1:10">
      <c r="A41" s="25" t="s">
        <v>2745</v>
      </c>
      <c r="B41" s="10">
        <v>55284</v>
      </c>
      <c r="C41" s="9" t="s">
        <v>2756</v>
      </c>
      <c r="D41" s="8" t="s">
        <v>2764</v>
      </c>
      <c r="E41" s="7">
        <v>3</v>
      </c>
      <c r="F41" s="14">
        <f t="shared" si="0"/>
        <v>2.0676542818664344E-2</v>
      </c>
      <c r="G41" s="25">
        <f t="shared" si="1"/>
        <v>0</v>
      </c>
      <c r="H41" s="25">
        <v>0</v>
      </c>
      <c r="I41" s="25">
        <v>0</v>
      </c>
      <c r="J41" s="25"/>
    </row>
    <row r="42" spans="1:10">
      <c r="A42" s="25" t="s">
        <v>2745</v>
      </c>
      <c r="B42" s="10">
        <v>55284</v>
      </c>
      <c r="C42" s="9" t="s">
        <v>2756</v>
      </c>
      <c r="D42" s="8" t="s">
        <v>2765</v>
      </c>
      <c r="E42" s="7">
        <v>3</v>
      </c>
      <c r="F42" s="14">
        <f t="shared" si="0"/>
        <v>2.0676542818664344E-2</v>
      </c>
      <c r="G42" s="25">
        <f t="shared" si="1"/>
        <v>0</v>
      </c>
      <c r="H42" s="25">
        <v>0</v>
      </c>
      <c r="I42" s="25">
        <v>0</v>
      </c>
      <c r="J42" s="25"/>
    </row>
    <row r="43" spans="1:10">
      <c r="A43" s="25" t="s">
        <v>2745</v>
      </c>
      <c r="B43" s="10">
        <v>55284</v>
      </c>
      <c r="C43" s="9" t="s">
        <v>2756</v>
      </c>
      <c r="D43" s="8" t="s">
        <v>2766</v>
      </c>
      <c r="E43" s="7">
        <v>3</v>
      </c>
      <c r="F43" s="14">
        <f t="shared" si="0"/>
        <v>2.0676542818664344E-2</v>
      </c>
      <c r="G43" s="25">
        <f t="shared" si="1"/>
        <v>0</v>
      </c>
      <c r="H43" s="25">
        <v>0</v>
      </c>
      <c r="I43" s="25">
        <v>0</v>
      </c>
      <c r="J43" s="25"/>
    </row>
    <row r="44" spans="1:10">
      <c r="A44" s="25" t="s">
        <v>2745</v>
      </c>
      <c r="B44" s="10">
        <v>55284</v>
      </c>
      <c r="C44" s="9" t="s">
        <v>2756</v>
      </c>
      <c r="D44" s="8" t="s">
        <v>2767</v>
      </c>
      <c r="E44" s="7">
        <v>3</v>
      </c>
      <c r="F44" s="14">
        <f t="shared" si="0"/>
        <v>2.0676542818664344E-2</v>
      </c>
      <c r="G44" s="25">
        <f t="shared" si="1"/>
        <v>0</v>
      </c>
      <c r="H44" s="25">
        <v>0</v>
      </c>
      <c r="I44" s="25">
        <v>0</v>
      </c>
      <c r="J44" s="25"/>
    </row>
    <row r="45" spans="1:10">
      <c r="A45" s="25" t="s">
        <v>2745</v>
      </c>
      <c r="B45" s="10">
        <v>55284</v>
      </c>
      <c r="C45" s="9" t="s">
        <v>2756</v>
      </c>
      <c r="D45" s="8" t="s">
        <v>2768</v>
      </c>
      <c r="E45" s="7">
        <v>3</v>
      </c>
      <c r="F45" s="14">
        <f t="shared" si="0"/>
        <v>2.0676542818664344E-2</v>
      </c>
      <c r="G45" s="25">
        <f t="shared" si="1"/>
        <v>0</v>
      </c>
      <c r="H45" s="25">
        <v>0</v>
      </c>
      <c r="I45" s="25">
        <v>0</v>
      </c>
      <c r="J45" s="25"/>
    </row>
    <row r="46" spans="1:10">
      <c r="A46" s="25" t="s">
        <v>2745</v>
      </c>
      <c r="B46" s="10">
        <v>55349</v>
      </c>
      <c r="C46" s="9" t="s">
        <v>2769</v>
      </c>
      <c r="D46" s="8" t="s">
        <v>35</v>
      </c>
      <c r="E46" s="7">
        <v>50</v>
      </c>
      <c r="F46" s="14">
        <f t="shared" si="0"/>
        <v>2.0676542818664344E-2</v>
      </c>
      <c r="G46" s="25">
        <f t="shared" si="1"/>
        <v>1</v>
      </c>
      <c r="H46" s="25">
        <v>1</v>
      </c>
      <c r="I46" s="25">
        <v>1</v>
      </c>
      <c r="J46" s="25"/>
    </row>
    <row r="47" spans="1:10">
      <c r="A47" s="25" t="s">
        <v>2745</v>
      </c>
      <c r="B47" s="10">
        <v>55349</v>
      </c>
      <c r="C47" s="9" t="s">
        <v>2769</v>
      </c>
      <c r="D47" s="8" t="s">
        <v>24</v>
      </c>
      <c r="E47" s="7">
        <v>57</v>
      </c>
      <c r="F47" s="14">
        <f t="shared" si="0"/>
        <v>2.0676542818664344E-2</v>
      </c>
      <c r="G47" s="25">
        <f t="shared" si="1"/>
        <v>1</v>
      </c>
      <c r="H47" s="25">
        <v>1</v>
      </c>
      <c r="I47" s="25">
        <v>1</v>
      </c>
      <c r="J47" s="25"/>
    </row>
    <row r="48" spans="1:10">
      <c r="A48" s="25" t="s">
        <v>2745</v>
      </c>
      <c r="B48" s="10">
        <v>56671</v>
      </c>
      <c r="C48" s="9" t="s">
        <v>2770</v>
      </c>
      <c r="D48" s="8" t="s">
        <v>919</v>
      </c>
      <c r="E48" s="7">
        <v>693</v>
      </c>
      <c r="F48" s="14">
        <f t="shared" si="0"/>
        <v>2.0676542818664344E-2</v>
      </c>
      <c r="G48" s="25">
        <f t="shared" si="1"/>
        <v>14</v>
      </c>
      <c r="H48" s="25">
        <v>14</v>
      </c>
      <c r="I48" s="25">
        <v>14</v>
      </c>
      <c r="J48" s="25"/>
    </row>
    <row r="49" spans="1:11">
      <c r="A49" s="25" t="s">
        <v>1</v>
      </c>
      <c r="B49" s="25" t="s">
        <v>1</v>
      </c>
      <c r="C49" s="25" t="s">
        <v>1</v>
      </c>
      <c r="D49" s="25" t="s">
        <v>1</v>
      </c>
      <c r="E49" s="25" t="s">
        <v>1</v>
      </c>
      <c r="F49" s="25" t="s">
        <v>1</v>
      </c>
      <c r="G49" s="25" t="s">
        <v>1</v>
      </c>
      <c r="H49" s="25" t="s">
        <v>1</v>
      </c>
      <c r="I49" s="25" t="s">
        <v>1</v>
      </c>
      <c r="J49" s="25" t="s">
        <v>1</v>
      </c>
      <c r="K49" s="25" t="s">
        <v>1</v>
      </c>
    </row>
    <row r="50" spans="1:11">
      <c r="A50" s="25" t="s">
        <v>1</v>
      </c>
      <c r="B50" s="23" t="s">
        <v>122</v>
      </c>
      <c r="C50" s="25" t="s">
        <v>1</v>
      </c>
      <c r="D50" s="25" t="s">
        <v>1</v>
      </c>
      <c r="E50" s="25">
        <v>12623</v>
      </c>
      <c r="F50" s="25" t="s">
        <v>1</v>
      </c>
      <c r="G50" s="25">
        <v>260</v>
      </c>
      <c r="H50" s="25">
        <v>261</v>
      </c>
      <c r="I50" s="25">
        <v>261</v>
      </c>
      <c r="J50" s="15"/>
      <c r="K50" s="25" t="s">
        <v>1</v>
      </c>
    </row>
    <row r="51" spans="1:11">
      <c r="A51" s="15" t="s">
        <v>1</v>
      </c>
      <c r="B51" s="15"/>
      <c r="C51" s="15"/>
      <c r="D51" s="15"/>
      <c r="E51" s="15"/>
      <c r="F51" s="15"/>
      <c r="G51" s="15"/>
      <c r="H51" s="15"/>
      <c r="I51" s="15"/>
      <c r="J51" s="15"/>
      <c r="K51" s="15"/>
    </row>
    <row r="52" spans="1:11" ht="12.6" customHeight="1">
      <c r="A52" s="37" t="s">
        <v>123</v>
      </c>
      <c r="B52" s="36" t="s">
        <v>1</v>
      </c>
      <c r="C52" s="36" t="s">
        <v>1</v>
      </c>
      <c r="D52" s="36" t="s">
        <v>1</v>
      </c>
      <c r="E52" s="36" t="s">
        <v>1</v>
      </c>
      <c r="F52" s="36" t="s">
        <v>1</v>
      </c>
      <c r="G52" s="36" t="s">
        <v>1</v>
      </c>
      <c r="H52" s="36" t="s">
        <v>1</v>
      </c>
      <c r="I52" s="36" t="s">
        <v>1</v>
      </c>
      <c r="J52" s="36" t="s">
        <v>1</v>
      </c>
      <c r="K52" s="15" t="s">
        <v>1</v>
      </c>
    </row>
    <row r="53" spans="1:11">
      <c r="A53" s="36" t="s">
        <v>1</v>
      </c>
      <c r="B53" s="36" t="s">
        <v>1</v>
      </c>
      <c r="C53" s="36" t="s">
        <v>1</v>
      </c>
      <c r="D53" s="36" t="s">
        <v>1</v>
      </c>
      <c r="E53" s="36" t="s">
        <v>1</v>
      </c>
      <c r="F53" s="36" t="s">
        <v>1</v>
      </c>
      <c r="G53" s="36" t="s">
        <v>1</v>
      </c>
      <c r="H53" s="36" t="s">
        <v>1</v>
      </c>
      <c r="I53" s="36" t="s">
        <v>1</v>
      </c>
      <c r="J53" s="36" t="s">
        <v>1</v>
      </c>
      <c r="K53" s="15" t="s">
        <v>1</v>
      </c>
    </row>
    <row r="54" spans="1:11">
      <c r="A54" s="36" t="s">
        <v>1</v>
      </c>
      <c r="B54" s="36" t="s">
        <v>1</v>
      </c>
      <c r="C54" s="36" t="s">
        <v>1</v>
      </c>
      <c r="D54" s="36" t="s">
        <v>1</v>
      </c>
      <c r="E54" s="36" t="s">
        <v>1</v>
      </c>
      <c r="F54" s="36" t="s">
        <v>1</v>
      </c>
      <c r="G54" s="36" t="s">
        <v>1</v>
      </c>
      <c r="H54" s="36" t="s">
        <v>1</v>
      </c>
      <c r="I54" s="36" t="s">
        <v>1</v>
      </c>
      <c r="J54" s="36" t="s">
        <v>1</v>
      </c>
      <c r="K54" s="15"/>
    </row>
    <row r="55" spans="1:11">
      <c r="A55" s="15" t="s">
        <v>1</v>
      </c>
      <c r="B55" s="15"/>
      <c r="C55" s="15"/>
      <c r="D55" s="15"/>
      <c r="E55" s="15"/>
      <c r="F55" s="15"/>
      <c r="G55" s="15"/>
      <c r="H55" s="15"/>
      <c r="I55" s="15"/>
      <c r="J55" s="15"/>
      <c r="K55" s="15"/>
    </row>
    <row r="56" spans="1:11" ht="12.6" customHeight="1">
      <c r="A56" s="35" t="s">
        <v>124</v>
      </c>
      <c r="B56" s="36" t="s">
        <v>1</v>
      </c>
      <c r="C56" s="36" t="s">
        <v>1</v>
      </c>
      <c r="D56" s="36" t="s">
        <v>1</v>
      </c>
      <c r="E56" s="36" t="s">
        <v>1</v>
      </c>
      <c r="F56" s="36" t="s">
        <v>1</v>
      </c>
      <c r="G56" s="36" t="s">
        <v>1</v>
      </c>
      <c r="H56" s="36" t="s">
        <v>1</v>
      </c>
      <c r="I56" s="36" t="s">
        <v>1</v>
      </c>
      <c r="J56" s="36" t="s">
        <v>1</v>
      </c>
      <c r="K56" s="15" t="s">
        <v>1</v>
      </c>
    </row>
    <row r="57" spans="1:11">
      <c r="A57" s="36" t="s">
        <v>1</v>
      </c>
      <c r="B57" s="36" t="s">
        <v>1</v>
      </c>
      <c r="C57" s="36" t="s">
        <v>1</v>
      </c>
      <c r="D57" s="36" t="s">
        <v>1</v>
      </c>
      <c r="E57" s="36" t="s">
        <v>1</v>
      </c>
      <c r="F57" s="36" t="s">
        <v>1</v>
      </c>
      <c r="G57" s="36" t="s">
        <v>1</v>
      </c>
      <c r="H57" s="36" t="s">
        <v>1</v>
      </c>
      <c r="I57" s="36" t="s">
        <v>1</v>
      </c>
      <c r="J57" s="36" t="s">
        <v>1</v>
      </c>
      <c r="K57" s="15" t="s">
        <v>1</v>
      </c>
    </row>
    <row r="58" spans="1:11">
      <c r="A58" s="36" t="s">
        <v>1</v>
      </c>
      <c r="B58" s="36" t="s">
        <v>1</v>
      </c>
      <c r="C58" s="36" t="s">
        <v>1</v>
      </c>
      <c r="D58" s="36" t="s">
        <v>1</v>
      </c>
      <c r="E58" s="36" t="s">
        <v>1</v>
      </c>
      <c r="F58" s="36" t="s">
        <v>1</v>
      </c>
      <c r="G58" s="36" t="s">
        <v>1</v>
      </c>
      <c r="H58" s="36" t="s">
        <v>1</v>
      </c>
      <c r="I58" s="36" t="s">
        <v>1</v>
      </c>
      <c r="J58" s="36" t="s">
        <v>1</v>
      </c>
      <c r="K58" s="15"/>
    </row>
    <row r="59" spans="1:11">
      <c r="A59" s="36" t="s">
        <v>1</v>
      </c>
      <c r="B59" s="36" t="s">
        <v>1</v>
      </c>
      <c r="C59" s="36" t="s">
        <v>1</v>
      </c>
      <c r="D59" s="36" t="s">
        <v>1</v>
      </c>
      <c r="E59" s="36" t="s">
        <v>1</v>
      </c>
      <c r="F59" s="36" t="s">
        <v>1</v>
      </c>
      <c r="G59" s="36" t="s">
        <v>1</v>
      </c>
      <c r="H59" s="36" t="s">
        <v>1</v>
      </c>
      <c r="I59" s="36" t="s">
        <v>1</v>
      </c>
      <c r="J59" s="36" t="s">
        <v>1</v>
      </c>
      <c r="K59" s="15"/>
    </row>
    <row r="60" spans="1:11">
      <c r="A60" s="15" t="s">
        <v>1</v>
      </c>
      <c r="B60" s="15"/>
      <c r="C60" s="15"/>
      <c r="D60" s="15"/>
      <c r="E60" s="15"/>
      <c r="F60" s="15"/>
      <c r="G60" s="15"/>
      <c r="H60" s="15"/>
      <c r="I60" s="15"/>
      <c r="J60" s="15"/>
      <c r="K60" s="15"/>
    </row>
    <row r="61" spans="1:11" ht="12.6" customHeight="1">
      <c r="A61" s="38" t="s">
        <v>125</v>
      </c>
      <c r="B61" s="38"/>
      <c r="C61" s="38"/>
      <c r="D61" s="38"/>
      <c r="E61" s="38"/>
      <c r="F61" s="38"/>
      <c r="G61" s="38"/>
      <c r="H61" s="38"/>
      <c r="I61" s="38"/>
      <c r="J61" s="38"/>
      <c r="K61" s="15" t="s">
        <v>1</v>
      </c>
    </row>
    <row r="62" spans="1:11">
      <c r="A62" s="38"/>
      <c r="B62" s="38"/>
      <c r="C62" s="38"/>
      <c r="D62" s="38"/>
      <c r="E62" s="38"/>
      <c r="F62" s="38"/>
      <c r="G62" s="38"/>
      <c r="H62" s="38"/>
      <c r="I62" s="38"/>
      <c r="J62" s="38"/>
      <c r="K62" s="15" t="s">
        <v>1</v>
      </c>
    </row>
    <row r="63" spans="1:11">
      <c r="A63" s="22" t="s">
        <v>1</v>
      </c>
      <c r="B63" s="22" t="s">
        <v>1</v>
      </c>
      <c r="C63" s="22" t="s">
        <v>1</v>
      </c>
      <c r="D63" s="22" t="s">
        <v>1</v>
      </c>
      <c r="E63" s="22" t="s">
        <v>1</v>
      </c>
      <c r="F63" s="22" t="s">
        <v>1</v>
      </c>
      <c r="G63" s="22" t="s">
        <v>1</v>
      </c>
      <c r="H63" s="22" t="s">
        <v>1</v>
      </c>
      <c r="I63" s="22" t="s">
        <v>1</v>
      </c>
      <c r="J63" s="22" t="s">
        <v>1</v>
      </c>
      <c r="K63" s="15"/>
    </row>
    <row r="64" spans="1:11" ht="12.6" customHeight="1">
      <c r="A64" s="35" t="s">
        <v>126</v>
      </c>
      <c r="B64" s="36" t="s">
        <v>1</v>
      </c>
      <c r="C64" s="36" t="s">
        <v>1</v>
      </c>
      <c r="D64" s="36" t="s">
        <v>1</v>
      </c>
      <c r="E64" s="36" t="s">
        <v>1</v>
      </c>
      <c r="F64" s="36" t="s">
        <v>1</v>
      </c>
      <c r="G64" s="36" t="s">
        <v>1</v>
      </c>
      <c r="H64" s="36" t="s">
        <v>1</v>
      </c>
      <c r="I64" s="36" t="s">
        <v>1</v>
      </c>
      <c r="J64" s="36" t="s">
        <v>1</v>
      </c>
      <c r="K64" s="15" t="s">
        <v>1</v>
      </c>
    </row>
    <row r="65" spans="1:11">
      <c r="A65" s="36" t="s">
        <v>1</v>
      </c>
      <c r="B65" s="36" t="s">
        <v>1</v>
      </c>
      <c r="C65" s="36" t="s">
        <v>1</v>
      </c>
      <c r="D65" s="36" t="s">
        <v>1</v>
      </c>
      <c r="E65" s="36" t="s">
        <v>1</v>
      </c>
      <c r="F65" s="36" t="s">
        <v>1</v>
      </c>
      <c r="G65" s="36" t="s">
        <v>1</v>
      </c>
      <c r="H65" s="36" t="s">
        <v>1</v>
      </c>
      <c r="I65" s="36" t="s">
        <v>1</v>
      </c>
      <c r="J65" s="36" t="s">
        <v>1</v>
      </c>
      <c r="K65" s="15" t="s">
        <v>1</v>
      </c>
    </row>
    <row r="66" spans="1:11">
      <c r="A66" s="36" t="s">
        <v>1</v>
      </c>
      <c r="B66" s="36" t="s">
        <v>1</v>
      </c>
      <c r="C66" s="36" t="s">
        <v>1</v>
      </c>
      <c r="D66" s="36" t="s">
        <v>1</v>
      </c>
      <c r="E66" s="36" t="s">
        <v>1</v>
      </c>
      <c r="F66" s="36" t="s">
        <v>1</v>
      </c>
      <c r="G66" s="36" t="s">
        <v>1</v>
      </c>
      <c r="H66" s="36" t="s">
        <v>1</v>
      </c>
      <c r="I66" s="36" t="s">
        <v>1</v>
      </c>
      <c r="J66" s="36" t="s">
        <v>1</v>
      </c>
      <c r="K66" s="15"/>
    </row>
    <row r="67" spans="1:11">
      <c r="A67" s="36" t="s">
        <v>1</v>
      </c>
      <c r="B67" s="36" t="s">
        <v>1</v>
      </c>
      <c r="C67" s="36" t="s">
        <v>1</v>
      </c>
      <c r="D67" s="36" t="s">
        <v>1</v>
      </c>
      <c r="E67" s="36" t="s">
        <v>1</v>
      </c>
      <c r="F67" s="36" t="s">
        <v>1</v>
      </c>
      <c r="G67" s="36" t="s">
        <v>1</v>
      </c>
      <c r="H67" s="36" t="s">
        <v>1</v>
      </c>
      <c r="I67" s="36" t="s">
        <v>1</v>
      </c>
      <c r="J67" s="36" t="s">
        <v>1</v>
      </c>
      <c r="K67" s="15"/>
    </row>
    <row r="68" spans="1:11">
      <c r="A68" s="15" t="s">
        <v>1</v>
      </c>
      <c r="B68" s="15"/>
      <c r="C68" s="15"/>
      <c r="D68" s="15"/>
      <c r="E68" s="15"/>
      <c r="F68" s="15"/>
      <c r="G68" s="15"/>
      <c r="H68" s="15"/>
      <c r="I68" s="15"/>
      <c r="J68" s="15"/>
      <c r="K68" s="15"/>
    </row>
  </sheetData>
  <mergeCells count="12">
    <mergeCell ref="A6:E6"/>
    <mergeCell ref="F6:H6"/>
    <mergeCell ref="A64:J67"/>
    <mergeCell ref="A52:J54"/>
    <mergeCell ref="A56:J59"/>
    <mergeCell ref="A61:J62"/>
    <mergeCell ref="A4:E4"/>
    <mergeCell ref="F4:H4"/>
    <mergeCell ref="A1:L1"/>
    <mergeCell ref="A5:E5"/>
    <mergeCell ref="F5:H5"/>
    <mergeCell ref="A2:L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52BA7-28F5-4A5A-9456-6BCA436DBF9D}">
  <dimension ref="A1:K75"/>
  <sheetViews>
    <sheetView zoomScaleNormal="100" workbookViewId="0">
      <selection activeCell="A7" sqref="A7"/>
    </sheetView>
  </sheetViews>
  <sheetFormatPr defaultColWidth="9.140625" defaultRowHeight="12.75"/>
  <cols>
    <col min="1" max="10" width="12" style="4" customWidth="1"/>
    <col min="11" max="11" width="17.28515625" style="4" customWidth="1"/>
    <col min="12" max="16384" width="9.140625" style="4"/>
  </cols>
  <sheetData>
    <row r="1" spans="1:11" ht="12.6" customHeight="1">
      <c r="A1" s="34" t="s">
        <v>0</v>
      </c>
      <c r="B1" s="31" t="s">
        <v>1</v>
      </c>
      <c r="C1" s="31" t="s">
        <v>1</v>
      </c>
      <c r="D1" s="31" t="s">
        <v>1</v>
      </c>
      <c r="E1" s="31" t="s">
        <v>1</v>
      </c>
      <c r="F1" s="31" t="s">
        <v>1</v>
      </c>
      <c r="G1" s="31" t="s">
        <v>1</v>
      </c>
      <c r="H1" s="31" t="s">
        <v>1</v>
      </c>
      <c r="I1" s="31" t="s">
        <v>1</v>
      </c>
      <c r="J1" s="31" t="s">
        <v>1</v>
      </c>
      <c r="K1" s="31" t="s">
        <v>1</v>
      </c>
    </row>
    <row r="2" spans="1:11">
      <c r="A2" s="34" t="s">
        <v>351</v>
      </c>
      <c r="B2" s="31" t="s">
        <v>1</v>
      </c>
      <c r="C2" s="31" t="s">
        <v>1</v>
      </c>
      <c r="D2" s="31" t="s">
        <v>1</v>
      </c>
      <c r="E2" s="31" t="s">
        <v>1</v>
      </c>
      <c r="F2" s="31" t="s">
        <v>1</v>
      </c>
      <c r="G2" s="31" t="s">
        <v>1</v>
      </c>
      <c r="H2" s="31" t="s">
        <v>1</v>
      </c>
      <c r="I2" s="31" t="s">
        <v>1</v>
      </c>
      <c r="J2" s="31" t="s">
        <v>1</v>
      </c>
      <c r="K2" s="31" t="s">
        <v>1</v>
      </c>
    </row>
    <row r="4" spans="1:11" ht="30" customHeight="1">
      <c r="A4" s="32" t="s">
        <v>352</v>
      </c>
      <c r="B4" s="32"/>
      <c r="C4" s="32"/>
      <c r="D4" s="32"/>
      <c r="E4" s="32"/>
      <c r="F4" s="41">
        <v>1567</v>
      </c>
      <c r="G4" s="41"/>
      <c r="H4" s="41"/>
      <c r="I4" s="15"/>
      <c r="J4" s="15"/>
      <c r="K4" s="15"/>
    </row>
    <row r="5" spans="1:11" ht="30" customHeight="1">
      <c r="A5" s="32" t="s">
        <v>353</v>
      </c>
      <c r="B5" s="32"/>
      <c r="C5" s="32"/>
      <c r="D5" s="32"/>
      <c r="E5" s="32"/>
      <c r="F5" s="41">
        <v>88</v>
      </c>
      <c r="G5" s="41"/>
      <c r="H5" s="41"/>
      <c r="I5" s="15"/>
      <c r="J5" s="15"/>
      <c r="K5" s="15"/>
    </row>
    <row r="6" spans="1:11" ht="30" customHeight="1">
      <c r="A6" s="32" t="s">
        <v>354</v>
      </c>
      <c r="B6" s="32"/>
      <c r="C6" s="32"/>
      <c r="D6" s="32"/>
      <c r="E6" s="32"/>
      <c r="F6" s="33" t="s">
        <v>355</v>
      </c>
      <c r="G6" s="33"/>
      <c r="H6" s="33"/>
      <c r="I6" s="15"/>
      <c r="J6" s="15"/>
      <c r="K6" s="15"/>
    </row>
    <row r="7" spans="1:11">
      <c r="A7" s="15" t="s">
        <v>1</v>
      </c>
      <c r="B7" s="15"/>
      <c r="C7" s="15"/>
      <c r="D7" s="15"/>
      <c r="E7" s="15"/>
      <c r="F7" s="15"/>
      <c r="G7" s="15"/>
      <c r="H7" s="15"/>
      <c r="I7" s="15"/>
      <c r="J7" s="15"/>
      <c r="K7" s="15"/>
    </row>
    <row r="8" spans="1:11">
      <c r="A8" s="15" t="s">
        <v>1</v>
      </c>
      <c r="B8" s="15"/>
      <c r="C8" s="15"/>
      <c r="D8" s="15"/>
      <c r="E8" s="15"/>
      <c r="F8" s="15"/>
      <c r="G8" s="15"/>
      <c r="H8" s="15"/>
      <c r="I8" s="15"/>
      <c r="J8" s="15"/>
      <c r="K8" s="15"/>
    </row>
    <row r="9" spans="1:11" ht="51">
      <c r="A9" s="23" t="s">
        <v>7</v>
      </c>
      <c r="B9" s="23" t="s">
        <v>8</v>
      </c>
      <c r="C9" s="23" t="s">
        <v>9</v>
      </c>
      <c r="D9" s="23" t="s">
        <v>10</v>
      </c>
      <c r="E9" s="23" t="s">
        <v>11</v>
      </c>
      <c r="F9" s="23" t="s">
        <v>12</v>
      </c>
      <c r="G9" s="23" t="s">
        <v>13</v>
      </c>
      <c r="H9" s="23" t="s">
        <v>14</v>
      </c>
      <c r="I9" s="23" t="s">
        <v>15</v>
      </c>
      <c r="J9" s="23" t="s">
        <v>16</v>
      </c>
      <c r="K9" s="15"/>
    </row>
    <row r="10" spans="1:11">
      <c r="A10" s="25" t="s">
        <v>356</v>
      </c>
      <c r="B10" s="25" t="s">
        <v>357</v>
      </c>
      <c r="C10" s="25" t="s">
        <v>358</v>
      </c>
      <c r="D10" s="25" t="s">
        <v>20</v>
      </c>
      <c r="E10" s="3">
        <v>419</v>
      </c>
      <c r="F10" s="14">
        <f>1490/$E$55</f>
        <v>0.15370332164225295</v>
      </c>
      <c r="G10" s="6">
        <f>ROUND(E10*F10, 0)</f>
        <v>64</v>
      </c>
      <c r="H10" s="6">
        <v>64</v>
      </c>
      <c r="I10" s="6">
        <v>64</v>
      </c>
      <c r="J10" s="25" t="s">
        <v>359</v>
      </c>
      <c r="K10" s="15"/>
    </row>
    <row r="11" spans="1:11" ht="25.5">
      <c r="A11" s="25" t="s">
        <v>356</v>
      </c>
      <c r="B11" s="25" t="s">
        <v>360</v>
      </c>
      <c r="C11" s="25" t="s">
        <v>361</v>
      </c>
      <c r="D11" s="25" t="s">
        <v>24</v>
      </c>
      <c r="E11" s="3">
        <v>316</v>
      </c>
      <c r="F11" s="14">
        <f t="shared" ref="F11:F53" si="0">1490/$E$55</f>
        <v>0.15370332164225295</v>
      </c>
      <c r="G11" s="6">
        <f t="shared" ref="G11:G53" si="1">ROUND(E11*F11, 0)</f>
        <v>49</v>
      </c>
      <c r="H11" s="6">
        <v>49</v>
      </c>
      <c r="I11" s="6">
        <v>49</v>
      </c>
      <c r="J11" s="25" t="s">
        <v>362</v>
      </c>
      <c r="K11" s="15"/>
    </row>
    <row r="12" spans="1:11" ht="25.5">
      <c r="A12" s="25" t="s">
        <v>356</v>
      </c>
      <c r="B12" s="25" t="s">
        <v>363</v>
      </c>
      <c r="C12" s="25" t="s">
        <v>364</v>
      </c>
      <c r="D12" s="25" t="s">
        <v>203</v>
      </c>
      <c r="E12" s="3">
        <v>2</v>
      </c>
      <c r="F12" s="14">
        <f t="shared" si="0"/>
        <v>0.15370332164225295</v>
      </c>
      <c r="G12" s="6">
        <f t="shared" si="1"/>
        <v>0</v>
      </c>
      <c r="H12" s="6">
        <v>0</v>
      </c>
      <c r="I12" s="6">
        <v>0</v>
      </c>
      <c r="J12" s="25" t="s">
        <v>365</v>
      </c>
      <c r="K12" s="15"/>
    </row>
    <row r="13" spans="1:11" ht="25.5">
      <c r="A13" s="25" t="s">
        <v>356</v>
      </c>
      <c r="B13" s="25" t="s">
        <v>363</v>
      </c>
      <c r="C13" s="25" t="s">
        <v>364</v>
      </c>
      <c r="D13" s="25" t="s">
        <v>205</v>
      </c>
      <c r="E13" s="3">
        <v>2</v>
      </c>
      <c r="F13" s="14">
        <f t="shared" si="0"/>
        <v>0.15370332164225295</v>
      </c>
      <c r="G13" s="6">
        <f t="shared" si="1"/>
        <v>0</v>
      </c>
      <c r="H13" s="6">
        <v>0</v>
      </c>
      <c r="I13" s="6">
        <v>0</v>
      </c>
      <c r="J13" s="25" t="s">
        <v>365</v>
      </c>
      <c r="K13" s="15"/>
    </row>
    <row r="14" spans="1:11" ht="25.5">
      <c r="A14" s="25" t="s">
        <v>356</v>
      </c>
      <c r="B14" s="25" t="s">
        <v>363</v>
      </c>
      <c r="C14" s="25" t="s">
        <v>364</v>
      </c>
      <c r="D14" s="25" t="s">
        <v>366</v>
      </c>
      <c r="E14" s="3">
        <v>2</v>
      </c>
      <c r="F14" s="14">
        <f t="shared" si="0"/>
        <v>0.15370332164225295</v>
      </c>
      <c r="G14" s="6">
        <f t="shared" si="1"/>
        <v>0</v>
      </c>
      <c r="H14" s="6">
        <v>0</v>
      </c>
      <c r="I14" s="6">
        <v>0</v>
      </c>
      <c r="J14" s="25" t="s">
        <v>367</v>
      </c>
      <c r="K14" s="15"/>
    </row>
    <row r="15" spans="1:11" ht="25.5">
      <c r="A15" s="25" t="s">
        <v>356</v>
      </c>
      <c r="B15" s="25" t="s">
        <v>363</v>
      </c>
      <c r="C15" s="25" t="s">
        <v>364</v>
      </c>
      <c r="D15" s="25" t="s">
        <v>368</v>
      </c>
      <c r="E15" s="3">
        <v>3</v>
      </c>
      <c r="F15" s="14">
        <f t="shared" si="0"/>
        <v>0.15370332164225295</v>
      </c>
      <c r="G15" s="6">
        <f t="shared" si="1"/>
        <v>0</v>
      </c>
      <c r="H15" s="6">
        <v>0</v>
      </c>
      <c r="I15" s="6">
        <v>0</v>
      </c>
      <c r="J15" s="25" t="s">
        <v>367</v>
      </c>
      <c r="K15" s="15"/>
    </row>
    <row r="16" spans="1:11" ht="25.5">
      <c r="A16" s="25" t="s">
        <v>356</v>
      </c>
      <c r="B16" s="25" t="s">
        <v>363</v>
      </c>
      <c r="C16" s="25" t="s">
        <v>364</v>
      </c>
      <c r="D16" s="25" t="s">
        <v>152</v>
      </c>
      <c r="E16" s="3">
        <v>1</v>
      </c>
      <c r="F16" s="14">
        <f t="shared" si="0"/>
        <v>0.15370332164225295</v>
      </c>
      <c r="G16" s="6">
        <f t="shared" si="1"/>
        <v>0</v>
      </c>
      <c r="H16" s="6">
        <v>0</v>
      </c>
      <c r="I16" s="6">
        <v>0</v>
      </c>
      <c r="J16" s="25" t="s">
        <v>369</v>
      </c>
      <c r="K16" s="15"/>
    </row>
    <row r="17" spans="1:11" ht="25.5">
      <c r="A17" s="25" t="s">
        <v>356</v>
      </c>
      <c r="B17" s="25" t="s">
        <v>363</v>
      </c>
      <c r="C17" s="25" t="s">
        <v>364</v>
      </c>
      <c r="D17" s="25" t="s">
        <v>154</v>
      </c>
      <c r="E17" s="3">
        <v>1</v>
      </c>
      <c r="F17" s="14">
        <f t="shared" si="0"/>
        <v>0.15370332164225295</v>
      </c>
      <c r="G17" s="6">
        <f t="shared" si="1"/>
        <v>0</v>
      </c>
      <c r="H17" s="6">
        <v>0</v>
      </c>
      <c r="I17" s="6">
        <v>0</v>
      </c>
      <c r="J17" s="25" t="s">
        <v>369</v>
      </c>
      <c r="K17" s="15"/>
    </row>
    <row r="18" spans="1:11">
      <c r="A18" s="25" t="s">
        <v>356</v>
      </c>
      <c r="B18" s="25" t="s">
        <v>370</v>
      </c>
      <c r="C18" s="25" t="s">
        <v>371</v>
      </c>
      <c r="D18" s="25" t="s">
        <v>105</v>
      </c>
      <c r="E18" s="3">
        <v>76</v>
      </c>
      <c r="F18" s="14">
        <f t="shared" si="0"/>
        <v>0.15370332164225295</v>
      </c>
      <c r="G18" s="6">
        <f t="shared" si="1"/>
        <v>12</v>
      </c>
      <c r="H18" s="6">
        <v>12</v>
      </c>
      <c r="I18" s="6">
        <v>12</v>
      </c>
      <c r="J18" s="25" t="s">
        <v>372</v>
      </c>
      <c r="K18" s="15"/>
    </row>
    <row r="19" spans="1:11">
      <c r="A19" s="25" t="s">
        <v>356</v>
      </c>
      <c r="B19" s="25" t="s">
        <v>370</v>
      </c>
      <c r="C19" s="25" t="s">
        <v>371</v>
      </c>
      <c r="D19" s="25" t="s">
        <v>20</v>
      </c>
      <c r="E19" s="3">
        <v>207</v>
      </c>
      <c r="F19" s="14">
        <f t="shared" si="0"/>
        <v>0.15370332164225295</v>
      </c>
      <c r="G19" s="6">
        <f t="shared" si="1"/>
        <v>32</v>
      </c>
      <c r="H19" s="6">
        <v>32</v>
      </c>
      <c r="I19" s="6">
        <v>32</v>
      </c>
      <c r="J19" s="25" t="s">
        <v>373</v>
      </c>
      <c r="K19" s="15"/>
    </row>
    <row r="20" spans="1:11" ht="25.5">
      <c r="A20" s="25" t="s">
        <v>356</v>
      </c>
      <c r="B20" s="25" t="s">
        <v>374</v>
      </c>
      <c r="C20" s="25" t="s">
        <v>375</v>
      </c>
      <c r="D20" s="25" t="s">
        <v>234</v>
      </c>
      <c r="E20" s="3">
        <v>214</v>
      </c>
      <c r="F20" s="14">
        <f t="shared" si="0"/>
        <v>0.15370332164225295</v>
      </c>
      <c r="G20" s="6">
        <f t="shared" si="1"/>
        <v>33</v>
      </c>
      <c r="H20" s="6">
        <v>33</v>
      </c>
      <c r="I20" s="6">
        <v>33</v>
      </c>
      <c r="J20" s="25" t="s">
        <v>376</v>
      </c>
      <c r="K20" s="15"/>
    </row>
    <row r="21" spans="1:11" ht="38.25">
      <c r="A21" s="25" t="s">
        <v>356</v>
      </c>
      <c r="B21" s="25" t="s">
        <v>377</v>
      </c>
      <c r="C21" s="25" t="s">
        <v>378</v>
      </c>
      <c r="D21" s="25" t="s">
        <v>105</v>
      </c>
      <c r="E21" s="3">
        <v>1517</v>
      </c>
      <c r="F21" s="14">
        <f t="shared" si="0"/>
        <v>0.15370332164225295</v>
      </c>
      <c r="G21" s="6">
        <f t="shared" si="1"/>
        <v>233</v>
      </c>
      <c r="H21" s="6">
        <v>233</v>
      </c>
      <c r="I21" s="6">
        <v>233</v>
      </c>
      <c r="J21" s="25" t="s">
        <v>379</v>
      </c>
      <c r="K21" s="15"/>
    </row>
    <row r="22" spans="1:11" ht="38.25">
      <c r="A22" s="25" t="s">
        <v>356</v>
      </c>
      <c r="B22" s="25" t="s">
        <v>377</v>
      </c>
      <c r="C22" s="25" t="s">
        <v>378</v>
      </c>
      <c r="D22" s="25" t="s">
        <v>20</v>
      </c>
      <c r="E22" s="3">
        <v>748</v>
      </c>
      <c r="F22" s="14">
        <f t="shared" si="0"/>
        <v>0.15370332164225295</v>
      </c>
      <c r="G22" s="6">
        <f t="shared" si="1"/>
        <v>115</v>
      </c>
      <c r="H22" s="6">
        <v>115</v>
      </c>
      <c r="I22" s="6">
        <v>115</v>
      </c>
      <c r="J22" s="25" t="s">
        <v>380</v>
      </c>
      <c r="K22" s="15"/>
    </row>
    <row r="23" spans="1:11" ht="25.5">
      <c r="A23" s="25" t="s">
        <v>356</v>
      </c>
      <c r="B23" s="25" t="s">
        <v>381</v>
      </c>
      <c r="C23" s="25" t="s">
        <v>382</v>
      </c>
      <c r="D23" s="25" t="s">
        <v>105</v>
      </c>
      <c r="E23" s="3">
        <v>829</v>
      </c>
      <c r="F23" s="14">
        <f t="shared" si="0"/>
        <v>0.15370332164225295</v>
      </c>
      <c r="G23" s="6">
        <f t="shared" si="1"/>
        <v>127</v>
      </c>
      <c r="H23" s="6">
        <v>127</v>
      </c>
      <c r="I23" s="6">
        <v>127</v>
      </c>
      <c r="J23" s="25" t="s">
        <v>383</v>
      </c>
      <c r="K23" s="15"/>
    </row>
    <row r="24" spans="1:11" ht="25.5">
      <c r="A24" s="25" t="s">
        <v>356</v>
      </c>
      <c r="B24" s="25" t="s">
        <v>384</v>
      </c>
      <c r="C24" s="25" t="s">
        <v>385</v>
      </c>
      <c r="D24" s="25" t="s">
        <v>35</v>
      </c>
      <c r="E24" s="3">
        <v>456</v>
      </c>
      <c r="F24" s="14">
        <f t="shared" si="0"/>
        <v>0.15370332164225295</v>
      </c>
      <c r="G24" s="6">
        <f t="shared" si="1"/>
        <v>70</v>
      </c>
      <c r="H24" s="6">
        <v>70</v>
      </c>
      <c r="I24" s="6">
        <v>70</v>
      </c>
      <c r="J24" s="25" t="s">
        <v>386</v>
      </c>
      <c r="K24" s="15"/>
    </row>
    <row r="25" spans="1:11">
      <c r="A25" s="25" t="s">
        <v>356</v>
      </c>
      <c r="B25" s="25" t="s">
        <v>387</v>
      </c>
      <c r="C25" s="25" t="s">
        <v>388</v>
      </c>
      <c r="D25" s="25" t="s">
        <v>232</v>
      </c>
      <c r="E25" s="3">
        <v>97</v>
      </c>
      <c r="F25" s="14">
        <f t="shared" si="0"/>
        <v>0.15370332164225295</v>
      </c>
      <c r="G25" s="6">
        <f t="shared" si="1"/>
        <v>15</v>
      </c>
      <c r="H25" s="6">
        <v>15</v>
      </c>
      <c r="I25" s="6">
        <v>15</v>
      </c>
      <c r="J25" s="25" t="s">
        <v>389</v>
      </c>
      <c r="K25" s="15"/>
    </row>
    <row r="26" spans="1:11" ht="25.5">
      <c r="A26" s="25" t="s">
        <v>356</v>
      </c>
      <c r="B26" s="25" t="s">
        <v>390</v>
      </c>
      <c r="C26" s="25" t="s">
        <v>391</v>
      </c>
      <c r="D26" s="25" t="s">
        <v>230</v>
      </c>
      <c r="E26" s="3">
        <v>11</v>
      </c>
      <c r="F26" s="14">
        <f t="shared" si="0"/>
        <v>0.15370332164225295</v>
      </c>
      <c r="G26" s="6">
        <f t="shared" si="1"/>
        <v>2</v>
      </c>
      <c r="H26" s="6">
        <v>2</v>
      </c>
      <c r="I26" s="6">
        <v>2</v>
      </c>
      <c r="J26" s="25" t="s">
        <v>392</v>
      </c>
      <c r="K26" s="15"/>
    </row>
    <row r="27" spans="1:11">
      <c r="A27" s="25" t="s">
        <v>356</v>
      </c>
      <c r="B27" s="25" t="s">
        <v>393</v>
      </c>
      <c r="C27" s="25" t="s">
        <v>394</v>
      </c>
      <c r="D27" s="25" t="s">
        <v>232</v>
      </c>
      <c r="E27" s="3">
        <v>162</v>
      </c>
      <c r="F27" s="14">
        <f t="shared" si="0"/>
        <v>0.15370332164225295</v>
      </c>
      <c r="G27" s="6">
        <f t="shared" si="1"/>
        <v>25</v>
      </c>
      <c r="H27" s="6">
        <v>25</v>
      </c>
      <c r="I27" s="6">
        <v>25</v>
      </c>
      <c r="J27" s="25" t="s">
        <v>395</v>
      </c>
      <c r="K27" s="15"/>
    </row>
    <row r="28" spans="1:11">
      <c r="A28" s="25" t="s">
        <v>356</v>
      </c>
      <c r="B28" s="25" t="s">
        <v>393</v>
      </c>
      <c r="C28" s="25" t="s">
        <v>394</v>
      </c>
      <c r="D28" s="25" t="s">
        <v>234</v>
      </c>
      <c r="E28" s="3">
        <v>276</v>
      </c>
      <c r="F28" s="14">
        <f t="shared" si="0"/>
        <v>0.15370332164225295</v>
      </c>
      <c r="G28" s="6">
        <f t="shared" si="1"/>
        <v>42</v>
      </c>
      <c r="H28" s="6">
        <v>42</v>
      </c>
      <c r="I28" s="6">
        <v>42</v>
      </c>
      <c r="J28" s="25" t="s">
        <v>396</v>
      </c>
      <c r="K28" s="15"/>
    </row>
    <row r="29" spans="1:11">
      <c r="A29" s="25" t="s">
        <v>356</v>
      </c>
      <c r="B29" s="25" t="s">
        <v>397</v>
      </c>
      <c r="C29" s="25" t="s">
        <v>398</v>
      </c>
      <c r="D29" s="25" t="s">
        <v>399</v>
      </c>
      <c r="E29" s="3">
        <v>7</v>
      </c>
      <c r="F29" s="14">
        <f t="shared" si="0"/>
        <v>0.15370332164225295</v>
      </c>
      <c r="G29" s="6">
        <f t="shared" si="1"/>
        <v>1</v>
      </c>
      <c r="H29" s="6">
        <v>1</v>
      </c>
      <c r="I29" s="6">
        <v>1</v>
      </c>
      <c r="J29" s="25" t="s">
        <v>400</v>
      </c>
      <c r="K29" s="15"/>
    </row>
    <row r="30" spans="1:11">
      <c r="A30" s="25" t="s">
        <v>356</v>
      </c>
      <c r="B30" s="25" t="s">
        <v>397</v>
      </c>
      <c r="C30" s="25" t="s">
        <v>398</v>
      </c>
      <c r="D30" s="25" t="s">
        <v>401</v>
      </c>
      <c r="E30" s="3">
        <v>8</v>
      </c>
      <c r="F30" s="14">
        <f t="shared" si="0"/>
        <v>0.15370332164225295</v>
      </c>
      <c r="G30" s="6">
        <f t="shared" si="1"/>
        <v>1</v>
      </c>
      <c r="H30" s="6">
        <v>1</v>
      </c>
      <c r="I30" s="6">
        <v>1</v>
      </c>
      <c r="J30" s="25" t="s">
        <v>402</v>
      </c>
      <c r="K30" s="15"/>
    </row>
    <row r="31" spans="1:11" ht="25.5">
      <c r="A31" s="25" t="s">
        <v>356</v>
      </c>
      <c r="B31" s="25" t="s">
        <v>403</v>
      </c>
      <c r="C31" s="25" t="s">
        <v>404</v>
      </c>
      <c r="D31" s="25" t="s">
        <v>35</v>
      </c>
      <c r="E31" s="3">
        <v>17</v>
      </c>
      <c r="F31" s="14">
        <f t="shared" si="0"/>
        <v>0.15370332164225295</v>
      </c>
      <c r="G31" s="6">
        <f t="shared" si="1"/>
        <v>3</v>
      </c>
      <c r="H31" s="6">
        <v>3</v>
      </c>
      <c r="I31" s="6">
        <v>3</v>
      </c>
      <c r="J31" s="25" t="s">
        <v>405</v>
      </c>
      <c r="K31" s="15"/>
    </row>
    <row r="32" spans="1:11" ht="25.5">
      <c r="A32" s="25" t="s">
        <v>356</v>
      </c>
      <c r="B32" s="25" t="s">
        <v>403</v>
      </c>
      <c r="C32" s="25" t="s">
        <v>404</v>
      </c>
      <c r="D32" s="25" t="s">
        <v>24</v>
      </c>
      <c r="E32" s="3">
        <v>2</v>
      </c>
      <c r="F32" s="14">
        <f t="shared" si="0"/>
        <v>0.15370332164225295</v>
      </c>
      <c r="G32" s="6">
        <f t="shared" si="1"/>
        <v>0</v>
      </c>
      <c r="H32" s="6">
        <v>0</v>
      </c>
      <c r="I32" s="6">
        <v>0</v>
      </c>
      <c r="J32" s="25" t="s">
        <v>406</v>
      </c>
      <c r="K32" s="15"/>
    </row>
    <row r="33" spans="1:11">
      <c r="A33" s="25" t="s">
        <v>356</v>
      </c>
      <c r="B33" s="25" t="s">
        <v>407</v>
      </c>
      <c r="C33" s="25" t="s">
        <v>408</v>
      </c>
      <c r="D33" s="25" t="s">
        <v>35</v>
      </c>
      <c r="E33" s="3">
        <v>8</v>
      </c>
      <c r="F33" s="14">
        <f t="shared" si="0"/>
        <v>0.15370332164225295</v>
      </c>
      <c r="G33" s="6">
        <f t="shared" si="1"/>
        <v>1</v>
      </c>
      <c r="H33" s="6">
        <v>1</v>
      </c>
      <c r="I33" s="6">
        <v>1</v>
      </c>
      <c r="J33" s="25" t="s">
        <v>409</v>
      </c>
      <c r="K33" s="15"/>
    </row>
    <row r="34" spans="1:11">
      <c r="A34" s="25" t="s">
        <v>356</v>
      </c>
      <c r="B34" s="25" t="s">
        <v>407</v>
      </c>
      <c r="C34" s="25" t="s">
        <v>408</v>
      </c>
      <c r="D34" s="25" t="s">
        <v>24</v>
      </c>
      <c r="E34" s="3">
        <v>10</v>
      </c>
      <c r="F34" s="14">
        <f t="shared" si="0"/>
        <v>0.15370332164225295</v>
      </c>
      <c r="G34" s="6">
        <f t="shared" si="1"/>
        <v>2</v>
      </c>
      <c r="H34" s="6">
        <v>2</v>
      </c>
      <c r="I34" s="6">
        <v>2</v>
      </c>
      <c r="J34" s="25" t="s">
        <v>410</v>
      </c>
      <c r="K34" s="15"/>
    </row>
    <row r="35" spans="1:11">
      <c r="A35" s="25" t="s">
        <v>356</v>
      </c>
      <c r="B35" s="25" t="s">
        <v>407</v>
      </c>
      <c r="C35" s="25" t="s">
        <v>408</v>
      </c>
      <c r="D35" s="25" t="s">
        <v>105</v>
      </c>
      <c r="E35" s="3">
        <v>12</v>
      </c>
      <c r="F35" s="14">
        <f t="shared" si="0"/>
        <v>0.15370332164225295</v>
      </c>
      <c r="G35" s="6">
        <f t="shared" si="1"/>
        <v>2</v>
      </c>
      <c r="H35" s="6">
        <v>2</v>
      </c>
      <c r="I35" s="6">
        <v>2</v>
      </c>
      <c r="J35" s="25" t="s">
        <v>411</v>
      </c>
      <c r="K35" s="15"/>
    </row>
    <row r="36" spans="1:11">
      <c r="A36" s="25" t="s">
        <v>356</v>
      </c>
      <c r="B36" s="25" t="s">
        <v>412</v>
      </c>
      <c r="C36" s="25" t="s">
        <v>413</v>
      </c>
      <c r="D36" s="25" t="s">
        <v>35</v>
      </c>
      <c r="E36" s="3">
        <v>1361</v>
      </c>
      <c r="F36" s="14">
        <f t="shared" si="0"/>
        <v>0.15370332164225295</v>
      </c>
      <c r="G36" s="6">
        <f t="shared" si="1"/>
        <v>209</v>
      </c>
      <c r="H36" s="6">
        <v>209</v>
      </c>
      <c r="I36" s="6">
        <v>209</v>
      </c>
      <c r="J36" s="25" t="s">
        <v>414</v>
      </c>
      <c r="K36" s="15"/>
    </row>
    <row r="37" spans="1:11" ht="38.25">
      <c r="A37" s="25" t="s">
        <v>356</v>
      </c>
      <c r="B37" s="25" t="s">
        <v>415</v>
      </c>
      <c r="C37" s="25" t="s">
        <v>416</v>
      </c>
      <c r="D37" s="25" t="s">
        <v>417</v>
      </c>
      <c r="E37" s="3">
        <v>1</v>
      </c>
      <c r="F37" s="14">
        <f t="shared" si="0"/>
        <v>0.15370332164225295</v>
      </c>
      <c r="G37" s="6">
        <f t="shared" si="1"/>
        <v>0</v>
      </c>
      <c r="H37" s="6">
        <v>0</v>
      </c>
      <c r="I37" s="6">
        <v>0</v>
      </c>
      <c r="J37" s="25" t="s">
        <v>418</v>
      </c>
      <c r="K37" s="15"/>
    </row>
    <row r="38" spans="1:11">
      <c r="A38" s="25" t="s">
        <v>356</v>
      </c>
      <c r="B38" s="25" t="s">
        <v>419</v>
      </c>
      <c r="C38" s="25" t="s">
        <v>420</v>
      </c>
      <c r="D38" s="25" t="s">
        <v>421</v>
      </c>
      <c r="E38" s="3">
        <v>1523</v>
      </c>
      <c r="F38" s="14">
        <f t="shared" si="0"/>
        <v>0.15370332164225295</v>
      </c>
      <c r="G38" s="6">
        <f t="shared" si="1"/>
        <v>234</v>
      </c>
      <c r="H38" s="6">
        <v>235</v>
      </c>
      <c r="I38" s="6">
        <v>235</v>
      </c>
      <c r="J38" s="25" t="s">
        <v>422</v>
      </c>
      <c r="K38" s="15"/>
    </row>
    <row r="39" spans="1:11" ht="38.25">
      <c r="A39" s="25" t="s">
        <v>356</v>
      </c>
      <c r="B39" s="25" t="s">
        <v>423</v>
      </c>
      <c r="C39" s="25" t="s">
        <v>424</v>
      </c>
      <c r="D39" s="25" t="s">
        <v>35</v>
      </c>
      <c r="E39" s="3">
        <v>4</v>
      </c>
      <c r="F39" s="14">
        <f t="shared" si="0"/>
        <v>0.15370332164225295</v>
      </c>
      <c r="G39" s="6">
        <f t="shared" si="1"/>
        <v>1</v>
      </c>
      <c r="H39" s="6">
        <v>1</v>
      </c>
      <c r="I39" s="6">
        <v>1</v>
      </c>
      <c r="J39" s="25" t="s">
        <v>425</v>
      </c>
      <c r="K39" s="15"/>
    </row>
    <row r="40" spans="1:11" ht="38.25">
      <c r="A40" s="25" t="s">
        <v>356</v>
      </c>
      <c r="B40" s="25" t="s">
        <v>423</v>
      </c>
      <c r="C40" s="25" t="s">
        <v>424</v>
      </c>
      <c r="D40" s="25" t="s">
        <v>24</v>
      </c>
      <c r="E40" s="3">
        <v>5</v>
      </c>
      <c r="F40" s="14">
        <f t="shared" si="0"/>
        <v>0.15370332164225295</v>
      </c>
      <c r="G40" s="6">
        <f t="shared" si="1"/>
        <v>1</v>
      </c>
      <c r="H40" s="6">
        <v>1</v>
      </c>
      <c r="I40" s="6">
        <v>1</v>
      </c>
      <c r="J40" s="25" t="s">
        <v>425</v>
      </c>
      <c r="K40" s="15"/>
    </row>
    <row r="41" spans="1:11" ht="38.25">
      <c r="A41" s="25" t="s">
        <v>356</v>
      </c>
      <c r="B41" s="25" t="s">
        <v>423</v>
      </c>
      <c r="C41" s="25" t="s">
        <v>424</v>
      </c>
      <c r="D41" s="25" t="s">
        <v>105</v>
      </c>
      <c r="E41" s="3">
        <v>10</v>
      </c>
      <c r="F41" s="14">
        <f t="shared" si="0"/>
        <v>0.15370332164225295</v>
      </c>
      <c r="G41" s="6">
        <f t="shared" si="1"/>
        <v>2</v>
      </c>
      <c r="H41" s="6">
        <v>2</v>
      </c>
      <c r="I41" s="6">
        <v>2</v>
      </c>
      <c r="J41" s="25" t="s">
        <v>426</v>
      </c>
      <c r="K41" s="15"/>
    </row>
    <row r="42" spans="1:11">
      <c r="A42" s="25" t="s">
        <v>356</v>
      </c>
      <c r="B42" s="25" t="s">
        <v>427</v>
      </c>
      <c r="C42" s="25" t="s">
        <v>428</v>
      </c>
      <c r="D42" s="25" t="s">
        <v>429</v>
      </c>
      <c r="E42" s="3">
        <v>0</v>
      </c>
      <c r="F42" s="14">
        <f t="shared" si="0"/>
        <v>0.15370332164225295</v>
      </c>
      <c r="G42" s="6">
        <f t="shared" si="1"/>
        <v>0</v>
      </c>
      <c r="H42" s="6">
        <v>0</v>
      </c>
      <c r="I42" s="6">
        <v>0</v>
      </c>
      <c r="J42" s="25" t="s">
        <v>430</v>
      </c>
      <c r="K42" s="15"/>
    </row>
    <row r="43" spans="1:11">
      <c r="A43" s="25" t="s">
        <v>356</v>
      </c>
      <c r="B43" s="25" t="s">
        <v>427</v>
      </c>
      <c r="C43" s="25" t="s">
        <v>428</v>
      </c>
      <c r="D43" s="25" t="s">
        <v>431</v>
      </c>
      <c r="E43" s="3">
        <v>0</v>
      </c>
      <c r="F43" s="14">
        <f t="shared" si="0"/>
        <v>0.15370332164225295</v>
      </c>
      <c r="G43" s="6">
        <f t="shared" si="1"/>
        <v>0</v>
      </c>
      <c r="H43" s="6">
        <v>0</v>
      </c>
      <c r="I43" s="6">
        <v>0</v>
      </c>
      <c r="J43" s="25" t="s">
        <v>430</v>
      </c>
      <c r="K43" s="15"/>
    </row>
    <row r="44" spans="1:11" ht="25.5">
      <c r="A44" s="25" t="s">
        <v>356</v>
      </c>
      <c r="B44" s="25" t="s">
        <v>432</v>
      </c>
      <c r="C44" s="25" t="s">
        <v>433</v>
      </c>
      <c r="D44" s="25" t="s">
        <v>20</v>
      </c>
      <c r="E44" s="3">
        <v>1310</v>
      </c>
      <c r="F44" s="14">
        <f t="shared" si="0"/>
        <v>0.15370332164225295</v>
      </c>
      <c r="G44" s="6">
        <f t="shared" si="1"/>
        <v>201</v>
      </c>
      <c r="H44" s="6">
        <v>201</v>
      </c>
      <c r="I44" s="6">
        <v>201</v>
      </c>
      <c r="J44" s="25" t="s">
        <v>434</v>
      </c>
      <c r="K44" s="15"/>
    </row>
    <row r="45" spans="1:11" ht="51">
      <c r="A45" s="25" t="s">
        <v>356</v>
      </c>
      <c r="B45" s="25" t="s">
        <v>435</v>
      </c>
      <c r="C45" s="25" t="s">
        <v>436</v>
      </c>
      <c r="D45" s="25" t="s">
        <v>35</v>
      </c>
      <c r="E45" s="3">
        <v>6</v>
      </c>
      <c r="F45" s="14">
        <f t="shared" si="0"/>
        <v>0.15370332164225295</v>
      </c>
      <c r="G45" s="6">
        <f t="shared" si="1"/>
        <v>1</v>
      </c>
      <c r="H45" s="6">
        <v>1</v>
      </c>
      <c r="I45" s="6">
        <v>1</v>
      </c>
      <c r="J45" s="25" t="s">
        <v>437</v>
      </c>
      <c r="K45" s="15"/>
    </row>
    <row r="46" spans="1:11" ht="51">
      <c r="A46" s="25" t="s">
        <v>356</v>
      </c>
      <c r="B46" s="25" t="s">
        <v>435</v>
      </c>
      <c r="C46" s="25" t="s">
        <v>436</v>
      </c>
      <c r="D46" s="25" t="s">
        <v>24</v>
      </c>
      <c r="E46" s="3">
        <v>6</v>
      </c>
      <c r="F46" s="14">
        <f t="shared" si="0"/>
        <v>0.15370332164225295</v>
      </c>
      <c r="G46" s="6">
        <f t="shared" si="1"/>
        <v>1</v>
      </c>
      <c r="H46" s="6">
        <v>1</v>
      </c>
      <c r="I46" s="6">
        <v>1</v>
      </c>
      <c r="J46" s="25" t="s">
        <v>438</v>
      </c>
      <c r="K46" s="15"/>
    </row>
    <row r="47" spans="1:11" ht="38.25">
      <c r="A47" s="25" t="s">
        <v>356</v>
      </c>
      <c r="B47" s="25" t="s">
        <v>439</v>
      </c>
      <c r="C47" s="25" t="s">
        <v>440</v>
      </c>
      <c r="D47" s="25" t="s">
        <v>35</v>
      </c>
      <c r="E47" s="3">
        <v>8</v>
      </c>
      <c r="F47" s="14">
        <f t="shared" si="0"/>
        <v>0.15370332164225295</v>
      </c>
      <c r="G47" s="6">
        <f t="shared" si="1"/>
        <v>1</v>
      </c>
      <c r="H47" s="6">
        <v>1</v>
      </c>
      <c r="I47" s="6">
        <v>1</v>
      </c>
      <c r="J47" s="25" t="s">
        <v>441</v>
      </c>
      <c r="K47" s="15"/>
    </row>
    <row r="48" spans="1:11" ht="38.25">
      <c r="A48" s="25" t="s">
        <v>356</v>
      </c>
      <c r="B48" s="25" t="s">
        <v>439</v>
      </c>
      <c r="C48" s="25" t="s">
        <v>440</v>
      </c>
      <c r="D48" s="25" t="s">
        <v>24</v>
      </c>
      <c r="E48" s="3">
        <v>8</v>
      </c>
      <c r="F48" s="14">
        <f t="shared" si="0"/>
        <v>0.15370332164225295</v>
      </c>
      <c r="G48" s="6">
        <f t="shared" si="1"/>
        <v>1</v>
      </c>
      <c r="H48" s="6">
        <v>1</v>
      </c>
      <c r="I48" s="6">
        <v>1</v>
      </c>
      <c r="J48" s="25" t="s">
        <v>442</v>
      </c>
      <c r="K48" s="15"/>
    </row>
    <row r="49" spans="1:11" ht="25.5">
      <c r="A49" s="25" t="s">
        <v>356</v>
      </c>
      <c r="B49" s="25" t="s">
        <v>443</v>
      </c>
      <c r="C49" s="25" t="s">
        <v>444</v>
      </c>
      <c r="D49" s="25" t="s">
        <v>445</v>
      </c>
      <c r="E49" s="3">
        <v>15</v>
      </c>
      <c r="F49" s="14">
        <f t="shared" si="0"/>
        <v>0.15370332164225295</v>
      </c>
      <c r="G49" s="6">
        <f t="shared" si="1"/>
        <v>2</v>
      </c>
      <c r="H49" s="6">
        <v>2</v>
      </c>
      <c r="I49" s="6">
        <v>2</v>
      </c>
      <c r="J49" s="25" t="s">
        <v>446</v>
      </c>
      <c r="K49" s="15"/>
    </row>
    <row r="50" spans="1:11" ht="25.5">
      <c r="A50" s="25" t="s">
        <v>356</v>
      </c>
      <c r="B50" s="25" t="s">
        <v>443</v>
      </c>
      <c r="C50" s="25" t="s">
        <v>444</v>
      </c>
      <c r="D50" s="25" t="s">
        <v>447</v>
      </c>
      <c r="E50" s="3">
        <v>17</v>
      </c>
      <c r="F50" s="14">
        <f t="shared" si="0"/>
        <v>0.15370332164225295</v>
      </c>
      <c r="G50" s="6">
        <f t="shared" si="1"/>
        <v>3</v>
      </c>
      <c r="H50" s="6">
        <v>3</v>
      </c>
      <c r="I50" s="6">
        <v>3</v>
      </c>
      <c r="J50" s="25" t="s">
        <v>448</v>
      </c>
      <c r="K50" s="15"/>
    </row>
    <row r="51" spans="1:11">
      <c r="A51" s="25" t="s">
        <v>356</v>
      </c>
      <c r="B51" s="25" t="s">
        <v>449</v>
      </c>
      <c r="C51" s="25" t="s">
        <v>450</v>
      </c>
      <c r="D51" s="25" t="s">
        <v>451</v>
      </c>
      <c r="E51" s="3">
        <v>6</v>
      </c>
      <c r="F51" s="14">
        <f t="shared" si="0"/>
        <v>0.15370332164225295</v>
      </c>
      <c r="G51" s="6">
        <f t="shared" si="1"/>
        <v>1</v>
      </c>
      <c r="H51" s="6">
        <v>1</v>
      </c>
      <c r="I51" s="6">
        <v>1</v>
      </c>
      <c r="J51" s="25" t="s">
        <v>452</v>
      </c>
      <c r="K51" s="15"/>
    </row>
    <row r="52" spans="1:11">
      <c r="A52" s="25" t="s">
        <v>356</v>
      </c>
      <c r="B52" s="25" t="s">
        <v>449</v>
      </c>
      <c r="C52" s="25" t="s">
        <v>450</v>
      </c>
      <c r="D52" s="25" t="s">
        <v>453</v>
      </c>
      <c r="E52" s="3">
        <v>5</v>
      </c>
      <c r="F52" s="14">
        <f t="shared" si="0"/>
        <v>0.15370332164225295</v>
      </c>
      <c r="G52" s="6">
        <f t="shared" si="1"/>
        <v>1</v>
      </c>
      <c r="H52" s="6">
        <v>1</v>
      </c>
      <c r="I52" s="6">
        <v>1</v>
      </c>
      <c r="J52" s="25" t="s">
        <v>452</v>
      </c>
      <c r="K52" s="15"/>
    </row>
    <row r="53" spans="1:11">
      <c r="A53" s="25" t="s">
        <v>356</v>
      </c>
      <c r="B53" s="25" t="s">
        <v>449</v>
      </c>
      <c r="C53" s="25" t="s">
        <v>450</v>
      </c>
      <c r="D53" s="25" t="s">
        <v>454</v>
      </c>
      <c r="E53" s="3">
        <v>6</v>
      </c>
      <c r="F53" s="14">
        <f t="shared" si="0"/>
        <v>0.15370332164225295</v>
      </c>
      <c r="G53" s="6">
        <f t="shared" si="1"/>
        <v>1</v>
      </c>
      <c r="H53" s="6">
        <v>1</v>
      </c>
      <c r="I53" s="6">
        <v>1</v>
      </c>
      <c r="J53" s="25" t="s">
        <v>455</v>
      </c>
      <c r="K53" s="15"/>
    </row>
    <row r="54" spans="1:11">
      <c r="A54" s="25" t="s">
        <v>1</v>
      </c>
      <c r="B54" s="25" t="s">
        <v>1</v>
      </c>
      <c r="C54" s="25" t="s">
        <v>1</v>
      </c>
      <c r="D54" s="25" t="s">
        <v>1</v>
      </c>
      <c r="E54" s="25" t="s">
        <v>1</v>
      </c>
      <c r="F54" s="25" t="s">
        <v>1</v>
      </c>
      <c r="G54" s="25" t="s">
        <v>1</v>
      </c>
      <c r="H54" s="25" t="s">
        <v>1</v>
      </c>
      <c r="I54" s="25" t="s">
        <v>1</v>
      </c>
      <c r="J54" s="25" t="s">
        <v>1</v>
      </c>
      <c r="K54" s="25" t="s">
        <v>1</v>
      </c>
    </row>
    <row r="55" spans="1:11">
      <c r="A55" s="25" t="s">
        <v>1</v>
      </c>
      <c r="B55" s="23" t="s">
        <v>122</v>
      </c>
      <c r="C55" s="25" t="s">
        <v>1</v>
      </c>
      <c r="D55" s="25" t="s">
        <v>1</v>
      </c>
      <c r="E55" s="25">
        <f>SUM(E10:E53)</f>
        <v>9694</v>
      </c>
      <c r="F55" s="25" t="s">
        <v>1</v>
      </c>
      <c r="G55" s="6">
        <f>SUM(G10:G53)</f>
        <v>1489</v>
      </c>
      <c r="H55" s="6">
        <v>1490</v>
      </c>
      <c r="I55" s="6">
        <v>1490</v>
      </c>
      <c r="J55" s="15"/>
      <c r="K55" s="25" t="s">
        <v>1</v>
      </c>
    </row>
    <row r="56" spans="1:11">
      <c r="A56" s="15" t="s">
        <v>1</v>
      </c>
      <c r="B56" s="15"/>
      <c r="C56" s="15"/>
      <c r="D56" s="15"/>
      <c r="E56" s="15"/>
      <c r="F56" s="15"/>
      <c r="G56" s="15"/>
      <c r="H56" s="15"/>
      <c r="I56" s="15"/>
      <c r="J56" s="15"/>
      <c r="K56" s="15"/>
    </row>
    <row r="57" spans="1:11" ht="12.6" customHeight="1">
      <c r="A57" s="37" t="s">
        <v>123</v>
      </c>
      <c r="B57" s="36" t="s">
        <v>1</v>
      </c>
      <c r="C57" s="36" t="s">
        <v>1</v>
      </c>
      <c r="D57" s="36" t="s">
        <v>1</v>
      </c>
      <c r="E57" s="36" t="s">
        <v>1</v>
      </c>
      <c r="F57" s="36" t="s">
        <v>1</v>
      </c>
      <c r="G57" s="36" t="s">
        <v>1</v>
      </c>
      <c r="H57" s="36" t="s">
        <v>1</v>
      </c>
      <c r="I57" s="36" t="s">
        <v>1</v>
      </c>
      <c r="J57" s="36" t="s">
        <v>1</v>
      </c>
      <c r="K57" s="15" t="s">
        <v>1</v>
      </c>
    </row>
    <row r="58" spans="1:11">
      <c r="A58" s="36" t="s">
        <v>1</v>
      </c>
      <c r="B58" s="36" t="s">
        <v>1</v>
      </c>
      <c r="C58" s="36" t="s">
        <v>1</v>
      </c>
      <c r="D58" s="36" t="s">
        <v>1</v>
      </c>
      <c r="E58" s="36" t="s">
        <v>1</v>
      </c>
      <c r="F58" s="36" t="s">
        <v>1</v>
      </c>
      <c r="G58" s="36" t="s">
        <v>1</v>
      </c>
      <c r="H58" s="36" t="s">
        <v>1</v>
      </c>
      <c r="I58" s="36" t="s">
        <v>1</v>
      </c>
      <c r="J58" s="36" t="s">
        <v>1</v>
      </c>
      <c r="K58" s="15" t="s">
        <v>1</v>
      </c>
    </row>
    <row r="59" spans="1:11">
      <c r="A59" s="36" t="s">
        <v>1</v>
      </c>
      <c r="B59" s="36" t="s">
        <v>1</v>
      </c>
      <c r="C59" s="36" t="s">
        <v>1</v>
      </c>
      <c r="D59" s="36" t="s">
        <v>1</v>
      </c>
      <c r="E59" s="36" t="s">
        <v>1</v>
      </c>
      <c r="F59" s="36" t="s">
        <v>1</v>
      </c>
      <c r="G59" s="36" t="s">
        <v>1</v>
      </c>
      <c r="H59" s="36" t="s">
        <v>1</v>
      </c>
      <c r="I59" s="36" t="s">
        <v>1</v>
      </c>
      <c r="J59" s="36" t="s">
        <v>1</v>
      </c>
      <c r="K59" s="15"/>
    </row>
    <row r="60" spans="1:11">
      <c r="A60" s="15" t="s">
        <v>1</v>
      </c>
      <c r="B60" s="15"/>
      <c r="C60" s="15"/>
      <c r="D60" s="15"/>
      <c r="E60" s="15"/>
      <c r="F60" s="15"/>
      <c r="G60" s="15"/>
      <c r="H60" s="15"/>
      <c r="I60" s="15"/>
      <c r="J60" s="15"/>
      <c r="K60" s="15"/>
    </row>
    <row r="61" spans="1:11" ht="12.6" customHeight="1">
      <c r="A61" s="35" t="s">
        <v>124</v>
      </c>
      <c r="B61" s="36" t="s">
        <v>1</v>
      </c>
      <c r="C61" s="36" t="s">
        <v>1</v>
      </c>
      <c r="D61" s="36" t="s">
        <v>1</v>
      </c>
      <c r="E61" s="36" t="s">
        <v>1</v>
      </c>
      <c r="F61" s="36" t="s">
        <v>1</v>
      </c>
      <c r="G61" s="36" t="s">
        <v>1</v>
      </c>
      <c r="H61" s="36" t="s">
        <v>1</v>
      </c>
      <c r="I61" s="36" t="s">
        <v>1</v>
      </c>
      <c r="J61" s="36" t="s">
        <v>1</v>
      </c>
      <c r="K61" s="15" t="s">
        <v>1</v>
      </c>
    </row>
    <row r="62" spans="1:11">
      <c r="A62" s="36" t="s">
        <v>1</v>
      </c>
      <c r="B62" s="36" t="s">
        <v>1</v>
      </c>
      <c r="C62" s="36" t="s">
        <v>1</v>
      </c>
      <c r="D62" s="36" t="s">
        <v>1</v>
      </c>
      <c r="E62" s="36" t="s">
        <v>1</v>
      </c>
      <c r="F62" s="36" t="s">
        <v>1</v>
      </c>
      <c r="G62" s="36" t="s">
        <v>1</v>
      </c>
      <c r="H62" s="36" t="s">
        <v>1</v>
      </c>
      <c r="I62" s="36" t="s">
        <v>1</v>
      </c>
      <c r="J62" s="36" t="s">
        <v>1</v>
      </c>
      <c r="K62" s="15" t="s">
        <v>1</v>
      </c>
    </row>
    <row r="63" spans="1:11">
      <c r="A63" s="36" t="s">
        <v>1</v>
      </c>
      <c r="B63" s="36" t="s">
        <v>1</v>
      </c>
      <c r="C63" s="36" t="s">
        <v>1</v>
      </c>
      <c r="D63" s="36" t="s">
        <v>1</v>
      </c>
      <c r="E63" s="36" t="s">
        <v>1</v>
      </c>
      <c r="F63" s="36" t="s">
        <v>1</v>
      </c>
      <c r="G63" s="36" t="s">
        <v>1</v>
      </c>
      <c r="H63" s="36" t="s">
        <v>1</v>
      </c>
      <c r="I63" s="36" t="s">
        <v>1</v>
      </c>
      <c r="J63" s="36" t="s">
        <v>1</v>
      </c>
      <c r="K63" s="15"/>
    </row>
    <row r="64" spans="1:11">
      <c r="A64" s="36" t="s">
        <v>1</v>
      </c>
      <c r="B64" s="36" t="s">
        <v>1</v>
      </c>
      <c r="C64" s="36" t="s">
        <v>1</v>
      </c>
      <c r="D64" s="36" t="s">
        <v>1</v>
      </c>
      <c r="E64" s="36" t="s">
        <v>1</v>
      </c>
      <c r="F64" s="36" t="s">
        <v>1</v>
      </c>
      <c r="G64" s="36" t="s">
        <v>1</v>
      </c>
      <c r="H64" s="36" t="s">
        <v>1</v>
      </c>
      <c r="I64" s="36" t="s">
        <v>1</v>
      </c>
      <c r="J64" s="36" t="s">
        <v>1</v>
      </c>
      <c r="K64" s="15"/>
    </row>
    <row r="65" spans="1:11">
      <c r="A65" s="15" t="s">
        <v>1</v>
      </c>
      <c r="B65" s="15"/>
      <c r="C65" s="15"/>
      <c r="D65" s="15"/>
      <c r="E65" s="15"/>
      <c r="F65" s="15"/>
      <c r="G65" s="15"/>
      <c r="H65" s="15"/>
      <c r="I65" s="15"/>
      <c r="J65" s="15"/>
      <c r="K65" s="15"/>
    </row>
    <row r="66" spans="1:11" ht="12.6" customHeight="1">
      <c r="A66" s="38" t="s">
        <v>125</v>
      </c>
      <c r="B66" s="38"/>
      <c r="C66" s="38"/>
      <c r="D66" s="38"/>
      <c r="E66" s="38"/>
      <c r="F66" s="38"/>
      <c r="G66" s="38"/>
      <c r="H66" s="38"/>
      <c r="I66" s="38"/>
      <c r="J66" s="38"/>
      <c r="K66" s="15" t="s">
        <v>1</v>
      </c>
    </row>
    <row r="67" spans="1:11">
      <c r="A67" s="38"/>
      <c r="B67" s="38"/>
      <c r="C67" s="38"/>
      <c r="D67" s="38"/>
      <c r="E67" s="38"/>
      <c r="F67" s="38"/>
      <c r="G67" s="38"/>
      <c r="H67" s="38"/>
      <c r="I67" s="38"/>
      <c r="J67" s="38"/>
      <c r="K67" s="15" t="s">
        <v>1</v>
      </c>
    </row>
    <row r="68" spans="1:11">
      <c r="A68" s="22" t="s">
        <v>1</v>
      </c>
      <c r="B68" s="22" t="s">
        <v>1</v>
      </c>
      <c r="C68" s="22" t="s">
        <v>1</v>
      </c>
      <c r="D68" s="22" t="s">
        <v>1</v>
      </c>
      <c r="E68" s="22" t="s">
        <v>1</v>
      </c>
      <c r="F68" s="22" t="s">
        <v>1</v>
      </c>
      <c r="G68" s="22" t="s">
        <v>1</v>
      </c>
      <c r="H68" s="22" t="s">
        <v>1</v>
      </c>
      <c r="I68" s="22" t="s">
        <v>1</v>
      </c>
      <c r="J68" s="22" t="s">
        <v>1</v>
      </c>
      <c r="K68" s="15"/>
    </row>
    <row r="69" spans="1:11" ht="12.6" customHeight="1">
      <c r="A69" s="35" t="s">
        <v>126</v>
      </c>
      <c r="B69" s="36" t="s">
        <v>1</v>
      </c>
      <c r="C69" s="36" t="s">
        <v>1</v>
      </c>
      <c r="D69" s="36" t="s">
        <v>1</v>
      </c>
      <c r="E69" s="36" t="s">
        <v>1</v>
      </c>
      <c r="F69" s="36" t="s">
        <v>1</v>
      </c>
      <c r="G69" s="36" t="s">
        <v>1</v>
      </c>
      <c r="H69" s="36" t="s">
        <v>1</v>
      </c>
      <c r="I69" s="36" t="s">
        <v>1</v>
      </c>
      <c r="J69" s="36" t="s">
        <v>1</v>
      </c>
      <c r="K69" s="15" t="s">
        <v>1</v>
      </c>
    </row>
    <row r="70" spans="1:11">
      <c r="A70" s="36" t="s">
        <v>1</v>
      </c>
      <c r="B70" s="36" t="s">
        <v>1</v>
      </c>
      <c r="C70" s="36" t="s">
        <v>1</v>
      </c>
      <c r="D70" s="36" t="s">
        <v>1</v>
      </c>
      <c r="E70" s="36" t="s">
        <v>1</v>
      </c>
      <c r="F70" s="36" t="s">
        <v>1</v>
      </c>
      <c r="G70" s="36" t="s">
        <v>1</v>
      </c>
      <c r="H70" s="36" t="s">
        <v>1</v>
      </c>
      <c r="I70" s="36" t="s">
        <v>1</v>
      </c>
      <c r="J70" s="36" t="s">
        <v>1</v>
      </c>
      <c r="K70" s="15" t="s">
        <v>1</v>
      </c>
    </row>
    <row r="71" spans="1:11">
      <c r="A71" s="36" t="s">
        <v>1</v>
      </c>
      <c r="B71" s="36" t="s">
        <v>1</v>
      </c>
      <c r="C71" s="36" t="s">
        <v>1</v>
      </c>
      <c r="D71" s="36" t="s">
        <v>1</v>
      </c>
      <c r="E71" s="36" t="s">
        <v>1</v>
      </c>
      <c r="F71" s="36" t="s">
        <v>1</v>
      </c>
      <c r="G71" s="36" t="s">
        <v>1</v>
      </c>
      <c r="H71" s="36" t="s">
        <v>1</v>
      </c>
      <c r="I71" s="36" t="s">
        <v>1</v>
      </c>
      <c r="J71" s="36" t="s">
        <v>1</v>
      </c>
      <c r="K71" s="15"/>
    </row>
    <row r="72" spans="1:11">
      <c r="A72" s="36" t="s">
        <v>1</v>
      </c>
      <c r="B72" s="36" t="s">
        <v>1</v>
      </c>
      <c r="C72" s="36" t="s">
        <v>1</v>
      </c>
      <c r="D72" s="36" t="s">
        <v>1</v>
      </c>
      <c r="E72" s="36" t="s">
        <v>1</v>
      </c>
      <c r="F72" s="36" t="s">
        <v>1</v>
      </c>
      <c r="G72" s="36" t="s">
        <v>1</v>
      </c>
      <c r="H72" s="36" t="s">
        <v>1</v>
      </c>
      <c r="I72" s="36" t="s">
        <v>1</v>
      </c>
      <c r="J72" s="36" t="s">
        <v>1</v>
      </c>
      <c r="K72" s="15"/>
    </row>
    <row r="73" spans="1:11">
      <c r="A73" s="15" t="s">
        <v>1</v>
      </c>
      <c r="B73" s="15"/>
      <c r="C73" s="15"/>
      <c r="D73" s="15"/>
      <c r="E73" s="15"/>
      <c r="F73" s="15"/>
      <c r="G73" s="15"/>
      <c r="H73" s="15"/>
      <c r="I73" s="15"/>
      <c r="J73" s="15"/>
      <c r="K73" s="15"/>
    </row>
    <row r="74" spans="1:11">
      <c r="A74" s="15"/>
      <c r="B74" s="15"/>
      <c r="C74" s="15"/>
      <c r="D74" s="15"/>
      <c r="E74" s="15"/>
      <c r="F74" s="15"/>
      <c r="G74" s="15"/>
      <c r="H74" s="15"/>
      <c r="I74" s="15"/>
      <c r="J74" s="15"/>
      <c r="K74" s="15"/>
    </row>
    <row r="75" spans="1:11">
      <c r="A75" s="15"/>
      <c r="B75" s="15"/>
      <c r="C75" s="15"/>
      <c r="D75" s="15"/>
      <c r="E75" s="15"/>
      <c r="F75" s="15"/>
      <c r="G75" s="15"/>
      <c r="H75" s="15"/>
      <c r="I75" s="15"/>
      <c r="J75" s="15"/>
      <c r="K75" s="15"/>
    </row>
  </sheetData>
  <mergeCells count="12">
    <mergeCell ref="A1:K1"/>
    <mergeCell ref="A2:K2"/>
    <mergeCell ref="A4:E4"/>
    <mergeCell ref="F4:H4"/>
    <mergeCell ref="A69:J72"/>
    <mergeCell ref="A57:J59"/>
    <mergeCell ref="A61:J64"/>
    <mergeCell ref="A66:J67"/>
    <mergeCell ref="A5:E5"/>
    <mergeCell ref="F5:H5"/>
    <mergeCell ref="A6:E6"/>
    <mergeCell ref="F6:H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1B10E-8D77-404B-AC48-77709A052623}">
  <dimension ref="A1:N220"/>
  <sheetViews>
    <sheetView workbookViewId="0">
      <selection activeCell="A7" sqref="A7"/>
    </sheetView>
  </sheetViews>
  <sheetFormatPr defaultColWidth="9.140625" defaultRowHeight="12.75"/>
  <cols>
    <col min="1" max="2" width="12" style="1" customWidth="1"/>
    <col min="3" max="3" width="14.7109375" style="1" customWidth="1"/>
    <col min="4" max="4" width="9.140625" style="1" customWidth="1"/>
    <col min="5" max="10" width="12" style="1" customWidth="1"/>
    <col min="11" max="11" width="17.140625" style="1" customWidth="1"/>
    <col min="12" max="14" width="12" style="1" customWidth="1"/>
    <col min="15" max="16384" width="9.140625" style="1"/>
  </cols>
  <sheetData>
    <row r="1" spans="1:14" ht="25.5" customHeight="1">
      <c r="A1" s="34" t="s">
        <v>456</v>
      </c>
      <c r="B1" s="31" t="s">
        <v>1</v>
      </c>
      <c r="C1" s="31" t="s">
        <v>1</v>
      </c>
      <c r="D1" s="31" t="s">
        <v>1</v>
      </c>
      <c r="E1" s="31" t="s">
        <v>1</v>
      </c>
      <c r="F1" s="31" t="s">
        <v>1</v>
      </c>
      <c r="G1" s="31" t="s">
        <v>1</v>
      </c>
      <c r="H1" s="31" t="s">
        <v>1</v>
      </c>
      <c r="I1" s="31" t="s">
        <v>1</v>
      </c>
      <c r="J1" s="31" t="s">
        <v>1</v>
      </c>
      <c r="K1" s="31" t="s">
        <v>1</v>
      </c>
      <c r="L1" s="15"/>
      <c r="M1" s="15"/>
      <c r="N1" s="15"/>
    </row>
    <row r="2" spans="1:14">
      <c r="A2" s="34" t="s">
        <v>457</v>
      </c>
      <c r="B2" s="31" t="s">
        <v>1</v>
      </c>
      <c r="C2" s="31" t="s">
        <v>1</v>
      </c>
      <c r="D2" s="31" t="s">
        <v>1</v>
      </c>
      <c r="E2" s="31" t="s">
        <v>1</v>
      </c>
      <c r="F2" s="31" t="s">
        <v>1</v>
      </c>
      <c r="G2" s="31" t="s">
        <v>1</v>
      </c>
      <c r="H2" s="31" t="s">
        <v>1</v>
      </c>
      <c r="I2" s="31" t="s">
        <v>1</v>
      </c>
      <c r="J2" s="31" t="s">
        <v>1</v>
      </c>
      <c r="K2" s="31" t="s">
        <v>1</v>
      </c>
      <c r="L2" s="15"/>
      <c r="M2" s="15"/>
      <c r="N2" s="15"/>
    </row>
    <row r="3" spans="1:14">
      <c r="A3" s="15" t="s">
        <v>1</v>
      </c>
      <c r="B3" s="15"/>
      <c r="C3" s="15"/>
      <c r="D3" s="15"/>
      <c r="E3" s="15"/>
      <c r="F3" s="15"/>
      <c r="G3" s="15"/>
      <c r="H3" s="15"/>
      <c r="I3" s="15"/>
      <c r="J3" s="15"/>
      <c r="K3" s="15"/>
      <c r="L3" s="15"/>
      <c r="M3" s="15"/>
      <c r="N3" s="15"/>
    </row>
    <row r="4" spans="1:14" ht="30" customHeight="1">
      <c r="A4" s="32" t="s">
        <v>458</v>
      </c>
      <c r="B4" s="31" t="s">
        <v>1</v>
      </c>
      <c r="C4" s="31" t="s">
        <v>1</v>
      </c>
      <c r="D4" s="31" t="s">
        <v>1</v>
      </c>
      <c r="E4" s="31" t="s">
        <v>1</v>
      </c>
      <c r="F4" s="33">
        <v>396</v>
      </c>
      <c r="G4" s="31" t="s">
        <v>1</v>
      </c>
      <c r="H4" s="31" t="s">
        <v>1</v>
      </c>
      <c r="I4" s="15"/>
      <c r="J4" s="15"/>
      <c r="K4" s="15"/>
      <c r="L4" s="15"/>
      <c r="M4" s="15"/>
      <c r="N4" s="15"/>
    </row>
    <row r="5" spans="1:14" ht="30" customHeight="1">
      <c r="A5" s="32" t="s">
        <v>459</v>
      </c>
      <c r="B5" s="31" t="s">
        <v>1</v>
      </c>
      <c r="C5" s="31" t="s">
        <v>1</v>
      </c>
      <c r="D5" s="31" t="s">
        <v>1</v>
      </c>
      <c r="E5" s="31" t="s">
        <v>1</v>
      </c>
      <c r="F5" s="33">
        <v>82</v>
      </c>
      <c r="G5" s="31"/>
      <c r="H5" s="31"/>
      <c r="I5" s="15"/>
      <c r="J5" s="15"/>
      <c r="K5" s="15"/>
      <c r="L5" s="15"/>
      <c r="M5" s="15"/>
      <c r="N5" s="15"/>
    </row>
    <row r="6" spans="1:14" ht="30" customHeight="1">
      <c r="A6" s="32" t="s">
        <v>460</v>
      </c>
      <c r="B6" s="31" t="s">
        <v>1</v>
      </c>
      <c r="C6" s="31" t="s">
        <v>1</v>
      </c>
      <c r="D6" s="31" t="s">
        <v>1</v>
      </c>
      <c r="E6" s="31" t="s">
        <v>1</v>
      </c>
      <c r="F6" s="33">
        <f>F4-F5</f>
        <v>314</v>
      </c>
      <c r="G6" s="31" t="s">
        <v>1</v>
      </c>
      <c r="H6" s="31" t="s">
        <v>1</v>
      </c>
      <c r="I6" s="15"/>
      <c r="J6" s="15"/>
      <c r="K6" s="15"/>
      <c r="L6" s="15"/>
      <c r="M6" s="15"/>
      <c r="N6" s="15"/>
    </row>
    <row r="7" spans="1:14">
      <c r="A7" s="15"/>
      <c r="B7" s="15"/>
      <c r="C7" s="15"/>
      <c r="D7" s="15"/>
      <c r="E7" s="15"/>
      <c r="F7" s="15"/>
      <c r="G7" s="15"/>
      <c r="H7" s="15"/>
      <c r="I7" s="15"/>
      <c r="J7" s="15"/>
      <c r="K7" s="15"/>
      <c r="L7" s="15"/>
      <c r="M7" s="15"/>
      <c r="N7" s="15"/>
    </row>
    <row r="9" spans="1:14" ht="38.25">
      <c r="A9" s="23" t="s">
        <v>7</v>
      </c>
      <c r="B9" s="23" t="s">
        <v>8</v>
      </c>
      <c r="C9" s="23" t="s">
        <v>9</v>
      </c>
      <c r="D9" s="23" t="s">
        <v>10</v>
      </c>
      <c r="E9" s="23" t="s">
        <v>11</v>
      </c>
      <c r="F9" s="23" t="s">
        <v>12</v>
      </c>
      <c r="G9" s="23" t="s">
        <v>13</v>
      </c>
      <c r="H9" s="23" t="s">
        <v>14</v>
      </c>
      <c r="I9" s="23" t="s">
        <v>15</v>
      </c>
      <c r="J9" s="23"/>
      <c r="K9" s="15"/>
      <c r="L9" s="15"/>
      <c r="M9" s="15"/>
      <c r="N9" s="15"/>
    </row>
    <row r="10" spans="1:14">
      <c r="A10" s="25" t="s">
        <v>461</v>
      </c>
      <c r="B10" s="10">
        <v>384</v>
      </c>
      <c r="C10" s="12" t="s">
        <v>462</v>
      </c>
      <c r="D10" s="8" t="s">
        <v>463</v>
      </c>
      <c r="E10" s="15">
        <v>89</v>
      </c>
      <c r="F10" s="14">
        <f t="shared" ref="F10:F41" si="0">$F$6/$E$180</f>
        <v>4.1777541245343268E-2</v>
      </c>
      <c r="G10" s="11">
        <f>ROUND(E10*F10, 0)</f>
        <v>4</v>
      </c>
      <c r="H10" s="11">
        <v>5</v>
      </c>
      <c r="I10" s="11">
        <v>5</v>
      </c>
      <c r="J10" s="25"/>
      <c r="K10" s="15"/>
      <c r="L10" s="15"/>
      <c r="M10" s="15"/>
      <c r="N10" s="15"/>
    </row>
    <row r="11" spans="1:14">
      <c r="A11" s="25" t="s">
        <v>461</v>
      </c>
      <c r="B11" s="10">
        <v>384</v>
      </c>
      <c r="C11" s="12" t="s">
        <v>462</v>
      </c>
      <c r="D11" s="8" t="s">
        <v>464</v>
      </c>
      <c r="E11" s="15">
        <v>85</v>
      </c>
      <c r="F11" s="14">
        <f t="shared" si="0"/>
        <v>4.1777541245343268E-2</v>
      </c>
      <c r="G11" s="11">
        <f t="shared" ref="G11:G55" si="1">ROUND(E11*F11, 0)</f>
        <v>4</v>
      </c>
      <c r="H11" s="11">
        <v>5</v>
      </c>
      <c r="I11" s="11">
        <v>5</v>
      </c>
      <c r="J11" s="25"/>
      <c r="K11" s="15"/>
      <c r="L11" s="15"/>
      <c r="M11" s="15"/>
      <c r="N11" s="15"/>
    </row>
    <row r="12" spans="1:14">
      <c r="A12" s="25" t="s">
        <v>461</v>
      </c>
      <c r="B12" s="10">
        <v>384</v>
      </c>
      <c r="C12" s="12" t="s">
        <v>462</v>
      </c>
      <c r="D12" s="8" t="s">
        <v>465</v>
      </c>
      <c r="E12" s="15">
        <v>80</v>
      </c>
      <c r="F12" s="14">
        <f t="shared" si="0"/>
        <v>4.1777541245343268E-2</v>
      </c>
      <c r="G12" s="11">
        <f t="shared" si="1"/>
        <v>3</v>
      </c>
      <c r="H12" s="11">
        <v>3</v>
      </c>
      <c r="I12" s="11">
        <v>3</v>
      </c>
      <c r="J12" s="25"/>
      <c r="K12" s="15"/>
      <c r="L12" s="15"/>
      <c r="M12" s="15"/>
      <c r="N12" s="15"/>
    </row>
    <row r="13" spans="1:14">
      <c r="A13" s="25" t="s">
        <v>461</v>
      </c>
      <c r="B13" s="10">
        <v>384</v>
      </c>
      <c r="C13" s="12" t="s">
        <v>462</v>
      </c>
      <c r="D13" s="8" t="s">
        <v>466</v>
      </c>
      <c r="E13" s="15">
        <v>86</v>
      </c>
      <c r="F13" s="14">
        <f t="shared" si="0"/>
        <v>4.1777541245343268E-2</v>
      </c>
      <c r="G13" s="11">
        <f t="shared" si="1"/>
        <v>4</v>
      </c>
      <c r="H13" s="11">
        <v>4</v>
      </c>
      <c r="I13" s="11">
        <v>4</v>
      </c>
      <c r="J13" s="25"/>
      <c r="K13" s="15"/>
      <c r="L13" s="15"/>
      <c r="M13" s="15"/>
      <c r="N13" s="15"/>
    </row>
    <row r="14" spans="1:14">
      <c r="A14" s="25" t="s">
        <v>461</v>
      </c>
      <c r="B14" s="10">
        <v>874</v>
      </c>
      <c r="C14" s="12" t="s">
        <v>467</v>
      </c>
      <c r="D14" s="8" t="s">
        <v>226</v>
      </c>
      <c r="E14" s="15">
        <v>7</v>
      </c>
      <c r="F14" s="14">
        <f t="shared" si="0"/>
        <v>4.1777541245343268E-2</v>
      </c>
      <c r="G14" s="11">
        <f t="shared" si="1"/>
        <v>0</v>
      </c>
      <c r="H14" s="11">
        <v>0</v>
      </c>
      <c r="I14" s="11">
        <v>0</v>
      </c>
      <c r="J14" s="25"/>
      <c r="K14" s="15"/>
      <c r="L14" s="15"/>
      <c r="M14" s="15"/>
      <c r="N14" s="15"/>
    </row>
    <row r="15" spans="1:14">
      <c r="A15" s="25" t="s">
        <v>461</v>
      </c>
      <c r="B15" s="10">
        <v>876</v>
      </c>
      <c r="C15" s="12" t="s">
        <v>468</v>
      </c>
      <c r="D15" s="8" t="s">
        <v>35</v>
      </c>
      <c r="E15" s="15">
        <v>341</v>
      </c>
      <c r="F15" s="14">
        <f t="shared" si="0"/>
        <v>4.1777541245343268E-2</v>
      </c>
      <c r="G15" s="11">
        <f t="shared" si="1"/>
        <v>14</v>
      </c>
      <c r="H15" s="11">
        <v>15</v>
      </c>
      <c r="I15" s="11">
        <v>15</v>
      </c>
      <c r="J15" s="25"/>
      <c r="K15" s="15"/>
      <c r="L15" s="15"/>
      <c r="M15" s="15"/>
      <c r="N15" s="15"/>
    </row>
    <row r="16" spans="1:14">
      <c r="A16" s="25" t="s">
        <v>461</v>
      </c>
      <c r="B16" s="10">
        <v>876</v>
      </c>
      <c r="C16" s="12" t="s">
        <v>468</v>
      </c>
      <c r="D16" s="8" t="s">
        <v>24</v>
      </c>
      <c r="E16" s="15">
        <v>315</v>
      </c>
      <c r="F16" s="14">
        <f t="shared" si="0"/>
        <v>4.1777541245343268E-2</v>
      </c>
      <c r="G16" s="11">
        <f t="shared" si="1"/>
        <v>13</v>
      </c>
      <c r="H16" s="11">
        <v>14</v>
      </c>
      <c r="I16" s="11">
        <v>14</v>
      </c>
      <c r="J16" s="25"/>
      <c r="K16" s="15"/>
      <c r="L16" s="15"/>
      <c r="M16" s="15"/>
      <c r="N16" s="15"/>
    </row>
    <row r="17" spans="1:14">
      <c r="A17" s="25" t="s">
        <v>461</v>
      </c>
      <c r="B17" s="10">
        <v>879</v>
      </c>
      <c r="C17" s="12" t="s">
        <v>469</v>
      </c>
      <c r="D17" s="8" t="s">
        <v>470</v>
      </c>
      <c r="E17" s="15">
        <v>267</v>
      </c>
      <c r="F17" s="14">
        <f t="shared" si="0"/>
        <v>4.1777541245343268E-2</v>
      </c>
      <c r="G17" s="11">
        <f t="shared" si="1"/>
        <v>11</v>
      </c>
      <c r="H17" s="11">
        <v>12</v>
      </c>
      <c r="I17" s="11">
        <v>12</v>
      </c>
      <c r="J17" s="25"/>
      <c r="K17" s="15"/>
      <c r="L17" s="15"/>
      <c r="M17" s="15"/>
      <c r="N17" s="15"/>
    </row>
    <row r="18" spans="1:14">
      <c r="A18" s="25" t="s">
        <v>461</v>
      </c>
      <c r="B18" s="10">
        <v>879</v>
      </c>
      <c r="C18" s="12" t="s">
        <v>469</v>
      </c>
      <c r="D18" s="8" t="s">
        <v>471</v>
      </c>
      <c r="E18" s="15">
        <v>248</v>
      </c>
      <c r="F18" s="14">
        <f t="shared" si="0"/>
        <v>4.1777541245343268E-2</v>
      </c>
      <c r="G18" s="11">
        <f t="shared" si="1"/>
        <v>10</v>
      </c>
      <c r="H18" s="11">
        <v>11</v>
      </c>
      <c r="I18" s="11">
        <v>11</v>
      </c>
      <c r="J18" s="25"/>
      <c r="K18" s="15"/>
      <c r="L18" s="15"/>
      <c r="M18" s="15"/>
      <c r="N18" s="15"/>
    </row>
    <row r="19" spans="1:14">
      <c r="A19" s="25" t="s">
        <v>461</v>
      </c>
      <c r="B19" s="10">
        <v>879</v>
      </c>
      <c r="C19" s="12" t="s">
        <v>469</v>
      </c>
      <c r="D19" s="8" t="s">
        <v>472</v>
      </c>
      <c r="E19" s="15">
        <v>219</v>
      </c>
      <c r="F19" s="14">
        <f t="shared" si="0"/>
        <v>4.1777541245343268E-2</v>
      </c>
      <c r="G19" s="11">
        <f t="shared" si="1"/>
        <v>9</v>
      </c>
      <c r="H19" s="11">
        <v>10</v>
      </c>
      <c r="I19" s="11">
        <v>10</v>
      </c>
      <c r="J19" s="25"/>
      <c r="K19" s="15"/>
      <c r="L19" s="15"/>
      <c r="M19" s="15"/>
      <c r="N19" s="15"/>
    </row>
    <row r="20" spans="1:14">
      <c r="A20" s="25" t="s">
        <v>461</v>
      </c>
      <c r="B20" s="10">
        <v>879</v>
      </c>
      <c r="C20" s="12" t="s">
        <v>469</v>
      </c>
      <c r="D20" s="8" t="s">
        <v>473</v>
      </c>
      <c r="E20" s="15">
        <v>213</v>
      </c>
      <c r="F20" s="14">
        <f t="shared" si="0"/>
        <v>4.1777541245343268E-2</v>
      </c>
      <c r="G20" s="11">
        <f t="shared" si="1"/>
        <v>9</v>
      </c>
      <c r="H20" s="11">
        <v>10</v>
      </c>
      <c r="I20" s="11">
        <v>10</v>
      </c>
      <c r="J20" s="25"/>
      <c r="K20" s="15"/>
      <c r="L20" s="15"/>
      <c r="M20" s="15"/>
      <c r="N20" s="15"/>
    </row>
    <row r="21" spans="1:14">
      <c r="A21" s="25" t="s">
        <v>461</v>
      </c>
      <c r="B21" s="10">
        <v>883</v>
      </c>
      <c r="C21" s="12" t="s">
        <v>474</v>
      </c>
      <c r="D21" s="8" t="s">
        <v>475</v>
      </c>
      <c r="E21" s="15">
        <v>0</v>
      </c>
      <c r="F21" s="14">
        <f t="shared" si="0"/>
        <v>4.1777541245343268E-2</v>
      </c>
      <c r="G21" s="11">
        <f t="shared" si="1"/>
        <v>0</v>
      </c>
      <c r="H21" s="11">
        <v>0</v>
      </c>
      <c r="I21" s="11">
        <v>0</v>
      </c>
      <c r="J21" s="25"/>
      <c r="K21" s="15"/>
      <c r="L21" s="15"/>
      <c r="M21" s="15"/>
      <c r="N21" s="15"/>
    </row>
    <row r="22" spans="1:14">
      <c r="A22" s="25" t="s">
        <v>461</v>
      </c>
      <c r="B22" s="10">
        <v>883</v>
      </c>
      <c r="C22" s="12" t="s">
        <v>474</v>
      </c>
      <c r="D22" s="8" t="s">
        <v>476</v>
      </c>
      <c r="E22" s="15">
        <v>0</v>
      </c>
      <c r="F22" s="14">
        <f t="shared" si="0"/>
        <v>4.1777541245343268E-2</v>
      </c>
      <c r="G22" s="11">
        <f t="shared" si="1"/>
        <v>0</v>
      </c>
      <c r="H22" s="11">
        <v>0</v>
      </c>
      <c r="I22" s="11">
        <v>0</v>
      </c>
      <c r="J22" s="25"/>
      <c r="K22" s="15"/>
      <c r="L22" s="15"/>
      <c r="M22" s="15"/>
      <c r="N22" s="15"/>
    </row>
    <row r="23" spans="1:14">
      <c r="A23" s="25" t="s">
        <v>461</v>
      </c>
      <c r="B23" s="10">
        <v>883</v>
      </c>
      <c r="C23" s="12" t="s">
        <v>474</v>
      </c>
      <c r="D23" s="8" t="s">
        <v>477</v>
      </c>
      <c r="E23" s="15">
        <v>0</v>
      </c>
      <c r="F23" s="14">
        <f t="shared" si="0"/>
        <v>4.1777541245343268E-2</v>
      </c>
      <c r="G23" s="11">
        <f t="shared" si="1"/>
        <v>0</v>
      </c>
      <c r="H23" s="11">
        <v>0</v>
      </c>
      <c r="I23" s="11">
        <v>0</v>
      </c>
      <c r="J23" s="25"/>
      <c r="K23" s="15"/>
      <c r="L23" s="15"/>
      <c r="M23" s="15"/>
      <c r="N23" s="15"/>
    </row>
    <row r="24" spans="1:14">
      <c r="A24" s="25" t="s">
        <v>461</v>
      </c>
      <c r="B24" s="10">
        <v>883</v>
      </c>
      <c r="C24" s="12" t="s">
        <v>474</v>
      </c>
      <c r="D24" s="8" t="s">
        <v>478</v>
      </c>
      <c r="E24" s="15">
        <v>0</v>
      </c>
      <c r="F24" s="14">
        <f t="shared" si="0"/>
        <v>4.1777541245343268E-2</v>
      </c>
      <c r="G24" s="11">
        <f t="shared" si="1"/>
        <v>0</v>
      </c>
      <c r="H24" s="11">
        <v>0</v>
      </c>
      <c r="I24" s="11">
        <v>0</v>
      </c>
      <c r="J24" s="25"/>
      <c r="K24" s="15"/>
      <c r="L24" s="15"/>
      <c r="M24" s="15"/>
      <c r="N24" s="15"/>
    </row>
    <row r="25" spans="1:14">
      <c r="A25" s="25" t="s">
        <v>461</v>
      </c>
      <c r="B25" s="10">
        <v>886</v>
      </c>
      <c r="C25" s="12" t="s">
        <v>479</v>
      </c>
      <c r="D25" s="8" t="s">
        <v>475</v>
      </c>
      <c r="E25" s="15">
        <v>0</v>
      </c>
      <c r="F25" s="14">
        <f t="shared" si="0"/>
        <v>4.1777541245343268E-2</v>
      </c>
      <c r="G25" s="11">
        <f t="shared" si="1"/>
        <v>0</v>
      </c>
      <c r="H25" s="11">
        <v>0</v>
      </c>
      <c r="I25" s="11">
        <v>0</v>
      </c>
      <c r="J25" s="25"/>
      <c r="K25" s="15"/>
      <c r="L25" s="15"/>
      <c r="M25" s="15"/>
      <c r="N25" s="15"/>
    </row>
    <row r="26" spans="1:14">
      <c r="A26" s="25" t="s">
        <v>461</v>
      </c>
      <c r="B26" s="10">
        <v>886</v>
      </c>
      <c r="C26" s="12" t="s">
        <v>479</v>
      </c>
      <c r="D26" s="8" t="s">
        <v>476</v>
      </c>
      <c r="E26" s="15">
        <v>0</v>
      </c>
      <c r="F26" s="14">
        <f t="shared" si="0"/>
        <v>4.1777541245343268E-2</v>
      </c>
      <c r="G26" s="11">
        <f t="shared" si="1"/>
        <v>0</v>
      </c>
      <c r="H26" s="11">
        <v>0</v>
      </c>
      <c r="I26" s="11">
        <v>0</v>
      </c>
      <c r="J26" s="25"/>
      <c r="K26" s="15"/>
      <c r="L26" s="15"/>
      <c r="M26" s="15"/>
      <c r="N26" s="15"/>
    </row>
    <row r="27" spans="1:14">
      <c r="A27" s="25" t="s">
        <v>461</v>
      </c>
      <c r="B27" s="10">
        <v>886</v>
      </c>
      <c r="C27" s="12" t="s">
        <v>479</v>
      </c>
      <c r="D27" s="8" t="s">
        <v>477</v>
      </c>
      <c r="E27" s="15">
        <v>0</v>
      </c>
      <c r="F27" s="14">
        <f t="shared" si="0"/>
        <v>4.1777541245343268E-2</v>
      </c>
      <c r="G27" s="11">
        <f t="shared" si="1"/>
        <v>0</v>
      </c>
      <c r="H27" s="11">
        <v>0</v>
      </c>
      <c r="I27" s="11">
        <v>0</v>
      </c>
      <c r="J27" s="25"/>
      <c r="K27" s="15"/>
      <c r="L27" s="15"/>
      <c r="M27" s="15"/>
      <c r="N27" s="15"/>
    </row>
    <row r="28" spans="1:14">
      <c r="A28" s="25" t="s">
        <v>461</v>
      </c>
      <c r="B28" s="10">
        <v>886</v>
      </c>
      <c r="C28" s="12" t="s">
        <v>479</v>
      </c>
      <c r="D28" s="8" t="s">
        <v>478</v>
      </c>
      <c r="E28" s="15">
        <v>0</v>
      </c>
      <c r="F28" s="14">
        <f t="shared" si="0"/>
        <v>4.1777541245343268E-2</v>
      </c>
      <c r="G28" s="11">
        <f t="shared" si="1"/>
        <v>0</v>
      </c>
      <c r="H28" s="11">
        <v>0</v>
      </c>
      <c r="I28" s="11">
        <v>0</v>
      </c>
      <c r="J28" s="25"/>
      <c r="K28" s="15"/>
      <c r="L28" s="15"/>
      <c r="M28" s="15"/>
      <c r="N28" s="15"/>
    </row>
    <row r="29" spans="1:14">
      <c r="A29" s="25" t="s">
        <v>461</v>
      </c>
      <c r="B29" s="10">
        <v>886</v>
      </c>
      <c r="C29" s="12" t="s">
        <v>479</v>
      </c>
      <c r="D29" s="8" t="s">
        <v>480</v>
      </c>
      <c r="E29" s="15">
        <v>0</v>
      </c>
      <c r="F29" s="14">
        <f t="shared" si="0"/>
        <v>4.1777541245343268E-2</v>
      </c>
      <c r="G29" s="11">
        <f t="shared" si="1"/>
        <v>0</v>
      </c>
      <c r="H29" s="11">
        <v>0</v>
      </c>
      <c r="I29" s="11">
        <v>0</v>
      </c>
      <c r="J29" s="25"/>
      <c r="K29" s="15"/>
      <c r="L29" s="15"/>
      <c r="M29" s="15"/>
      <c r="N29" s="15"/>
    </row>
    <row r="30" spans="1:14">
      <c r="A30" s="25" t="s">
        <v>461</v>
      </c>
      <c r="B30" s="10">
        <v>886</v>
      </c>
      <c r="C30" s="12" t="s">
        <v>479</v>
      </c>
      <c r="D30" s="8" t="s">
        <v>481</v>
      </c>
      <c r="E30" s="15">
        <v>0</v>
      </c>
      <c r="F30" s="14">
        <f t="shared" si="0"/>
        <v>4.1777541245343268E-2</v>
      </c>
      <c r="G30" s="11">
        <f t="shared" si="1"/>
        <v>0</v>
      </c>
      <c r="H30" s="11">
        <v>0</v>
      </c>
      <c r="I30" s="11">
        <v>0</v>
      </c>
      <c r="J30" s="25"/>
      <c r="K30" s="15"/>
      <c r="L30" s="15"/>
      <c r="M30" s="15"/>
      <c r="N30" s="15"/>
    </row>
    <row r="31" spans="1:14">
      <c r="A31" s="25" t="s">
        <v>461</v>
      </c>
      <c r="B31" s="10">
        <v>886</v>
      </c>
      <c r="C31" s="12" t="s">
        <v>479</v>
      </c>
      <c r="D31" s="8" t="s">
        <v>482</v>
      </c>
      <c r="E31" s="15">
        <v>0</v>
      </c>
      <c r="F31" s="14">
        <f t="shared" si="0"/>
        <v>4.1777541245343268E-2</v>
      </c>
      <c r="G31" s="11">
        <f t="shared" si="1"/>
        <v>0</v>
      </c>
      <c r="H31" s="11">
        <v>0</v>
      </c>
      <c r="I31" s="11">
        <v>0</v>
      </c>
      <c r="J31" s="25"/>
      <c r="K31" s="15"/>
      <c r="L31" s="15"/>
      <c r="M31" s="15"/>
      <c r="N31" s="15"/>
    </row>
    <row r="32" spans="1:14">
      <c r="A32" s="25" t="s">
        <v>461</v>
      </c>
      <c r="B32" s="10">
        <v>889</v>
      </c>
      <c r="C32" s="12" t="s">
        <v>483</v>
      </c>
      <c r="D32" s="8" t="s">
        <v>35</v>
      </c>
      <c r="E32" s="15">
        <v>576</v>
      </c>
      <c r="F32" s="14">
        <f t="shared" si="0"/>
        <v>4.1777541245343268E-2</v>
      </c>
      <c r="G32" s="11">
        <f t="shared" si="1"/>
        <v>24</v>
      </c>
      <c r="H32" s="11">
        <v>25</v>
      </c>
      <c r="I32" s="11">
        <v>25</v>
      </c>
      <c r="J32" s="25"/>
      <c r="K32" s="15"/>
      <c r="L32" s="15"/>
      <c r="M32" s="15"/>
      <c r="N32" s="15"/>
    </row>
    <row r="33" spans="1:14">
      <c r="A33" s="25" t="s">
        <v>461</v>
      </c>
      <c r="B33" s="10">
        <v>889</v>
      </c>
      <c r="C33" s="12" t="s">
        <v>483</v>
      </c>
      <c r="D33" s="8" t="s">
        <v>24</v>
      </c>
      <c r="E33" s="15">
        <v>609</v>
      </c>
      <c r="F33" s="14">
        <f t="shared" si="0"/>
        <v>4.1777541245343268E-2</v>
      </c>
      <c r="G33" s="11">
        <f t="shared" si="1"/>
        <v>25</v>
      </c>
      <c r="H33" s="11">
        <v>26</v>
      </c>
      <c r="I33" s="11">
        <v>26</v>
      </c>
      <c r="J33" s="25"/>
      <c r="K33" s="15"/>
      <c r="L33" s="15"/>
      <c r="M33" s="15"/>
      <c r="N33" s="15"/>
    </row>
    <row r="34" spans="1:14">
      <c r="A34" s="25" t="s">
        <v>461</v>
      </c>
      <c r="B34" s="10">
        <v>913</v>
      </c>
      <c r="C34" s="12" t="s">
        <v>484</v>
      </c>
      <c r="D34" s="8" t="s">
        <v>485</v>
      </c>
      <c r="E34" s="15">
        <v>7</v>
      </c>
      <c r="F34" s="14">
        <f t="shared" si="0"/>
        <v>4.1777541245343268E-2</v>
      </c>
      <c r="G34" s="11">
        <f t="shared" si="1"/>
        <v>0</v>
      </c>
      <c r="H34" s="11">
        <v>0</v>
      </c>
      <c r="I34" s="11">
        <v>0</v>
      </c>
      <c r="J34" s="25"/>
      <c r="K34" s="15"/>
      <c r="L34" s="15"/>
      <c r="M34" s="15"/>
      <c r="N34" s="15"/>
    </row>
    <row r="35" spans="1:14">
      <c r="A35" s="25" t="s">
        <v>461</v>
      </c>
      <c r="B35" s="10">
        <v>913</v>
      </c>
      <c r="C35" s="12" t="s">
        <v>484</v>
      </c>
      <c r="D35" s="8" t="s">
        <v>486</v>
      </c>
      <c r="E35" s="15">
        <v>10</v>
      </c>
      <c r="F35" s="14">
        <f t="shared" si="0"/>
        <v>4.1777541245343268E-2</v>
      </c>
      <c r="G35" s="11">
        <f t="shared" si="1"/>
        <v>0</v>
      </c>
      <c r="H35" s="11">
        <v>0</v>
      </c>
      <c r="I35" s="11">
        <v>0</v>
      </c>
      <c r="J35" s="25"/>
      <c r="K35" s="15"/>
      <c r="L35" s="15"/>
      <c r="M35" s="15"/>
      <c r="N35" s="15"/>
    </row>
    <row r="36" spans="1:14">
      <c r="A36" s="25" t="s">
        <v>461</v>
      </c>
      <c r="B36" s="10">
        <v>913</v>
      </c>
      <c r="C36" s="12" t="s">
        <v>484</v>
      </c>
      <c r="D36" s="8" t="s">
        <v>487</v>
      </c>
      <c r="E36" s="15">
        <v>2</v>
      </c>
      <c r="F36" s="14">
        <f t="shared" si="0"/>
        <v>4.1777541245343268E-2</v>
      </c>
      <c r="G36" s="11">
        <f t="shared" si="1"/>
        <v>0</v>
      </c>
      <c r="H36" s="11">
        <v>0</v>
      </c>
      <c r="I36" s="11">
        <v>0</v>
      </c>
      <c r="J36" s="25"/>
      <c r="K36" s="15"/>
      <c r="L36" s="15"/>
      <c r="M36" s="15"/>
      <c r="N36" s="15"/>
    </row>
    <row r="37" spans="1:14">
      <c r="A37" s="25" t="s">
        <v>461</v>
      </c>
      <c r="B37" s="10">
        <v>913</v>
      </c>
      <c r="C37" s="12" t="s">
        <v>484</v>
      </c>
      <c r="D37" s="8" t="s">
        <v>488</v>
      </c>
      <c r="E37" s="15">
        <v>1</v>
      </c>
      <c r="F37" s="14">
        <f t="shared" si="0"/>
        <v>4.1777541245343268E-2</v>
      </c>
      <c r="G37" s="11">
        <f t="shared" si="1"/>
        <v>0</v>
      </c>
      <c r="H37" s="11">
        <v>0</v>
      </c>
      <c r="I37" s="11">
        <v>0</v>
      </c>
      <c r="J37" s="25"/>
      <c r="K37" s="15"/>
      <c r="L37" s="15"/>
      <c r="M37" s="15"/>
      <c r="N37" s="15"/>
    </row>
    <row r="38" spans="1:14">
      <c r="A38" s="25" t="s">
        <v>461</v>
      </c>
      <c r="B38" s="10">
        <v>913</v>
      </c>
      <c r="C38" s="12" t="s">
        <v>484</v>
      </c>
      <c r="D38" s="8" t="s">
        <v>489</v>
      </c>
      <c r="E38" s="15">
        <v>1</v>
      </c>
      <c r="F38" s="14">
        <f t="shared" si="0"/>
        <v>4.1777541245343268E-2</v>
      </c>
      <c r="G38" s="11">
        <f t="shared" si="1"/>
        <v>0</v>
      </c>
      <c r="H38" s="11">
        <v>0</v>
      </c>
      <c r="I38" s="11">
        <v>0</v>
      </c>
      <c r="J38" s="25"/>
      <c r="K38" s="15"/>
      <c r="L38" s="15"/>
      <c r="M38" s="15"/>
      <c r="N38" s="15"/>
    </row>
    <row r="39" spans="1:14">
      <c r="A39" s="25" t="s">
        <v>461</v>
      </c>
      <c r="B39" s="10">
        <v>963</v>
      </c>
      <c r="C39" s="12" t="s">
        <v>490</v>
      </c>
      <c r="D39" s="8" t="s">
        <v>20</v>
      </c>
      <c r="E39" s="15">
        <v>193</v>
      </c>
      <c r="F39" s="14">
        <f t="shared" si="0"/>
        <v>4.1777541245343268E-2</v>
      </c>
      <c r="G39" s="11">
        <f t="shared" si="1"/>
        <v>8</v>
      </c>
      <c r="H39" s="11">
        <v>9</v>
      </c>
      <c r="I39" s="11">
        <v>9</v>
      </c>
      <c r="J39" s="25"/>
      <c r="K39" s="15"/>
      <c r="L39" s="15"/>
      <c r="M39" s="15"/>
      <c r="N39" s="15"/>
    </row>
    <row r="40" spans="1:14">
      <c r="A40" s="25" t="s">
        <v>461</v>
      </c>
      <c r="B40" s="10">
        <v>976</v>
      </c>
      <c r="C40" s="12" t="s">
        <v>491</v>
      </c>
      <c r="D40" s="8" t="s">
        <v>492</v>
      </c>
      <c r="E40" s="15">
        <v>176</v>
      </c>
      <c r="F40" s="14">
        <f t="shared" si="0"/>
        <v>4.1777541245343268E-2</v>
      </c>
      <c r="G40" s="11">
        <f t="shared" si="1"/>
        <v>7</v>
      </c>
      <c r="H40" s="11">
        <v>8</v>
      </c>
      <c r="I40" s="11">
        <v>8</v>
      </c>
      <c r="J40" s="25"/>
      <c r="K40" s="15"/>
      <c r="L40" s="15"/>
      <c r="M40" s="15"/>
      <c r="N40" s="15"/>
    </row>
    <row r="41" spans="1:14">
      <c r="A41" s="25" t="s">
        <v>461</v>
      </c>
      <c r="B41" s="10">
        <v>976</v>
      </c>
      <c r="C41" s="12" t="s">
        <v>491</v>
      </c>
      <c r="D41" s="8" t="s">
        <v>226</v>
      </c>
      <c r="E41" s="15">
        <v>1</v>
      </c>
      <c r="F41" s="14">
        <f t="shared" si="0"/>
        <v>4.1777541245343268E-2</v>
      </c>
      <c r="G41" s="11">
        <f t="shared" si="1"/>
        <v>0</v>
      </c>
      <c r="H41" s="11">
        <v>0</v>
      </c>
      <c r="I41" s="11">
        <v>0</v>
      </c>
      <c r="J41" s="25"/>
      <c r="K41" s="15"/>
      <c r="L41" s="15"/>
      <c r="M41" s="15"/>
      <c r="N41" s="15"/>
    </row>
    <row r="42" spans="1:14">
      <c r="A42" s="25" t="s">
        <v>461</v>
      </c>
      <c r="B42" s="10">
        <v>976</v>
      </c>
      <c r="C42" s="12" t="s">
        <v>491</v>
      </c>
      <c r="D42" s="8" t="s">
        <v>228</v>
      </c>
      <c r="E42" s="15">
        <v>1</v>
      </c>
      <c r="F42" s="14">
        <f t="shared" ref="F42:F73" si="2">$F$6/$E$180</f>
        <v>4.1777541245343268E-2</v>
      </c>
      <c r="G42" s="11">
        <f t="shared" si="1"/>
        <v>0</v>
      </c>
      <c r="H42" s="11">
        <v>0</v>
      </c>
      <c r="I42" s="11">
        <v>0</v>
      </c>
      <c r="J42" s="25"/>
      <c r="K42" s="15"/>
      <c r="L42" s="15"/>
      <c r="M42" s="15"/>
      <c r="N42" s="15"/>
    </row>
    <row r="43" spans="1:14">
      <c r="A43" s="25" t="s">
        <v>461</v>
      </c>
      <c r="B43" s="10">
        <v>6017</v>
      </c>
      <c r="C43" s="12" t="s">
        <v>493</v>
      </c>
      <c r="D43" s="8" t="s">
        <v>35</v>
      </c>
      <c r="E43" s="15">
        <v>536</v>
      </c>
      <c r="F43" s="14">
        <f t="shared" si="2"/>
        <v>4.1777541245343268E-2</v>
      </c>
      <c r="G43" s="11">
        <f t="shared" si="1"/>
        <v>22</v>
      </c>
      <c r="H43" s="11">
        <v>23</v>
      </c>
      <c r="I43" s="11">
        <v>23</v>
      </c>
      <c r="J43" s="25"/>
      <c r="K43" s="15"/>
      <c r="L43" s="15"/>
      <c r="M43" s="15"/>
      <c r="N43" s="15"/>
    </row>
    <row r="44" spans="1:14">
      <c r="A44" s="25" t="s">
        <v>461</v>
      </c>
      <c r="B44" s="10">
        <v>7425</v>
      </c>
      <c r="C44" s="12" t="s">
        <v>494</v>
      </c>
      <c r="D44" s="8" t="s">
        <v>35</v>
      </c>
      <c r="E44" s="15">
        <v>9</v>
      </c>
      <c r="F44" s="14">
        <f t="shared" si="2"/>
        <v>4.1777541245343268E-2</v>
      </c>
      <c r="G44" s="11">
        <f t="shared" si="1"/>
        <v>0</v>
      </c>
      <c r="H44" s="11">
        <v>0</v>
      </c>
      <c r="I44" s="11">
        <v>0</v>
      </c>
      <c r="J44" s="25"/>
      <c r="K44" s="15"/>
      <c r="L44" s="15"/>
      <c r="M44" s="15"/>
      <c r="N44" s="15"/>
    </row>
    <row r="45" spans="1:14">
      <c r="A45" s="25" t="s">
        <v>461</v>
      </c>
      <c r="B45" s="10">
        <v>7760</v>
      </c>
      <c r="C45" s="12" t="s">
        <v>495</v>
      </c>
      <c r="D45" s="8" t="s">
        <v>35</v>
      </c>
      <c r="E45" s="15">
        <v>9</v>
      </c>
      <c r="F45" s="14">
        <f t="shared" si="2"/>
        <v>4.1777541245343268E-2</v>
      </c>
      <c r="G45" s="11">
        <f t="shared" si="1"/>
        <v>0</v>
      </c>
      <c r="H45" s="11">
        <v>0</v>
      </c>
      <c r="I45" s="11">
        <v>0</v>
      </c>
      <c r="J45" s="25"/>
      <c r="K45" s="15"/>
      <c r="L45" s="15"/>
      <c r="M45" s="15"/>
      <c r="N45" s="15"/>
    </row>
    <row r="46" spans="1:14">
      <c r="A46" s="25" t="s">
        <v>461</v>
      </c>
      <c r="B46" s="10">
        <v>7760</v>
      </c>
      <c r="C46" s="12" t="s">
        <v>495</v>
      </c>
      <c r="D46" s="8" t="s">
        <v>24</v>
      </c>
      <c r="E46" s="15">
        <v>8</v>
      </c>
      <c r="F46" s="14">
        <f t="shared" si="2"/>
        <v>4.1777541245343268E-2</v>
      </c>
      <c r="G46" s="11">
        <f t="shared" si="1"/>
        <v>0</v>
      </c>
      <c r="H46" s="11">
        <v>0</v>
      </c>
      <c r="I46" s="11">
        <v>0</v>
      </c>
      <c r="J46" s="25"/>
      <c r="K46" s="15"/>
      <c r="L46" s="15"/>
      <c r="M46" s="15"/>
      <c r="N46" s="15"/>
    </row>
    <row r="47" spans="1:14">
      <c r="A47" s="25" t="s">
        <v>461</v>
      </c>
      <c r="B47" s="10">
        <v>7760</v>
      </c>
      <c r="C47" s="12" t="s">
        <v>495</v>
      </c>
      <c r="D47" s="8" t="s">
        <v>105</v>
      </c>
      <c r="E47" s="15">
        <v>8</v>
      </c>
      <c r="F47" s="14">
        <f t="shared" si="2"/>
        <v>4.1777541245343268E-2</v>
      </c>
      <c r="G47" s="11">
        <f t="shared" si="1"/>
        <v>0</v>
      </c>
      <c r="H47" s="11">
        <v>0</v>
      </c>
      <c r="I47" s="11">
        <v>0</v>
      </c>
      <c r="J47" s="25"/>
      <c r="K47" s="15"/>
      <c r="L47" s="15"/>
      <c r="M47" s="15"/>
      <c r="N47" s="15"/>
    </row>
    <row r="48" spans="1:14">
      <c r="A48" s="25" t="s">
        <v>461</v>
      </c>
      <c r="B48" s="10">
        <v>7760</v>
      </c>
      <c r="C48" s="12" t="s">
        <v>495</v>
      </c>
      <c r="D48" s="8" t="s">
        <v>20</v>
      </c>
      <c r="E48" s="15">
        <v>8</v>
      </c>
      <c r="F48" s="14">
        <f t="shared" si="2"/>
        <v>4.1777541245343268E-2</v>
      </c>
      <c r="G48" s="11">
        <f t="shared" si="1"/>
        <v>0</v>
      </c>
      <c r="H48" s="11">
        <v>0</v>
      </c>
      <c r="I48" s="11">
        <v>0</v>
      </c>
      <c r="J48" s="25"/>
      <c r="K48" s="15"/>
      <c r="L48" s="15"/>
      <c r="M48" s="15"/>
      <c r="N48" s="15"/>
    </row>
    <row r="49" spans="1:14">
      <c r="A49" s="25" t="s">
        <v>461</v>
      </c>
      <c r="B49" s="10">
        <v>7818</v>
      </c>
      <c r="C49" s="12" t="s">
        <v>496</v>
      </c>
      <c r="D49" s="8" t="s">
        <v>497</v>
      </c>
      <c r="E49" s="15">
        <v>1</v>
      </c>
      <c r="F49" s="14">
        <f t="shared" si="2"/>
        <v>4.1777541245343268E-2</v>
      </c>
      <c r="G49" s="11">
        <f t="shared" si="1"/>
        <v>0</v>
      </c>
      <c r="H49" s="11">
        <v>0</v>
      </c>
      <c r="I49" s="11">
        <v>0</v>
      </c>
      <c r="J49" s="25"/>
      <c r="K49" s="15"/>
      <c r="L49" s="15"/>
      <c r="M49" s="15"/>
      <c r="N49" s="15"/>
    </row>
    <row r="50" spans="1:14">
      <c r="A50" s="25" t="s">
        <v>461</v>
      </c>
      <c r="B50" s="10">
        <v>7818</v>
      </c>
      <c r="C50" s="12" t="s">
        <v>496</v>
      </c>
      <c r="D50" s="8" t="s">
        <v>498</v>
      </c>
      <c r="E50" s="15">
        <v>1</v>
      </c>
      <c r="F50" s="14">
        <f t="shared" si="2"/>
        <v>4.1777541245343268E-2</v>
      </c>
      <c r="G50" s="11">
        <f t="shared" si="1"/>
        <v>0</v>
      </c>
      <c r="H50" s="11">
        <v>0</v>
      </c>
      <c r="I50" s="11">
        <v>0</v>
      </c>
      <c r="J50" s="25"/>
      <c r="K50" s="15"/>
      <c r="L50" s="15"/>
      <c r="M50" s="15"/>
      <c r="N50" s="15"/>
    </row>
    <row r="51" spans="1:14">
      <c r="A51" s="25" t="s">
        <v>461</v>
      </c>
      <c r="B51" s="10">
        <v>7818</v>
      </c>
      <c r="C51" s="12" t="s">
        <v>496</v>
      </c>
      <c r="D51" s="8" t="s">
        <v>499</v>
      </c>
      <c r="E51" s="15">
        <v>1</v>
      </c>
      <c r="F51" s="14">
        <f t="shared" si="2"/>
        <v>4.1777541245343268E-2</v>
      </c>
      <c r="G51" s="11">
        <f t="shared" si="1"/>
        <v>0</v>
      </c>
      <c r="H51" s="11">
        <v>0</v>
      </c>
      <c r="I51" s="11">
        <v>0</v>
      </c>
      <c r="J51" s="25"/>
      <c r="K51" s="15"/>
      <c r="L51" s="15"/>
      <c r="M51" s="15"/>
      <c r="N51" s="15"/>
    </row>
    <row r="52" spans="1:14" s="15" customFormat="1">
      <c r="A52" s="25" t="s">
        <v>461</v>
      </c>
      <c r="B52" s="10">
        <v>7818</v>
      </c>
      <c r="C52" s="12" t="s">
        <v>496</v>
      </c>
      <c r="D52" s="8" t="s">
        <v>500</v>
      </c>
      <c r="E52" s="15">
        <v>5</v>
      </c>
      <c r="F52" s="14">
        <f t="shared" si="2"/>
        <v>4.1777541245343268E-2</v>
      </c>
      <c r="G52" s="11">
        <f t="shared" si="1"/>
        <v>0</v>
      </c>
      <c r="H52" s="11">
        <v>0</v>
      </c>
      <c r="I52" s="11">
        <v>0</v>
      </c>
      <c r="J52" s="25"/>
    </row>
    <row r="53" spans="1:14">
      <c r="A53" s="25" t="s">
        <v>461</v>
      </c>
      <c r="B53" s="10">
        <v>7842</v>
      </c>
      <c r="C53" s="12" t="s">
        <v>501</v>
      </c>
      <c r="D53" s="8" t="s">
        <v>47</v>
      </c>
      <c r="E53" s="15">
        <v>1</v>
      </c>
      <c r="F53" s="14">
        <f t="shared" si="2"/>
        <v>4.1777541245343268E-2</v>
      </c>
      <c r="G53" s="11">
        <f t="shared" si="1"/>
        <v>0</v>
      </c>
      <c r="H53" s="11">
        <v>0</v>
      </c>
      <c r="I53" s="11">
        <v>0</v>
      </c>
      <c r="J53" s="25"/>
      <c r="K53" s="15"/>
      <c r="L53" s="15"/>
      <c r="M53" s="15"/>
      <c r="N53" s="15"/>
    </row>
    <row r="54" spans="1:14">
      <c r="A54" s="25" t="s">
        <v>461</v>
      </c>
      <c r="B54" s="10">
        <v>8016</v>
      </c>
      <c r="C54" s="12" t="s">
        <v>502</v>
      </c>
      <c r="D54" s="8" t="s">
        <v>24</v>
      </c>
      <c r="E54" s="15">
        <v>0</v>
      </c>
      <c r="F54" s="14">
        <f t="shared" si="2"/>
        <v>4.1777541245343268E-2</v>
      </c>
      <c r="G54" s="11">
        <f t="shared" si="1"/>
        <v>0</v>
      </c>
      <c r="H54" s="11">
        <v>0</v>
      </c>
      <c r="I54" s="11">
        <v>0</v>
      </c>
      <c r="J54" s="25"/>
      <c r="K54" s="15"/>
      <c r="L54" s="15"/>
      <c r="M54" s="15"/>
      <c r="N54" s="15"/>
    </row>
    <row r="55" spans="1:14">
      <c r="A55" s="25" t="s">
        <v>461</v>
      </c>
      <c r="B55" s="10">
        <v>55109</v>
      </c>
      <c r="C55" s="12" t="s">
        <v>503</v>
      </c>
      <c r="D55" s="8" t="s">
        <v>277</v>
      </c>
      <c r="E55" s="15">
        <v>11</v>
      </c>
      <c r="F55" s="14">
        <f t="shared" si="2"/>
        <v>4.1777541245343268E-2</v>
      </c>
      <c r="G55" s="11">
        <f t="shared" si="1"/>
        <v>0</v>
      </c>
      <c r="H55" s="11">
        <v>0</v>
      </c>
      <c r="I55" s="11">
        <v>0</v>
      </c>
      <c r="J55" s="25"/>
      <c r="K55" s="15"/>
      <c r="L55" s="15"/>
      <c r="M55" s="15"/>
      <c r="N55" s="15"/>
    </row>
    <row r="56" spans="1:14">
      <c r="A56" s="25" t="s">
        <v>461</v>
      </c>
      <c r="B56" s="10">
        <v>55109</v>
      </c>
      <c r="C56" s="12" t="s">
        <v>503</v>
      </c>
      <c r="D56" s="8" t="s">
        <v>279</v>
      </c>
      <c r="E56" s="15">
        <v>10</v>
      </c>
      <c r="F56" s="14">
        <f t="shared" si="2"/>
        <v>4.1777541245343268E-2</v>
      </c>
      <c r="G56" s="11">
        <f t="shared" ref="G56:G119" si="3">ROUND(E56*F56, 0)</f>
        <v>0</v>
      </c>
      <c r="H56" s="11">
        <v>0</v>
      </c>
      <c r="I56" s="11">
        <v>0</v>
      </c>
      <c r="J56" s="25"/>
      <c r="K56" s="15"/>
      <c r="L56" s="15"/>
      <c r="M56" s="15"/>
      <c r="N56" s="15"/>
    </row>
    <row r="57" spans="1:14">
      <c r="A57" s="25" t="s">
        <v>461</v>
      </c>
      <c r="B57" s="10">
        <v>55109</v>
      </c>
      <c r="C57" s="12" t="s">
        <v>503</v>
      </c>
      <c r="D57" s="8" t="s">
        <v>280</v>
      </c>
      <c r="E57" s="15">
        <v>2</v>
      </c>
      <c r="F57" s="14">
        <f t="shared" si="2"/>
        <v>4.1777541245343268E-2</v>
      </c>
      <c r="G57" s="11">
        <f t="shared" si="3"/>
        <v>0</v>
      </c>
      <c r="H57" s="11">
        <v>0</v>
      </c>
      <c r="I57" s="11">
        <v>0</v>
      </c>
      <c r="J57" s="25"/>
      <c r="K57" s="15"/>
      <c r="L57" s="15"/>
      <c r="M57" s="15"/>
      <c r="N57" s="15"/>
    </row>
    <row r="58" spans="1:14">
      <c r="A58" s="25" t="s">
        <v>461</v>
      </c>
      <c r="B58" s="10">
        <v>55109</v>
      </c>
      <c r="C58" s="12" t="s">
        <v>503</v>
      </c>
      <c r="D58" s="8" t="s">
        <v>306</v>
      </c>
      <c r="E58" s="15">
        <v>9</v>
      </c>
      <c r="F58" s="14">
        <f t="shared" si="2"/>
        <v>4.1777541245343268E-2</v>
      </c>
      <c r="G58" s="11">
        <f t="shared" si="3"/>
        <v>0</v>
      </c>
      <c r="H58" s="11">
        <v>0</v>
      </c>
      <c r="I58" s="11">
        <v>0</v>
      </c>
      <c r="J58" s="25"/>
      <c r="K58" s="15"/>
      <c r="L58" s="15"/>
      <c r="M58" s="15"/>
      <c r="N58" s="15"/>
    </row>
    <row r="59" spans="1:14">
      <c r="A59" s="25" t="s">
        <v>461</v>
      </c>
      <c r="B59" s="10">
        <v>55131</v>
      </c>
      <c r="C59" s="12" t="s">
        <v>504</v>
      </c>
      <c r="D59" s="8" t="s">
        <v>505</v>
      </c>
      <c r="E59" s="15">
        <v>44</v>
      </c>
      <c r="F59" s="14">
        <f t="shared" si="2"/>
        <v>4.1777541245343268E-2</v>
      </c>
      <c r="G59" s="11">
        <f t="shared" si="3"/>
        <v>2</v>
      </c>
      <c r="H59" s="11">
        <v>2</v>
      </c>
      <c r="I59" s="11">
        <v>2</v>
      </c>
      <c r="J59" s="25"/>
      <c r="K59" s="15"/>
      <c r="L59" s="15"/>
      <c r="M59" s="15"/>
      <c r="N59" s="15"/>
    </row>
    <row r="60" spans="1:14">
      <c r="A60" s="25" t="s">
        <v>461</v>
      </c>
      <c r="B60" s="10">
        <v>55131</v>
      </c>
      <c r="C60" s="12" t="s">
        <v>504</v>
      </c>
      <c r="D60" s="8" t="s">
        <v>506</v>
      </c>
      <c r="E60" s="15">
        <v>41</v>
      </c>
      <c r="F60" s="14">
        <f t="shared" si="2"/>
        <v>4.1777541245343268E-2</v>
      </c>
      <c r="G60" s="11">
        <f t="shared" si="3"/>
        <v>2</v>
      </c>
      <c r="H60" s="11">
        <v>2</v>
      </c>
      <c r="I60" s="11">
        <v>2</v>
      </c>
      <c r="J60" s="25"/>
      <c r="K60" s="15"/>
      <c r="L60" s="15"/>
      <c r="M60" s="15"/>
      <c r="N60" s="15"/>
    </row>
    <row r="61" spans="1:14">
      <c r="A61" s="25" t="s">
        <v>461</v>
      </c>
      <c r="B61" s="10">
        <v>55131</v>
      </c>
      <c r="C61" s="12" t="s">
        <v>504</v>
      </c>
      <c r="D61" s="8" t="s">
        <v>507</v>
      </c>
      <c r="E61" s="15">
        <v>43</v>
      </c>
      <c r="F61" s="14">
        <f t="shared" si="2"/>
        <v>4.1777541245343268E-2</v>
      </c>
      <c r="G61" s="11">
        <f t="shared" si="3"/>
        <v>2</v>
      </c>
      <c r="H61" s="11">
        <v>2</v>
      </c>
      <c r="I61" s="11">
        <v>2</v>
      </c>
      <c r="J61" s="25"/>
      <c r="K61" s="15"/>
      <c r="L61" s="15"/>
      <c r="M61" s="15"/>
      <c r="N61" s="15"/>
    </row>
    <row r="62" spans="1:14">
      <c r="A62" s="25" t="s">
        <v>461</v>
      </c>
      <c r="B62" s="10">
        <v>55131</v>
      </c>
      <c r="C62" s="12" t="s">
        <v>504</v>
      </c>
      <c r="D62" s="8" t="s">
        <v>508</v>
      </c>
      <c r="E62" s="15">
        <v>48</v>
      </c>
      <c r="F62" s="14">
        <f t="shared" si="2"/>
        <v>4.1777541245343268E-2</v>
      </c>
      <c r="G62" s="11">
        <f t="shared" si="3"/>
        <v>2</v>
      </c>
      <c r="H62" s="11">
        <v>2</v>
      </c>
      <c r="I62" s="11">
        <v>2</v>
      </c>
      <c r="J62" s="25"/>
      <c r="K62" s="15"/>
      <c r="L62" s="15"/>
      <c r="M62" s="15"/>
      <c r="N62" s="15"/>
    </row>
    <row r="63" spans="1:14" s="15" customFormat="1">
      <c r="A63" s="25" t="s">
        <v>461</v>
      </c>
      <c r="B63" s="17">
        <v>55183</v>
      </c>
      <c r="C63" s="18" t="s">
        <v>509</v>
      </c>
      <c r="D63" s="19" t="s">
        <v>35</v>
      </c>
      <c r="E63" s="15">
        <v>53</v>
      </c>
      <c r="F63" s="14">
        <f t="shared" si="2"/>
        <v>4.1777541245343268E-2</v>
      </c>
      <c r="G63" s="11">
        <f t="shared" si="3"/>
        <v>2</v>
      </c>
      <c r="H63" s="11">
        <v>2</v>
      </c>
      <c r="I63" s="11">
        <v>2</v>
      </c>
      <c r="J63" s="25"/>
    </row>
    <row r="64" spans="1:14" s="15" customFormat="1">
      <c r="A64" s="25" t="s">
        <v>461</v>
      </c>
      <c r="B64" s="17">
        <v>55183</v>
      </c>
      <c r="C64" s="18" t="s">
        <v>509</v>
      </c>
      <c r="D64" s="19" t="s">
        <v>24</v>
      </c>
      <c r="E64" s="15">
        <v>52</v>
      </c>
      <c r="F64" s="14">
        <f t="shared" si="2"/>
        <v>4.1777541245343268E-2</v>
      </c>
      <c r="G64" s="11">
        <f t="shared" si="3"/>
        <v>2</v>
      </c>
      <c r="H64" s="11">
        <v>2</v>
      </c>
      <c r="I64" s="11">
        <v>2</v>
      </c>
      <c r="J64" s="25"/>
    </row>
    <row r="65" spans="1:14">
      <c r="A65" s="25" t="s">
        <v>461</v>
      </c>
      <c r="B65" s="10">
        <v>55188</v>
      </c>
      <c r="C65" s="12" t="s">
        <v>510</v>
      </c>
      <c r="D65" s="8" t="s">
        <v>35</v>
      </c>
      <c r="E65" s="15">
        <v>31</v>
      </c>
      <c r="F65" s="14">
        <f t="shared" si="2"/>
        <v>4.1777541245343268E-2</v>
      </c>
      <c r="G65" s="11">
        <f t="shared" si="3"/>
        <v>1</v>
      </c>
      <c r="H65" s="11">
        <v>1</v>
      </c>
      <c r="I65" s="11">
        <v>1</v>
      </c>
      <c r="J65" s="25"/>
      <c r="K65" s="15"/>
      <c r="L65" s="15"/>
      <c r="M65" s="15"/>
      <c r="N65" s="15"/>
    </row>
    <row r="66" spans="1:14">
      <c r="A66" s="25" t="s">
        <v>461</v>
      </c>
      <c r="B66" s="10">
        <v>55188</v>
      </c>
      <c r="C66" s="12" t="s">
        <v>510</v>
      </c>
      <c r="D66" s="8" t="s">
        <v>24</v>
      </c>
      <c r="E66" s="15">
        <v>29</v>
      </c>
      <c r="F66" s="14">
        <f t="shared" si="2"/>
        <v>4.1777541245343268E-2</v>
      </c>
      <c r="G66" s="11">
        <f t="shared" si="3"/>
        <v>1</v>
      </c>
      <c r="H66" s="11">
        <v>1</v>
      </c>
      <c r="I66" s="11">
        <v>1</v>
      </c>
      <c r="J66" s="25"/>
      <c r="K66" s="15"/>
      <c r="L66" s="15"/>
      <c r="M66" s="15"/>
      <c r="N66" s="15"/>
    </row>
    <row r="67" spans="1:14">
      <c r="A67" s="25" t="s">
        <v>461</v>
      </c>
      <c r="B67" s="10">
        <v>55199</v>
      </c>
      <c r="C67" s="12" t="s">
        <v>511</v>
      </c>
      <c r="D67" s="8" t="s">
        <v>35</v>
      </c>
      <c r="E67" s="15">
        <v>16</v>
      </c>
      <c r="F67" s="14">
        <f t="shared" si="2"/>
        <v>4.1777541245343268E-2</v>
      </c>
      <c r="G67" s="11">
        <f t="shared" si="3"/>
        <v>1</v>
      </c>
      <c r="H67" s="11">
        <v>1</v>
      </c>
      <c r="I67" s="11">
        <v>1</v>
      </c>
      <c r="J67" s="25"/>
      <c r="K67" s="15"/>
      <c r="L67" s="15"/>
      <c r="M67" s="15"/>
      <c r="N67" s="15"/>
    </row>
    <row r="68" spans="1:14">
      <c r="A68" s="25" t="s">
        <v>461</v>
      </c>
      <c r="B68" s="10">
        <v>55199</v>
      </c>
      <c r="C68" s="12" t="s">
        <v>511</v>
      </c>
      <c r="D68" s="8" t="s">
        <v>24</v>
      </c>
      <c r="E68" s="15">
        <v>8</v>
      </c>
      <c r="F68" s="14">
        <f t="shared" si="2"/>
        <v>4.1777541245343268E-2</v>
      </c>
      <c r="G68" s="11">
        <f t="shared" si="3"/>
        <v>0</v>
      </c>
      <c r="H68" s="11">
        <v>0</v>
      </c>
      <c r="I68" s="11">
        <v>0</v>
      </c>
      <c r="J68" s="25"/>
      <c r="K68" s="15"/>
      <c r="L68" s="15"/>
      <c r="M68" s="15"/>
      <c r="N68" s="15"/>
    </row>
    <row r="69" spans="1:14">
      <c r="A69" s="25" t="s">
        <v>461</v>
      </c>
      <c r="B69" s="10">
        <v>55199</v>
      </c>
      <c r="C69" s="12" t="s">
        <v>511</v>
      </c>
      <c r="D69" s="8" t="s">
        <v>105</v>
      </c>
      <c r="E69" s="15">
        <v>11</v>
      </c>
      <c r="F69" s="14">
        <f t="shared" si="2"/>
        <v>4.1777541245343268E-2</v>
      </c>
      <c r="G69" s="11">
        <f t="shared" si="3"/>
        <v>0</v>
      </c>
      <c r="H69" s="11">
        <v>0</v>
      </c>
      <c r="I69" s="11">
        <v>0</v>
      </c>
      <c r="J69" s="25"/>
      <c r="K69" s="15"/>
      <c r="L69" s="15"/>
      <c r="M69" s="15"/>
      <c r="N69" s="15"/>
    </row>
    <row r="70" spans="1:14">
      <c r="A70" s="25" t="s">
        <v>461</v>
      </c>
      <c r="B70" s="10">
        <v>55199</v>
      </c>
      <c r="C70" s="12" t="s">
        <v>511</v>
      </c>
      <c r="D70" s="8" t="s">
        <v>20</v>
      </c>
      <c r="E70" s="15">
        <v>9</v>
      </c>
      <c r="F70" s="14">
        <f t="shared" si="2"/>
        <v>4.1777541245343268E-2</v>
      </c>
      <c r="G70" s="11">
        <f t="shared" si="3"/>
        <v>0</v>
      </c>
      <c r="H70" s="11">
        <v>0</v>
      </c>
      <c r="I70" s="11">
        <v>0</v>
      </c>
      <c r="J70" s="25"/>
      <c r="K70" s="15"/>
      <c r="L70" s="15"/>
      <c r="M70" s="15"/>
      <c r="N70" s="15"/>
    </row>
    <row r="71" spans="1:14">
      <c r="A71" s="25" t="s">
        <v>461</v>
      </c>
      <c r="B71" s="10">
        <v>55199</v>
      </c>
      <c r="C71" s="12" t="s">
        <v>511</v>
      </c>
      <c r="D71" s="8" t="s">
        <v>226</v>
      </c>
      <c r="E71" s="15">
        <v>15</v>
      </c>
      <c r="F71" s="14">
        <f t="shared" si="2"/>
        <v>4.1777541245343268E-2</v>
      </c>
      <c r="G71" s="11">
        <f t="shared" si="3"/>
        <v>1</v>
      </c>
      <c r="H71" s="11">
        <v>1</v>
      </c>
      <c r="I71" s="11">
        <v>1</v>
      </c>
      <c r="J71" s="25"/>
      <c r="K71" s="15"/>
      <c r="L71" s="15"/>
      <c r="M71" s="15"/>
      <c r="N71" s="15"/>
    </row>
    <row r="72" spans="1:14">
      <c r="A72" s="25" t="s">
        <v>461</v>
      </c>
      <c r="B72" s="10">
        <v>55199</v>
      </c>
      <c r="C72" s="12" t="s">
        <v>511</v>
      </c>
      <c r="D72" s="8" t="s">
        <v>228</v>
      </c>
      <c r="E72" s="15">
        <v>8</v>
      </c>
      <c r="F72" s="14">
        <f t="shared" si="2"/>
        <v>4.1777541245343268E-2</v>
      </c>
      <c r="G72" s="11">
        <f t="shared" si="3"/>
        <v>0</v>
      </c>
      <c r="H72" s="11">
        <v>0</v>
      </c>
      <c r="I72" s="11">
        <v>0</v>
      </c>
      <c r="J72" s="25"/>
      <c r="K72" s="15"/>
      <c r="L72" s="15"/>
      <c r="M72" s="15"/>
      <c r="N72" s="15"/>
    </row>
    <row r="73" spans="1:14">
      <c r="A73" s="25" t="s">
        <v>461</v>
      </c>
      <c r="B73" s="10">
        <v>55199</v>
      </c>
      <c r="C73" s="12" t="s">
        <v>511</v>
      </c>
      <c r="D73" s="8" t="s">
        <v>230</v>
      </c>
      <c r="E73" s="15">
        <v>14</v>
      </c>
      <c r="F73" s="14">
        <f t="shared" si="2"/>
        <v>4.1777541245343268E-2</v>
      </c>
      <c r="G73" s="11">
        <f t="shared" si="3"/>
        <v>1</v>
      </c>
      <c r="H73" s="11">
        <v>1</v>
      </c>
      <c r="I73" s="11">
        <v>1</v>
      </c>
      <c r="J73" s="25"/>
      <c r="K73" s="15"/>
      <c r="L73" s="15"/>
      <c r="M73" s="15"/>
      <c r="N73" s="15"/>
    </row>
    <row r="74" spans="1:14">
      <c r="A74" s="25" t="s">
        <v>461</v>
      </c>
      <c r="B74" s="10">
        <v>55199</v>
      </c>
      <c r="C74" s="12" t="s">
        <v>511</v>
      </c>
      <c r="D74" s="8" t="s">
        <v>232</v>
      </c>
      <c r="E74" s="15">
        <v>13</v>
      </c>
      <c r="F74" s="14">
        <f t="shared" ref="F74:F105" si="4">$F$6/$E$180</f>
        <v>4.1777541245343268E-2</v>
      </c>
      <c r="G74" s="11">
        <f t="shared" si="3"/>
        <v>1</v>
      </c>
      <c r="H74" s="11">
        <v>1</v>
      </c>
      <c r="I74" s="11">
        <v>1</v>
      </c>
      <c r="J74" s="25"/>
      <c r="K74" s="15"/>
      <c r="L74" s="15"/>
      <c r="M74" s="15"/>
      <c r="N74" s="15"/>
    </row>
    <row r="75" spans="1:14">
      <c r="A75" s="25" t="s">
        <v>461</v>
      </c>
      <c r="B75" s="10">
        <v>55199</v>
      </c>
      <c r="C75" s="12" t="s">
        <v>511</v>
      </c>
      <c r="D75" s="8" t="s">
        <v>234</v>
      </c>
      <c r="E75" s="15">
        <v>9</v>
      </c>
      <c r="F75" s="14">
        <f t="shared" si="4"/>
        <v>4.1777541245343268E-2</v>
      </c>
      <c r="G75" s="11">
        <f t="shared" si="3"/>
        <v>0</v>
      </c>
      <c r="H75" s="11">
        <v>0</v>
      </c>
      <c r="I75" s="11">
        <v>0</v>
      </c>
      <c r="J75" s="25"/>
      <c r="K75" s="15"/>
      <c r="L75" s="15"/>
      <c r="M75" s="15"/>
      <c r="N75" s="15"/>
    </row>
    <row r="76" spans="1:14">
      <c r="A76" s="25" t="s">
        <v>461</v>
      </c>
      <c r="B76" s="10">
        <v>55201</v>
      </c>
      <c r="C76" s="12" t="s">
        <v>512</v>
      </c>
      <c r="D76" s="8" t="s">
        <v>513</v>
      </c>
      <c r="E76" s="15">
        <v>25</v>
      </c>
      <c r="F76" s="14">
        <f t="shared" si="4"/>
        <v>4.1777541245343268E-2</v>
      </c>
      <c r="G76" s="11">
        <f t="shared" si="3"/>
        <v>1</v>
      </c>
      <c r="H76" s="11">
        <v>1</v>
      </c>
      <c r="I76" s="11">
        <v>1</v>
      </c>
      <c r="J76" s="25"/>
      <c r="K76" s="15"/>
      <c r="L76" s="15"/>
      <c r="M76" s="15"/>
      <c r="N76" s="15"/>
    </row>
    <row r="77" spans="1:14">
      <c r="A77" s="25" t="s">
        <v>461</v>
      </c>
      <c r="B77" s="10">
        <v>55201</v>
      </c>
      <c r="C77" s="12" t="s">
        <v>512</v>
      </c>
      <c r="D77" s="8" t="s">
        <v>514</v>
      </c>
      <c r="E77" s="15">
        <v>26</v>
      </c>
      <c r="F77" s="14">
        <f t="shared" si="4"/>
        <v>4.1777541245343268E-2</v>
      </c>
      <c r="G77" s="11">
        <f t="shared" si="3"/>
        <v>1</v>
      </c>
      <c r="H77" s="11">
        <v>1</v>
      </c>
      <c r="I77" s="11">
        <v>1</v>
      </c>
      <c r="J77" s="25"/>
      <c r="K77" s="15"/>
      <c r="L77" s="15"/>
      <c r="M77" s="15"/>
      <c r="N77" s="15"/>
    </row>
    <row r="78" spans="1:14">
      <c r="A78" s="25" t="s">
        <v>461</v>
      </c>
      <c r="B78" s="10">
        <v>55202</v>
      </c>
      <c r="C78" s="12" t="s">
        <v>515</v>
      </c>
      <c r="D78" s="8" t="s">
        <v>516</v>
      </c>
      <c r="E78" s="15">
        <v>9</v>
      </c>
      <c r="F78" s="14">
        <f t="shared" si="4"/>
        <v>4.1777541245343268E-2</v>
      </c>
      <c r="G78" s="11">
        <f t="shared" si="3"/>
        <v>0</v>
      </c>
      <c r="H78" s="11">
        <v>0</v>
      </c>
      <c r="I78" s="11">
        <v>0</v>
      </c>
      <c r="J78" s="25"/>
      <c r="K78" s="15"/>
      <c r="L78" s="15"/>
      <c r="M78" s="15"/>
      <c r="N78" s="15"/>
    </row>
    <row r="79" spans="1:14">
      <c r="A79" s="25" t="s">
        <v>461</v>
      </c>
      <c r="B79" s="10">
        <v>55202</v>
      </c>
      <c r="C79" s="12" t="s">
        <v>515</v>
      </c>
      <c r="D79" s="8" t="s">
        <v>517</v>
      </c>
      <c r="E79" s="15">
        <v>9</v>
      </c>
      <c r="F79" s="14">
        <f t="shared" si="4"/>
        <v>4.1777541245343268E-2</v>
      </c>
      <c r="G79" s="11">
        <f t="shared" si="3"/>
        <v>0</v>
      </c>
      <c r="H79" s="11">
        <v>0</v>
      </c>
      <c r="I79" s="11">
        <v>0</v>
      </c>
      <c r="J79" s="25"/>
      <c r="K79" s="15"/>
      <c r="L79" s="15"/>
      <c r="M79" s="15"/>
      <c r="N79" s="15"/>
    </row>
    <row r="80" spans="1:14">
      <c r="A80" s="25" t="s">
        <v>461</v>
      </c>
      <c r="B80" s="10">
        <v>55202</v>
      </c>
      <c r="C80" s="12" t="s">
        <v>515</v>
      </c>
      <c r="D80" s="8" t="s">
        <v>485</v>
      </c>
      <c r="E80" s="15">
        <v>9</v>
      </c>
      <c r="F80" s="14">
        <f t="shared" si="4"/>
        <v>4.1777541245343268E-2</v>
      </c>
      <c r="G80" s="11">
        <f t="shared" si="3"/>
        <v>0</v>
      </c>
      <c r="H80" s="11">
        <v>0</v>
      </c>
      <c r="I80" s="11">
        <v>0</v>
      </c>
      <c r="J80" s="25"/>
      <c r="K80" s="15"/>
      <c r="L80" s="15"/>
      <c r="M80" s="15"/>
      <c r="N80" s="15"/>
    </row>
    <row r="81" spans="1:14">
      <c r="A81" s="25" t="s">
        <v>461</v>
      </c>
      <c r="B81" s="10">
        <v>55202</v>
      </c>
      <c r="C81" s="12" t="s">
        <v>515</v>
      </c>
      <c r="D81" s="8" t="s">
        <v>486</v>
      </c>
      <c r="E81" s="15">
        <v>8</v>
      </c>
      <c r="F81" s="14">
        <f t="shared" si="4"/>
        <v>4.1777541245343268E-2</v>
      </c>
      <c r="G81" s="11">
        <f t="shared" si="3"/>
        <v>0</v>
      </c>
      <c r="H81" s="11">
        <v>0</v>
      </c>
      <c r="I81" s="11">
        <v>0</v>
      </c>
      <c r="J81" s="25"/>
      <c r="K81" s="15"/>
      <c r="L81" s="15"/>
      <c r="M81" s="15"/>
      <c r="N81" s="15"/>
    </row>
    <row r="82" spans="1:14">
      <c r="A82" s="25" t="s">
        <v>461</v>
      </c>
      <c r="B82" s="10">
        <v>55202</v>
      </c>
      <c r="C82" s="12" t="s">
        <v>515</v>
      </c>
      <c r="D82" s="8" t="s">
        <v>487</v>
      </c>
      <c r="E82" s="15">
        <v>0</v>
      </c>
      <c r="F82" s="14">
        <f t="shared" si="4"/>
        <v>4.1777541245343268E-2</v>
      </c>
      <c r="G82" s="11">
        <f t="shared" si="3"/>
        <v>0</v>
      </c>
      <c r="H82" s="11">
        <v>0</v>
      </c>
      <c r="I82" s="11">
        <v>0</v>
      </c>
      <c r="J82" s="25"/>
      <c r="K82" s="15"/>
      <c r="L82" s="15"/>
      <c r="M82" s="15"/>
      <c r="N82" s="15"/>
    </row>
    <row r="83" spans="1:14">
      <c r="A83" s="25" t="s">
        <v>461</v>
      </c>
      <c r="B83" s="10">
        <v>55202</v>
      </c>
      <c r="C83" s="12" t="s">
        <v>515</v>
      </c>
      <c r="D83" s="8" t="s">
        <v>518</v>
      </c>
      <c r="E83" s="15">
        <v>0</v>
      </c>
      <c r="F83" s="14">
        <f t="shared" si="4"/>
        <v>4.1777541245343268E-2</v>
      </c>
      <c r="G83" s="11">
        <f t="shared" si="3"/>
        <v>0</v>
      </c>
      <c r="H83" s="11">
        <v>0</v>
      </c>
      <c r="I83" s="11">
        <v>0</v>
      </c>
      <c r="J83" s="25"/>
      <c r="K83" s="15"/>
      <c r="L83" s="15"/>
      <c r="M83" s="15"/>
      <c r="N83" s="15"/>
    </row>
    <row r="84" spans="1:14">
      <c r="A84" s="25" t="s">
        <v>461</v>
      </c>
      <c r="B84" s="10">
        <v>55202</v>
      </c>
      <c r="C84" s="12" t="s">
        <v>515</v>
      </c>
      <c r="D84" s="8" t="s">
        <v>519</v>
      </c>
      <c r="E84" s="15">
        <v>0</v>
      </c>
      <c r="F84" s="14">
        <f t="shared" si="4"/>
        <v>4.1777541245343268E-2</v>
      </c>
      <c r="G84" s="11">
        <f t="shared" si="3"/>
        <v>0</v>
      </c>
      <c r="H84" s="11">
        <v>0</v>
      </c>
      <c r="I84" s="11">
        <v>0</v>
      </c>
      <c r="J84" s="25"/>
      <c r="K84" s="15"/>
      <c r="L84" s="15"/>
      <c r="M84" s="15"/>
      <c r="N84" s="15"/>
    </row>
    <row r="85" spans="1:14">
      <c r="A85" s="25" t="s">
        <v>461</v>
      </c>
      <c r="B85" s="10">
        <v>55202</v>
      </c>
      <c r="C85" s="12" t="s">
        <v>515</v>
      </c>
      <c r="D85" s="8" t="s">
        <v>520</v>
      </c>
      <c r="E85" s="15">
        <v>0</v>
      </c>
      <c r="F85" s="14">
        <f t="shared" si="4"/>
        <v>4.1777541245343268E-2</v>
      </c>
      <c r="G85" s="11">
        <f t="shared" si="3"/>
        <v>0</v>
      </c>
      <c r="H85" s="11">
        <v>0</v>
      </c>
      <c r="I85" s="11">
        <v>0</v>
      </c>
      <c r="J85" s="25"/>
      <c r="K85" s="15"/>
      <c r="L85" s="15"/>
      <c r="M85" s="15"/>
      <c r="N85" s="15"/>
    </row>
    <row r="86" spans="1:14">
      <c r="A86" s="25" t="s">
        <v>461</v>
      </c>
      <c r="B86" s="10">
        <v>55204</v>
      </c>
      <c r="C86" s="12" t="s">
        <v>521</v>
      </c>
      <c r="D86" s="8" t="s">
        <v>522</v>
      </c>
      <c r="E86" s="15">
        <v>3</v>
      </c>
      <c r="F86" s="14">
        <f t="shared" si="4"/>
        <v>4.1777541245343268E-2</v>
      </c>
      <c r="G86" s="11">
        <f t="shared" si="3"/>
        <v>0</v>
      </c>
      <c r="H86" s="11">
        <v>0</v>
      </c>
      <c r="I86" s="11">
        <v>0</v>
      </c>
      <c r="J86" s="25"/>
      <c r="K86" s="15"/>
      <c r="L86" s="15"/>
      <c r="M86" s="15"/>
      <c r="N86" s="15"/>
    </row>
    <row r="87" spans="1:14">
      <c r="A87" s="25" t="s">
        <v>461</v>
      </c>
      <c r="B87" s="10">
        <v>55204</v>
      </c>
      <c r="C87" s="12" t="s">
        <v>521</v>
      </c>
      <c r="D87" s="8" t="s">
        <v>523</v>
      </c>
      <c r="E87" s="15">
        <v>3</v>
      </c>
      <c r="F87" s="14">
        <f t="shared" si="4"/>
        <v>4.1777541245343268E-2</v>
      </c>
      <c r="G87" s="11">
        <f t="shared" si="3"/>
        <v>0</v>
      </c>
      <c r="H87" s="11">
        <v>0</v>
      </c>
      <c r="I87" s="11">
        <v>0</v>
      </c>
      <c r="J87" s="25"/>
      <c r="K87" s="15"/>
      <c r="L87" s="15"/>
      <c r="M87" s="15"/>
      <c r="N87" s="15"/>
    </row>
    <row r="88" spans="1:14">
      <c r="A88" s="25" t="s">
        <v>461</v>
      </c>
      <c r="B88" s="10">
        <v>55216</v>
      </c>
      <c r="C88" s="12" t="s">
        <v>524</v>
      </c>
      <c r="D88" s="8" t="s">
        <v>525</v>
      </c>
      <c r="E88" s="15">
        <v>37</v>
      </c>
      <c r="F88" s="14">
        <f t="shared" si="4"/>
        <v>4.1777541245343268E-2</v>
      </c>
      <c r="G88" s="11">
        <f t="shared" si="3"/>
        <v>2</v>
      </c>
      <c r="H88" s="11">
        <v>2</v>
      </c>
      <c r="I88" s="11">
        <v>2</v>
      </c>
      <c r="J88" s="25"/>
      <c r="K88" s="15"/>
      <c r="L88" s="15"/>
      <c r="M88" s="15"/>
      <c r="N88" s="15"/>
    </row>
    <row r="89" spans="1:14">
      <c r="A89" s="25" t="s">
        <v>461</v>
      </c>
      <c r="B89" s="10">
        <v>55216</v>
      </c>
      <c r="C89" s="12" t="s">
        <v>524</v>
      </c>
      <c r="D89" s="8" t="s">
        <v>526</v>
      </c>
      <c r="E89" s="15">
        <v>35</v>
      </c>
      <c r="F89" s="14">
        <f t="shared" si="4"/>
        <v>4.1777541245343268E-2</v>
      </c>
      <c r="G89" s="11">
        <f t="shared" si="3"/>
        <v>1</v>
      </c>
      <c r="H89" s="11">
        <v>1</v>
      </c>
      <c r="I89" s="11">
        <v>1</v>
      </c>
      <c r="J89" s="25"/>
      <c r="K89" s="15"/>
      <c r="L89" s="15"/>
      <c r="M89" s="15"/>
      <c r="N89" s="15"/>
    </row>
    <row r="90" spans="1:14">
      <c r="A90" s="25" t="s">
        <v>461</v>
      </c>
      <c r="B90" s="10">
        <v>55216</v>
      </c>
      <c r="C90" s="12" t="s">
        <v>524</v>
      </c>
      <c r="D90" s="8" t="s">
        <v>527</v>
      </c>
      <c r="E90" s="15">
        <v>33</v>
      </c>
      <c r="F90" s="14">
        <f t="shared" si="4"/>
        <v>4.1777541245343268E-2</v>
      </c>
      <c r="G90" s="11">
        <f t="shared" si="3"/>
        <v>1</v>
      </c>
      <c r="H90" s="11">
        <v>1</v>
      </c>
      <c r="I90" s="11">
        <v>1</v>
      </c>
      <c r="J90" s="25"/>
      <c r="K90" s="15"/>
      <c r="L90" s="15"/>
      <c r="M90" s="15"/>
      <c r="N90" s="15"/>
    </row>
    <row r="91" spans="1:14">
      <c r="A91" s="25" t="s">
        <v>461</v>
      </c>
      <c r="B91" s="10">
        <v>55222</v>
      </c>
      <c r="C91" s="12" t="s">
        <v>528</v>
      </c>
      <c r="D91" s="8" t="s">
        <v>75</v>
      </c>
      <c r="E91" s="15">
        <v>1</v>
      </c>
      <c r="F91" s="14">
        <f t="shared" si="4"/>
        <v>4.1777541245343268E-2</v>
      </c>
      <c r="G91" s="11">
        <f t="shared" si="3"/>
        <v>0</v>
      </c>
      <c r="H91" s="11">
        <v>0</v>
      </c>
      <c r="I91" s="11">
        <v>0</v>
      </c>
      <c r="J91" s="25"/>
      <c r="K91" s="15"/>
      <c r="L91" s="15"/>
      <c r="M91" s="15"/>
      <c r="N91" s="15"/>
    </row>
    <row r="92" spans="1:14">
      <c r="A92" s="25" t="s">
        <v>461</v>
      </c>
      <c r="B92" s="10">
        <v>55222</v>
      </c>
      <c r="C92" s="12" t="s">
        <v>528</v>
      </c>
      <c r="D92" s="8" t="s">
        <v>77</v>
      </c>
      <c r="E92" s="15">
        <v>1</v>
      </c>
      <c r="F92" s="14">
        <f t="shared" si="4"/>
        <v>4.1777541245343268E-2</v>
      </c>
      <c r="G92" s="11">
        <f t="shared" si="3"/>
        <v>0</v>
      </c>
      <c r="H92" s="11">
        <v>0</v>
      </c>
      <c r="I92" s="11">
        <v>0</v>
      </c>
      <c r="J92" s="25"/>
      <c r="K92" s="15"/>
      <c r="L92" s="15"/>
      <c r="M92" s="15"/>
      <c r="N92" s="15"/>
    </row>
    <row r="93" spans="1:14">
      <c r="A93" s="25" t="s">
        <v>461</v>
      </c>
      <c r="B93" s="10">
        <v>55222</v>
      </c>
      <c r="C93" s="12" t="s">
        <v>528</v>
      </c>
      <c r="D93" s="8" t="s">
        <v>79</v>
      </c>
      <c r="E93" s="15">
        <v>1</v>
      </c>
      <c r="F93" s="14">
        <f t="shared" si="4"/>
        <v>4.1777541245343268E-2</v>
      </c>
      <c r="G93" s="11">
        <f t="shared" si="3"/>
        <v>0</v>
      </c>
      <c r="H93" s="11">
        <v>0</v>
      </c>
      <c r="I93" s="11">
        <v>0</v>
      </c>
      <c r="J93" s="25"/>
      <c r="K93" s="15"/>
      <c r="L93" s="15"/>
      <c r="M93" s="15"/>
      <c r="N93" s="15"/>
    </row>
    <row r="94" spans="1:14">
      <c r="A94" s="25" t="s">
        <v>461</v>
      </c>
      <c r="B94" s="10">
        <v>55222</v>
      </c>
      <c r="C94" s="12" t="s">
        <v>528</v>
      </c>
      <c r="D94" s="8" t="s">
        <v>81</v>
      </c>
      <c r="E94" s="15">
        <v>1</v>
      </c>
      <c r="F94" s="14">
        <f t="shared" si="4"/>
        <v>4.1777541245343268E-2</v>
      </c>
      <c r="G94" s="11">
        <f t="shared" si="3"/>
        <v>0</v>
      </c>
      <c r="H94" s="11">
        <v>0</v>
      </c>
      <c r="I94" s="11">
        <v>0</v>
      </c>
      <c r="J94" s="25"/>
      <c r="K94" s="15"/>
      <c r="L94" s="15"/>
      <c r="M94" s="15"/>
      <c r="N94" s="15"/>
    </row>
    <row r="95" spans="1:14">
      <c r="A95" s="25" t="s">
        <v>461</v>
      </c>
      <c r="B95" s="10">
        <v>55222</v>
      </c>
      <c r="C95" s="12" t="s">
        <v>528</v>
      </c>
      <c r="D95" s="8" t="s">
        <v>83</v>
      </c>
      <c r="E95" s="15">
        <v>1</v>
      </c>
      <c r="F95" s="14">
        <f t="shared" si="4"/>
        <v>4.1777541245343268E-2</v>
      </c>
      <c r="G95" s="11">
        <f t="shared" si="3"/>
        <v>0</v>
      </c>
      <c r="H95" s="11">
        <v>0</v>
      </c>
      <c r="I95" s="11">
        <v>0</v>
      </c>
      <c r="J95" s="25"/>
      <c r="K95" s="15"/>
      <c r="L95" s="15"/>
      <c r="M95" s="15"/>
      <c r="N95" s="15"/>
    </row>
    <row r="96" spans="1:14">
      <c r="A96" s="25" t="s">
        <v>461</v>
      </c>
      <c r="B96" s="10">
        <v>55222</v>
      </c>
      <c r="C96" s="12" t="s">
        <v>528</v>
      </c>
      <c r="D96" s="8" t="s">
        <v>85</v>
      </c>
      <c r="E96" s="15">
        <v>1</v>
      </c>
      <c r="F96" s="14">
        <f t="shared" si="4"/>
        <v>4.1777541245343268E-2</v>
      </c>
      <c r="G96" s="11">
        <f t="shared" si="3"/>
        <v>0</v>
      </c>
      <c r="H96" s="11">
        <v>0</v>
      </c>
      <c r="I96" s="11">
        <v>0</v>
      </c>
      <c r="J96" s="25"/>
      <c r="K96" s="15"/>
      <c r="L96" s="15"/>
      <c r="M96" s="15"/>
      <c r="N96" s="15"/>
    </row>
    <row r="97" spans="1:14">
      <c r="A97" s="25" t="s">
        <v>461</v>
      </c>
      <c r="B97" s="10">
        <v>55222</v>
      </c>
      <c r="C97" s="12" t="s">
        <v>528</v>
      </c>
      <c r="D97" s="8" t="s">
        <v>87</v>
      </c>
      <c r="E97" s="15">
        <v>1</v>
      </c>
      <c r="F97" s="14">
        <f t="shared" si="4"/>
        <v>4.1777541245343268E-2</v>
      </c>
      <c r="G97" s="11">
        <f t="shared" si="3"/>
        <v>0</v>
      </c>
      <c r="H97" s="11">
        <v>0</v>
      </c>
      <c r="I97" s="11">
        <v>0</v>
      </c>
      <c r="J97" s="25"/>
      <c r="K97" s="15"/>
      <c r="L97" s="15"/>
      <c r="M97" s="15"/>
      <c r="N97" s="15"/>
    </row>
    <row r="98" spans="1:14">
      <c r="A98" s="25" t="s">
        <v>461</v>
      </c>
      <c r="B98" s="10">
        <v>55222</v>
      </c>
      <c r="C98" s="12" t="s">
        <v>528</v>
      </c>
      <c r="D98" s="8" t="s">
        <v>89</v>
      </c>
      <c r="E98" s="15">
        <v>1</v>
      </c>
      <c r="F98" s="14">
        <f t="shared" si="4"/>
        <v>4.1777541245343268E-2</v>
      </c>
      <c r="G98" s="11">
        <f t="shared" si="3"/>
        <v>0</v>
      </c>
      <c r="H98" s="11">
        <v>0</v>
      </c>
      <c r="I98" s="11">
        <v>0</v>
      </c>
      <c r="J98" s="25"/>
      <c r="K98" s="15"/>
      <c r="L98" s="15"/>
      <c r="M98" s="15"/>
      <c r="N98" s="15"/>
    </row>
    <row r="99" spans="1:14">
      <c r="A99" s="25" t="s">
        <v>461</v>
      </c>
      <c r="B99" s="10">
        <v>55236</v>
      </c>
      <c r="C99" s="12" t="s">
        <v>529</v>
      </c>
      <c r="D99" s="8" t="s">
        <v>47</v>
      </c>
      <c r="E99" s="15">
        <v>5</v>
      </c>
      <c r="F99" s="14">
        <f t="shared" si="4"/>
        <v>4.1777541245343268E-2</v>
      </c>
      <c r="G99" s="11">
        <f t="shared" si="3"/>
        <v>0</v>
      </c>
      <c r="H99" s="11">
        <v>0</v>
      </c>
      <c r="I99" s="11">
        <v>0</v>
      </c>
      <c r="J99" s="25"/>
      <c r="K99" s="15"/>
      <c r="L99" s="15"/>
      <c r="M99" s="15"/>
      <c r="N99" s="15"/>
    </row>
    <row r="100" spans="1:14">
      <c r="A100" s="25" t="s">
        <v>461</v>
      </c>
      <c r="B100" s="10">
        <v>55236</v>
      </c>
      <c r="C100" s="12" t="s">
        <v>529</v>
      </c>
      <c r="D100" s="8" t="s">
        <v>181</v>
      </c>
      <c r="E100" s="15">
        <v>6</v>
      </c>
      <c r="F100" s="14">
        <f t="shared" si="4"/>
        <v>4.1777541245343268E-2</v>
      </c>
      <c r="G100" s="11">
        <f t="shared" si="3"/>
        <v>0</v>
      </c>
      <c r="H100" s="11">
        <v>0</v>
      </c>
      <c r="I100" s="11">
        <v>0</v>
      </c>
      <c r="J100" s="25"/>
      <c r="K100" s="15"/>
      <c r="L100" s="15"/>
      <c r="M100" s="15"/>
      <c r="N100" s="15"/>
    </row>
    <row r="101" spans="1:14">
      <c r="A101" s="25" t="s">
        <v>461</v>
      </c>
      <c r="B101" s="10">
        <v>55236</v>
      </c>
      <c r="C101" s="12" t="s">
        <v>529</v>
      </c>
      <c r="D101" s="8" t="s">
        <v>183</v>
      </c>
      <c r="E101" s="15">
        <v>6</v>
      </c>
      <c r="F101" s="14">
        <f t="shared" si="4"/>
        <v>4.1777541245343268E-2</v>
      </c>
      <c r="G101" s="11">
        <f t="shared" si="3"/>
        <v>0</v>
      </c>
      <c r="H101" s="11">
        <v>0</v>
      </c>
      <c r="I101" s="11">
        <v>0</v>
      </c>
      <c r="J101" s="25"/>
      <c r="K101" s="15"/>
      <c r="L101" s="15"/>
      <c r="M101" s="15"/>
      <c r="N101" s="15"/>
    </row>
    <row r="102" spans="1:14">
      <c r="A102" s="25" t="s">
        <v>461</v>
      </c>
      <c r="B102" s="10">
        <v>55236</v>
      </c>
      <c r="C102" s="12" t="s">
        <v>529</v>
      </c>
      <c r="D102" s="8" t="s">
        <v>185</v>
      </c>
      <c r="E102" s="15">
        <v>6</v>
      </c>
      <c r="F102" s="14">
        <f t="shared" si="4"/>
        <v>4.1777541245343268E-2</v>
      </c>
      <c r="G102" s="11">
        <f t="shared" si="3"/>
        <v>0</v>
      </c>
      <c r="H102" s="11">
        <v>0</v>
      </c>
      <c r="I102" s="11">
        <v>0</v>
      </c>
      <c r="J102" s="25"/>
      <c r="K102" s="15"/>
      <c r="L102" s="15"/>
      <c r="M102" s="15"/>
      <c r="N102" s="15"/>
    </row>
    <row r="103" spans="1:14">
      <c r="A103" s="25" t="s">
        <v>461</v>
      </c>
      <c r="B103" s="10">
        <v>55236</v>
      </c>
      <c r="C103" s="12" t="s">
        <v>529</v>
      </c>
      <c r="D103" s="8" t="s">
        <v>187</v>
      </c>
      <c r="E103" s="15">
        <v>5</v>
      </c>
      <c r="F103" s="14">
        <f t="shared" si="4"/>
        <v>4.1777541245343268E-2</v>
      </c>
      <c r="G103" s="11">
        <f t="shared" si="3"/>
        <v>0</v>
      </c>
      <c r="H103" s="11">
        <v>0</v>
      </c>
      <c r="I103" s="11">
        <v>0</v>
      </c>
      <c r="J103" s="25"/>
      <c r="K103" s="15"/>
      <c r="L103" s="15"/>
      <c r="M103" s="15"/>
      <c r="N103" s="15"/>
    </row>
    <row r="104" spans="1:14">
      <c r="A104" s="25" t="s">
        <v>461</v>
      </c>
      <c r="B104" s="10">
        <v>55236</v>
      </c>
      <c r="C104" s="12" t="s">
        <v>529</v>
      </c>
      <c r="D104" s="8" t="s">
        <v>189</v>
      </c>
      <c r="E104" s="15">
        <v>5</v>
      </c>
      <c r="F104" s="14">
        <f t="shared" si="4"/>
        <v>4.1777541245343268E-2</v>
      </c>
      <c r="G104" s="11">
        <f t="shared" si="3"/>
        <v>0</v>
      </c>
      <c r="H104" s="11">
        <v>0</v>
      </c>
      <c r="I104" s="11">
        <v>0</v>
      </c>
      <c r="J104" s="25"/>
      <c r="K104" s="15"/>
      <c r="L104" s="15"/>
      <c r="M104" s="15"/>
      <c r="N104" s="15"/>
    </row>
    <row r="105" spans="1:14">
      <c r="A105" s="25" t="s">
        <v>461</v>
      </c>
      <c r="B105" s="10">
        <v>55236</v>
      </c>
      <c r="C105" s="12" t="s">
        <v>529</v>
      </c>
      <c r="D105" s="8" t="s">
        <v>191</v>
      </c>
      <c r="E105" s="15">
        <v>5</v>
      </c>
      <c r="F105" s="14">
        <f t="shared" si="4"/>
        <v>4.1777541245343268E-2</v>
      </c>
      <c r="G105" s="11">
        <f t="shared" si="3"/>
        <v>0</v>
      </c>
      <c r="H105" s="11">
        <v>0</v>
      </c>
      <c r="I105" s="11">
        <v>0</v>
      </c>
      <c r="J105" s="25"/>
      <c r="K105" s="15"/>
      <c r="L105" s="15"/>
      <c r="M105" s="15"/>
      <c r="N105" s="15"/>
    </row>
    <row r="106" spans="1:14">
      <c r="A106" s="25" t="s">
        <v>461</v>
      </c>
      <c r="B106" s="10">
        <v>55236</v>
      </c>
      <c r="C106" s="12" t="s">
        <v>529</v>
      </c>
      <c r="D106" s="8" t="s">
        <v>193</v>
      </c>
      <c r="E106" s="15">
        <v>4</v>
      </c>
      <c r="F106" s="14">
        <f t="shared" ref="F106:F137" si="5">$F$6/$E$180</f>
        <v>4.1777541245343268E-2</v>
      </c>
      <c r="G106" s="11">
        <f t="shared" si="3"/>
        <v>0</v>
      </c>
      <c r="H106" s="11">
        <v>0</v>
      </c>
      <c r="I106" s="11">
        <v>0</v>
      </c>
      <c r="J106" s="25"/>
      <c r="K106" s="15"/>
      <c r="L106" s="15"/>
      <c r="M106" s="15"/>
      <c r="N106" s="15"/>
    </row>
    <row r="107" spans="1:14">
      <c r="A107" s="25" t="s">
        <v>461</v>
      </c>
      <c r="B107" s="10">
        <v>55237</v>
      </c>
      <c r="C107" s="12" t="s">
        <v>530</v>
      </c>
      <c r="D107" s="8" t="s">
        <v>531</v>
      </c>
      <c r="E107" s="15">
        <v>11</v>
      </c>
      <c r="F107" s="14">
        <f t="shared" si="5"/>
        <v>4.1777541245343268E-2</v>
      </c>
      <c r="G107" s="11">
        <f t="shared" si="3"/>
        <v>0</v>
      </c>
      <c r="H107" s="11">
        <v>0</v>
      </c>
      <c r="I107" s="11">
        <v>0</v>
      </c>
      <c r="J107" s="25"/>
      <c r="K107" s="15"/>
      <c r="L107" s="15"/>
      <c r="M107" s="15"/>
      <c r="N107" s="15"/>
    </row>
    <row r="108" spans="1:14">
      <c r="A108" s="25" t="s">
        <v>461</v>
      </c>
      <c r="B108" s="10">
        <v>55237</v>
      </c>
      <c r="C108" s="12" t="s">
        <v>530</v>
      </c>
      <c r="D108" s="8" t="s">
        <v>532</v>
      </c>
      <c r="E108" s="15">
        <v>14</v>
      </c>
      <c r="F108" s="14">
        <f t="shared" si="5"/>
        <v>4.1777541245343268E-2</v>
      </c>
      <c r="G108" s="11">
        <f t="shared" si="3"/>
        <v>1</v>
      </c>
      <c r="H108" s="11">
        <v>1</v>
      </c>
      <c r="I108" s="11">
        <v>1</v>
      </c>
      <c r="J108" s="25"/>
      <c r="K108" s="15"/>
      <c r="L108" s="15"/>
      <c r="M108" s="15"/>
      <c r="N108" s="15"/>
    </row>
    <row r="109" spans="1:14">
      <c r="A109" s="25" t="s">
        <v>461</v>
      </c>
      <c r="B109" s="10">
        <v>55237</v>
      </c>
      <c r="C109" s="12" t="s">
        <v>530</v>
      </c>
      <c r="D109" s="8" t="s">
        <v>533</v>
      </c>
      <c r="E109" s="15">
        <v>11</v>
      </c>
      <c r="F109" s="14">
        <f t="shared" si="5"/>
        <v>4.1777541245343268E-2</v>
      </c>
      <c r="G109" s="11">
        <f t="shared" si="3"/>
        <v>0</v>
      </c>
      <c r="H109" s="11">
        <v>0</v>
      </c>
      <c r="I109" s="11">
        <v>0</v>
      </c>
      <c r="J109" s="25"/>
      <c r="K109" s="15"/>
      <c r="L109" s="15"/>
      <c r="M109" s="15"/>
      <c r="N109" s="15"/>
    </row>
    <row r="110" spans="1:14">
      <c r="A110" s="25" t="s">
        <v>461</v>
      </c>
      <c r="B110" s="10">
        <v>55237</v>
      </c>
      <c r="C110" s="12" t="s">
        <v>530</v>
      </c>
      <c r="D110" s="8" t="s">
        <v>534</v>
      </c>
      <c r="E110" s="15">
        <v>13</v>
      </c>
      <c r="F110" s="14">
        <f t="shared" si="5"/>
        <v>4.1777541245343268E-2</v>
      </c>
      <c r="G110" s="11">
        <f t="shared" si="3"/>
        <v>1</v>
      </c>
      <c r="H110" s="11">
        <v>1</v>
      </c>
      <c r="I110" s="11">
        <v>1</v>
      </c>
      <c r="J110" s="25"/>
      <c r="K110" s="15"/>
      <c r="L110" s="15"/>
      <c r="M110" s="15"/>
      <c r="N110" s="15"/>
    </row>
    <row r="111" spans="1:14">
      <c r="A111" s="25" t="s">
        <v>461</v>
      </c>
      <c r="B111" s="10">
        <v>55237</v>
      </c>
      <c r="C111" s="12" t="s">
        <v>530</v>
      </c>
      <c r="D111" s="8" t="s">
        <v>535</v>
      </c>
      <c r="E111" s="15">
        <v>13</v>
      </c>
      <c r="F111" s="14">
        <f t="shared" si="5"/>
        <v>4.1777541245343268E-2</v>
      </c>
      <c r="G111" s="11">
        <f t="shared" si="3"/>
        <v>1</v>
      </c>
      <c r="H111" s="11">
        <v>1</v>
      </c>
      <c r="I111" s="11">
        <v>1</v>
      </c>
      <c r="J111" s="25"/>
      <c r="K111" s="15"/>
      <c r="L111" s="15"/>
      <c r="M111" s="15"/>
      <c r="N111" s="15"/>
    </row>
    <row r="112" spans="1:14">
      <c r="A112" s="25" t="s">
        <v>461</v>
      </c>
      <c r="B112" s="10">
        <v>55237</v>
      </c>
      <c r="C112" s="12" t="s">
        <v>530</v>
      </c>
      <c r="D112" s="8" t="s">
        <v>536</v>
      </c>
      <c r="E112" s="15">
        <v>13</v>
      </c>
      <c r="F112" s="14">
        <f t="shared" si="5"/>
        <v>4.1777541245343268E-2</v>
      </c>
      <c r="G112" s="11">
        <f t="shared" si="3"/>
        <v>1</v>
      </c>
      <c r="H112" s="11">
        <v>1</v>
      </c>
      <c r="I112" s="11">
        <v>1</v>
      </c>
      <c r="J112" s="25"/>
      <c r="K112" s="15"/>
      <c r="L112" s="15"/>
      <c r="M112" s="15"/>
      <c r="N112" s="15"/>
    </row>
    <row r="113" spans="1:14">
      <c r="A113" s="25" t="s">
        <v>461</v>
      </c>
      <c r="B113" s="10">
        <v>55237</v>
      </c>
      <c r="C113" s="12" t="s">
        <v>530</v>
      </c>
      <c r="D113" s="8" t="s">
        <v>537</v>
      </c>
      <c r="E113" s="15">
        <v>13</v>
      </c>
      <c r="F113" s="14">
        <f t="shared" si="5"/>
        <v>4.1777541245343268E-2</v>
      </c>
      <c r="G113" s="11">
        <f t="shared" si="3"/>
        <v>1</v>
      </c>
      <c r="H113" s="11">
        <v>1</v>
      </c>
      <c r="I113" s="11">
        <v>1</v>
      </c>
      <c r="J113" s="25"/>
      <c r="K113" s="15"/>
      <c r="L113" s="15"/>
      <c r="M113" s="15"/>
      <c r="N113" s="15"/>
    </row>
    <row r="114" spans="1:14">
      <c r="A114" s="25" t="s">
        <v>461</v>
      </c>
      <c r="B114" s="10">
        <v>55237</v>
      </c>
      <c r="C114" s="12" t="s">
        <v>530</v>
      </c>
      <c r="D114" s="8" t="s">
        <v>538</v>
      </c>
      <c r="E114" s="15">
        <v>12</v>
      </c>
      <c r="F114" s="14">
        <f t="shared" si="5"/>
        <v>4.1777541245343268E-2</v>
      </c>
      <c r="G114" s="11">
        <f t="shared" si="3"/>
        <v>1</v>
      </c>
      <c r="H114" s="11">
        <v>1</v>
      </c>
      <c r="I114" s="11">
        <v>1</v>
      </c>
      <c r="J114" s="25"/>
      <c r="K114" s="15"/>
      <c r="L114" s="15"/>
      <c r="M114" s="15"/>
      <c r="N114" s="15"/>
    </row>
    <row r="115" spans="1:14">
      <c r="A115" s="25" t="s">
        <v>461</v>
      </c>
      <c r="B115" s="10">
        <v>55238</v>
      </c>
      <c r="C115" s="12" t="s">
        <v>539</v>
      </c>
      <c r="D115" s="8" t="s">
        <v>540</v>
      </c>
      <c r="E115" s="15">
        <v>23</v>
      </c>
      <c r="F115" s="14">
        <f t="shared" si="5"/>
        <v>4.1777541245343268E-2</v>
      </c>
      <c r="G115" s="11">
        <f t="shared" si="3"/>
        <v>1</v>
      </c>
      <c r="H115" s="11">
        <v>1</v>
      </c>
      <c r="I115" s="11">
        <v>1</v>
      </c>
      <c r="J115" s="25"/>
      <c r="K115" s="15"/>
      <c r="L115" s="15"/>
      <c r="M115" s="15"/>
      <c r="N115" s="15"/>
    </row>
    <row r="116" spans="1:14">
      <c r="A116" s="25" t="s">
        <v>461</v>
      </c>
      <c r="B116" s="10">
        <v>55238</v>
      </c>
      <c r="C116" s="12" t="s">
        <v>539</v>
      </c>
      <c r="D116" s="8" t="s">
        <v>541</v>
      </c>
      <c r="E116" s="15">
        <v>25</v>
      </c>
      <c r="F116" s="14">
        <f t="shared" si="5"/>
        <v>4.1777541245343268E-2</v>
      </c>
      <c r="G116" s="11">
        <f t="shared" si="3"/>
        <v>1</v>
      </c>
      <c r="H116" s="11">
        <v>1</v>
      </c>
      <c r="I116" s="11">
        <v>1</v>
      </c>
      <c r="J116" s="25"/>
      <c r="K116" s="15"/>
      <c r="L116" s="15"/>
      <c r="M116" s="15"/>
      <c r="N116" s="15"/>
    </row>
    <row r="117" spans="1:14">
      <c r="A117" s="25" t="s">
        <v>461</v>
      </c>
      <c r="B117" s="10">
        <v>55250</v>
      </c>
      <c r="C117" s="12" t="s">
        <v>542</v>
      </c>
      <c r="D117" s="8" t="s">
        <v>543</v>
      </c>
      <c r="E117" s="15">
        <v>6</v>
      </c>
      <c r="F117" s="14">
        <f t="shared" si="5"/>
        <v>4.1777541245343268E-2</v>
      </c>
      <c r="G117" s="11">
        <f t="shared" si="3"/>
        <v>0</v>
      </c>
      <c r="H117" s="11">
        <v>0</v>
      </c>
      <c r="I117" s="11">
        <v>0</v>
      </c>
      <c r="J117" s="25"/>
      <c r="K117" s="15"/>
      <c r="L117" s="15"/>
      <c r="M117" s="15"/>
      <c r="N117" s="15"/>
    </row>
    <row r="118" spans="1:14">
      <c r="A118" s="25" t="s">
        <v>461</v>
      </c>
      <c r="B118" s="10">
        <v>55250</v>
      </c>
      <c r="C118" s="12" t="s">
        <v>542</v>
      </c>
      <c r="D118" s="8" t="s">
        <v>544</v>
      </c>
      <c r="E118" s="15">
        <v>6</v>
      </c>
      <c r="F118" s="14">
        <f t="shared" si="5"/>
        <v>4.1777541245343268E-2</v>
      </c>
      <c r="G118" s="11">
        <f t="shared" si="3"/>
        <v>0</v>
      </c>
      <c r="H118" s="11">
        <v>0</v>
      </c>
      <c r="I118" s="11">
        <v>0</v>
      </c>
      <c r="J118" s="25"/>
      <c r="K118" s="15"/>
      <c r="L118" s="15"/>
      <c r="M118" s="15"/>
      <c r="N118" s="15"/>
    </row>
    <row r="119" spans="1:14">
      <c r="A119" s="25" t="s">
        <v>461</v>
      </c>
      <c r="B119" s="10">
        <v>55250</v>
      </c>
      <c r="C119" s="12" t="s">
        <v>542</v>
      </c>
      <c r="D119" s="8" t="s">
        <v>545</v>
      </c>
      <c r="E119" s="15">
        <v>7</v>
      </c>
      <c r="F119" s="14">
        <f t="shared" si="5"/>
        <v>4.1777541245343268E-2</v>
      </c>
      <c r="G119" s="11">
        <f t="shared" si="3"/>
        <v>0</v>
      </c>
      <c r="H119" s="11">
        <v>0</v>
      </c>
      <c r="I119" s="11">
        <v>0</v>
      </c>
      <c r="J119" s="25"/>
      <c r="K119" s="15"/>
      <c r="L119" s="15"/>
      <c r="M119" s="15"/>
      <c r="N119" s="15"/>
    </row>
    <row r="120" spans="1:14">
      <c r="A120" s="25" t="s">
        <v>461</v>
      </c>
      <c r="B120" s="10">
        <v>55250</v>
      </c>
      <c r="C120" s="12" t="s">
        <v>542</v>
      </c>
      <c r="D120" s="8" t="s">
        <v>546</v>
      </c>
      <c r="E120" s="15">
        <v>7</v>
      </c>
      <c r="F120" s="14">
        <f t="shared" si="5"/>
        <v>4.1777541245343268E-2</v>
      </c>
      <c r="G120" s="11">
        <f t="shared" ref="G120:G175" si="6">ROUND(E120*F120, 0)</f>
        <v>0</v>
      </c>
      <c r="H120" s="11">
        <v>0</v>
      </c>
      <c r="I120" s="11">
        <v>0</v>
      </c>
      <c r="J120" s="25"/>
      <c r="K120" s="15"/>
      <c r="L120" s="15"/>
      <c r="M120" s="15"/>
      <c r="N120" s="15"/>
    </row>
    <row r="121" spans="1:14">
      <c r="A121" s="25" t="s">
        <v>461</v>
      </c>
      <c r="B121" s="10">
        <v>55250</v>
      </c>
      <c r="C121" s="12" t="s">
        <v>542</v>
      </c>
      <c r="D121" s="8" t="s">
        <v>547</v>
      </c>
      <c r="E121" s="15">
        <v>7</v>
      </c>
      <c r="F121" s="14">
        <f t="shared" si="5"/>
        <v>4.1777541245343268E-2</v>
      </c>
      <c r="G121" s="11">
        <f t="shared" si="6"/>
        <v>0</v>
      </c>
      <c r="H121" s="11">
        <v>0</v>
      </c>
      <c r="I121" s="11">
        <v>0</v>
      </c>
      <c r="J121" s="25"/>
      <c r="K121" s="15"/>
      <c r="L121" s="15"/>
      <c r="M121" s="15"/>
      <c r="N121" s="15"/>
    </row>
    <row r="122" spans="1:14">
      <c r="A122" s="25" t="s">
        <v>461</v>
      </c>
      <c r="B122" s="10">
        <v>55250</v>
      </c>
      <c r="C122" s="12" t="s">
        <v>542</v>
      </c>
      <c r="D122" s="8" t="s">
        <v>548</v>
      </c>
      <c r="E122" s="15">
        <v>8</v>
      </c>
      <c r="F122" s="14">
        <f t="shared" si="5"/>
        <v>4.1777541245343268E-2</v>
      </c>
      <c r="G122" s="11">
        <f t="shared" si="6"/>
        <v>0</v>
      </c>
      <c r="H122" s="11">
        <v>0</v>
      </c>
      <c r="I122" s="11">
        <v>0</v>
      </c>
      <c r="J122" s="25"/>
      <c r="K122" s="15"/>
      <c r="L122" s="15"/>
      <c r="M122" s="15"/>
      <c r="N122" s="15"/>
    </row>
    <row r="123" spans="1:14">
      <c r="A123" s="25" t="s">
        <v>461</v>
      </c>
      <c r="B123" s="10">
        <v>55250</v>
      </c>
      <c r="C123" s="12" t="s">
        <v>542</v>
      </c>
      <c r="D123" s="8" t="s">
        <v>549</v>
      </c>
      <c r="E123" s="15">
        <v>7</v>
      </c>
      <c r="F123" s="14">
        <f t="shared" si="5"/>
        <v>4.1777541245343268E-2</v>
      </c>
      <c r="G123" s="11">
        <f t="shared" si="6"/>
        <v>0</v>
      </c>
      <c r="H123" s="11">
        <v>0</v>
      </c>
      <c r="I123" s="11">
        <v>0</v>
      </c>
      <c r="J123" s="25"/>
      <c r="K123" s="15"/>
      <c r="L123" s="15"/>
      <c r="M123" s="15"/>
      <c r="N123" s="15"/>
    </row>
    <row r="124" spans="1:14">
      <c r="A124" s="25" t="s">
        <v>461</v>
      </c>
      <c r="B124" s="10">
        <v>55250</v>
      </c>
      <c r="C124" s="12" t="s">
        <v>542</v>
      </c>
      <c r="D124" s="8" t="s">
        <v>550</v>
      </c>
      <c r="E124" s="15">
        <v>8</v>
      </c>
      <c r="F124" s="14">
        <f t="shared" si="5"/>
        <v>4.1777541245343268E-2</v>
      </c>
      <c r="G124" s="11">
        <f t="shared" si="6"/>
        <v>0</v>
      </c>
      <c r="H124" s="11">
        <v>0</v>
      </c>
      <c r="I124" s="11">
        <v>0</v>
      </c>
      <c r="J124" s="25"/>
      <c r="K124" s="15"/>
      <c r="L124" s="15"/>
      <c r="M124" s="15"/>
      <c r="N124" s="15"/>
    </row>
    <row r="125" spans="1:14">
      <c r="A125" s="25" t="s">
        <v>461</v>
      </c>
      <c r="B125" s="10">
        <v>55250</v>
      </c>
      <c r="C125" s="12" t="s">
        <v>542</v>
      </c>
      <c r="D125" s="8" t="s">
        <v>551</v>
      </c>
      <c r="E125" s="15">
        <v>7</v>
      </c>
      <c r="F125" s="14">
        <f t="shared" si="5"/>
        <v>4.1777541245343268E-2</v>
      </c>
      <c r="G125" s="11">
        <f t="shared" si="6"/>
        <v>0</v>
      </c>
      <c r="H125" s="11">
        <v>0</v>
      </c>
      <c r="I125" s="11">
        <v>0</v>
      </c>
      <c r="J125" s="25"/>
      <c r="K125" s="15"/>
      <c r="L125" s="15"/>
      <c r="M125" s="15"/>
      <c r="N125" s="15"/>
    </row>
    <row r="126" spans="1:14">
      <c r="A126" s="25" t="s">
        <v>461</v>
      </c>
      <c r="B126" s="10">
        <v>55250</v>
      </c>
      <c r="C126" s="12" t="s">
        <v>542</v>
      </c>
      <c r="D126" s="8" t="s">
        <v>552</v>
      </c>
      <c r="E126" s="15">
        <v>8</v>
      </c>
      <c r="F126" s="14">
        <f t="shared" si="5"/>
        <v>4.1777541245343268E-2</v>
      </c>
      <c r="G126" s="11">
        <f t="shared" si="6"/>
        <v>0</v>
      </c>
      <c r="H126" s="11">
        <v>0</v>
      </c>
      <c r="I126" s="11">
        <v>0</v>
      </c>
      <c r="J126" s="25"/>
      <c r="K126" s="15"/>
      <c r="L126" s="15"/>
      <c r="M126" s="15"/>
      <c r="N126" s="15"/>
    </row>
    <row r="127" spans="1:14">
      <c r="A127" s="25" t="s">
        <v>461</v>
      </c>
      <c r="B127" s="10">
        <v>55250</v>
      </c>
      <c r="C127" s="12" t="s">
        <v>542</v>
      </c>
      <c r="D127" s="8" t="s">
        <v>553</v>
      </c>
      <c r="E127" s="15">
        <v>8</v>
      </c>
      <c r="F127" s="14">
        <f t="shared" si="5"/>
        <v>4.1777541245343268E-2</v>
      </c>
      <c r="G127" s="11">
        <f t="shared" si="6"/>
        <v>0</v>
      </c>
      <c r="H127" s="11">
        <v>0</v>
      </c>
      <c r="I127" s="11">
        <v>0</v>
      </c>
      <c r="J127" s="25"/>
      <c r="K127" s="15"/>
      <c r="L127" s="15"/>
      <c r="M127" s="15"/>
      <c r="N127" s="15"/>
    </row>
    <row r="128" spans="1:14">
      <c r="A128" s="25" t="s">
        <v>461</v>
      </c>
      <c r="B128" s="10">
        <v>55250</v>
      </c>
      <c r="C128" s="12" t="s">
        <v>542</v>
      </c>
      <c r="D128" s="8" t="s">
        <v>554</v>
      </c>
      <c r="E128" s="15">
        <v>6</v>
      </c>
      <c r="F128" s="14">
        <f t="shared" si="5"/>
        <v>4.1777541245343268E-2</v>
      </c>
      <c r="G128" s="11">
        <f t="shared" si="6"/>
        <v>0</v>
      </c>
      <c r="H128" s="11">
        <v>0</v>
      </c>
      <c r="I128" s="11">
        <v>0</v>
      </c>
      <c r="J128" s="25"/>
      <c r="K128" s="15"/>
      <c r="L128" s="15"/>
      <c r="M128" s="15"/>
      <c r="N128" s="15"/>
    </row>
    <row r="129" spans="1:14">
      <c r="A129" s="25" t="s">
        <v>461</v>
      </c>
      <c r="B129" s="10">
        <v>55253</v>
      </c>
      <c r="C129" s="12" t="s">
        <v>555</v>
      </c>
      <c r="D129" s="8" t="s">
        <v>556</v>
      </c>
      <c r="E129" s="15">
        <v>3</v>
      </c>
      <c r="F129" s="14">
        <f t="shared" si="5"/>
        <v>4.1777541245343268E-2</v>
      </c>
      <c r="G129" s="11">
        <f t="shared" si="6"/>
        <v>0</v>
      </c>
      <c r="H129" s="11">
        <v>0</v>
      </c>
      <c r="I129" s="11">
        <v>0</v>
      </c>
      <c r="J129" s="25"/>
      <c r="K129" s="15"/>
      <c r="L129" s="15"/>
      <c r="M129" s="15"/>
      <c r="N129" s="15"/>
    </row>
    <row r="130" spans="1:14">
      <c r="A130" s="25" t="s">
        <v>461</v>
      </c>
      <c r="B130" s="10">
        <v>55253</v>
      </c>
      <c r="C130" s="12" t="s">
        <v>555</v>
      </c>
      <c r="D130" s="8" t="s">
        <v>417</v>
      </c>
      <c r="E130" s="15">
        <v>4</v>
      </c>
      <c r="F130" s="14">
        <f t="shared" si="5"/>
        <v>4.1777541245343268E-2</v>
      </c>
      <c r="G130" s="11">
        <f t="shared" si="6"/>
        <v>0</v>
      </c>
      <c r="H130" s="11">
        <v>0</v>
      </c>
      <c r="I130" s="11">
        <v>0</v>
      </c>
      <c r="J130" s="25"/>
      <c r="K130" s="15"/>
      <c r="L130" s="15"/>
      <c r="M130" s="15"/>
      <c r="N130" s="15"/>
    </row>
    <row r="131" spans="1:14">
      <c r="A131" s="25" t="s">
        <v>461</v>
      </c>
      <c r="B131" s="10">
        <v>55253</v>
      </c>
      <c r="C131" s="12" t="s">
        <v>555</v>
      </c>
      <c r="D131" s="8" t="s">
        <v>557</v>
      </c>
      <c r="E131" s="15">
        <v>3</v>
      </c>
      <c r="F131" s="14">
        <f t="shared" si="5"/>
        <v>4.1777541245343268E-2</v>
      </c>
      <c r="G131" s="11">
        <f t="shared" si="6"/>
        <v>0</v>
      </c>
      <c r="H131" s="11">
        <v>0</v>
      </c>
      <c r="I131" s="11">
        <v>0</v>
      </c>
      <c r="J131" s="25"/>
      <c r="K131" s="15"/>
      <c r="L131" s="15"/>
      <c r="M131" s="15"/>
      <c r="N131" s="15"/>
    </row>
    <row r="132" spans="1:14">
      <c r="A132" s="25" t="s">
        <v>461</v>
      </c>
      <c r="B132" s="10">
        <v>55253</v>
      </c>
      <c r="C132" s="12" t="s">
        <v>555</v>
      </c>
      <c r="D132" s="8" t="s">
        <v>558</v>
      </c>
      <c r="E132" s="15">
        <v>3</v>
      </c>
      <c r="F132" s="14">
        <f t="shared" si="5"/>
        <v>4.1777541245343268E-2</v>
      </c>
      <c r="G132" s="11">
        <f t="shared" si="6"/>
        <v>0</v>
      </c>
      <c r="H132" s="11">
        <v>0</v>
      </c>
      <c r="I132" s="11">
        <v>0</v>
      </c>
      <c r="J132" s="25"/>
      <c r="K132" s="15"/>
      <c r="L132" s="15"/>
      <c r="M132" s="15"/>
      <c r="N132" s="15"/>
    </row>
    <row r="133" spans="1:14">
      <c r="A133" s="25" t="s">
        <v>461</v>
      </c>
      <c r="B133" s="10">
        <v>55279</v>
      </c>
      <c r="C133" s="12" t="s">
        <v>559</v>
      </c>
      <c r="D133" s="8" t="s">
        <v>560</v>
      </c>
      <c r="E133" s="15">
        <v>25</v>
      </c>
      <c r="F133" s="14">
        <f t="shared" si="5"/>
        <v>4.1777541245343268E-2</v>
      </c>
      <c r="G133" s="11">
        <f t="shared" si="6"/>
        <v>1</v>
      </c>
      <c r="H133" s="11">
        <v>1</v>
      </c>
      <c r="I133" s="11">
        <v>1</v>
      </c>
      <c r="J133" s="25"/>
      <c r="K133" s="15"/>
      <c r="L133" s="15"/>
      <c r="M133" s="15"/>
      <c r="N133" s="15"/>
    </row>
    <row r="134" spans="1:14">
      <c r="A134" s="25" t="s">
        <v>461</v>
      </c>
      <c r="B134" s="10">
        <v>55279</v>
      </c>
      <c r="C134" s="12" t="s">
        <v>559</v>
      </c>
      <c r="D134" s="8" t="s">
        <v>561</v>
      </c>
      <c r="E134" s="15">
        <v>18</v>
      </c>
      <c r="F134" s="14">
        <f t="shared" si="5"/>
        <v>4.1777541245343268E-2</v>
      </c>
      <c r="G134" s="11">
        <f t="shared" si="6"/>
        <v>1</v>
      </c>
      <c r="H134" s="11">
        <v>1</v>
      </c>
      <c r="I134" s="11">
        <v>1</v>
      </c>
      <c r="J134" s="25"/>
      <c r="K134" s="15"/>
      <c r="L134" s="15"/>
      <c r="M134" s="15"/>
      <c r="N134" s="15"/>
    </row>
    <row r="135" spans="1:14">
      <c r="A135" s="25" t="s">
        <v>461</v>
      </c>
      <c r="B135" s="10">
        <v>55279</v>
      </c>
      <c r="C135" s="12" t="s">
        <v>559</v>
      </c>
      <c r="D135" s="8" t="s">
        <v>562</v>
      </c>
      <c r="E135" s="15">
        <v>19</v>
      </c>
      <c r="F135" s="14">
        <f t="shared" si="5"/>
        <v>4.1777541245343268E-2</v>
      </c>
      <c r="G135" s="11">
        <f t="shared" si="6"/>
        <v>1</v>
      </c>
      <c r="H135" s="11">
        <v>1</v>
      </c>
      <c r="I135" s="11">
        <v>1</v>
      </c>
      <c r="J135" s="25"/>
      <c r="K135" s="15"/>
      <c r="L135" s="15"/>
      <c r="M135" s="15"/>
      <c r="N135" s="15"/>
    </row>
    <row r="136" spans="1:14">
      <c r="A136" s="25" t="s">
        <v>461</v>
      </c>
      <c r="B136" s="10">
        <v>55279</v>
      </c>
      <c r="C136" s="12" t="s">
        <v>559</v>
      </c>
      <c r="D136" s="8" t="s">
        <v>563</v>
      </c>
      <c r="E136" s="15">
        <v>22</v>
      </c>
      <c r="F136" s="14">
        <f t="shared" si="5"/>
        <v>4.1777541245343268E-2</v>
      </c>
      <c r="G136" s="11">
        <f t="shared" si="6"/>
        <v>1</v>
      </c>
      <c r="H136" s="11">
        <v>1</v>
      </c>
      <c r="I136" s="11">
        <v>1</v>
      </c>
      <c r="J136" s="25"/>
      <c r="K136" s="15"/>
      <c r="L136" s="15"/>
      <c r="M136" s="15"/>
      <c r="N136" s="15"/>
    </row>
    <row r="137" spans="1:14">
      <c r="A137" s="25" t="s">
        <v>461</v>
      </c>
      <c r="B137" s="10">
        <v>55279</v>
      </c>
      <c r="C137" s="12" t="s">
        <v>559</v>
      </c>
      <c r="D137" s="8" t="s">
        <v>564</v>
      </c>
      <c r="E137" s="15">
        <v>15</v>
      </c>
      <c r="F137" s="14">
        <f t="shared" si="5"/>
        <v>4.1777541245343268E-2</v>
      </c>
      <c r="G137" s="11">
        <f t="shared" si="6"/>
        <v>1</v>
      </c>
      <c r="H137" s="11">
        <v>1</v>
      </c>
      <c r="I137" s="11">
        <v>1</v>
      </c>
      <c r="J137" s="25"/>
      <c r="K137" s="15"/>
      <c r="L137" s="15"/>
      <c r="M137" s="15"/>
      <c r="N137" s="15"/>
    </row>
    <row r="138" spans="1:14">
      <c r="A138" s="25" t="s">
        <v>461</v>
      </c>
      <c r="B138" s="10">
        <v>55279</v>
      </c>
      <c r="C138" s="12" t="s">
        <v>559</v>
      </c>
      <c r="D138" s="8" t="s">
        <v>565</v>
      </c>
      <c r="E138" s="15">
        <v>16</v>
      </c>
      <c r="F138" s="14">
        <f t="shared" ref="F138:F169" si="7">$F$6/$E$180</f>
        <v>4.1777541245343268E-2</v>
      </c>
      <c r="G138" s="11">
        <f t="shared" si="6"/>
        <v>1</v>
      </c>
      <c r="H138" s="11">
        <v>1</v>
      </c>
      <c r="I138" s="11">
        <v>1</v>
      </c>
      <c r="J138" s="25"/>
      <c r="K138" s="15"/>
      <c r="L138" s="15"/>
      <c r="M138" s="15"/>
      <c r="N138" s="15"/>
    </row>
    <row r="139" spans="1:14">
      <c r="A139" s="25" t="s">
        <v>461</v>
      </c>
      <c r="B139" s="10">
        <v>55279</v>
      </c>
      <c r="C139" s="12" t="s">
        <v>559</v>
      </c>
      <c r="D139" s="8" t="s">
        <v>566</v>
      </c>
      <c r="E139" s="15">
        <v>16</v>
      </c>
      <c r="F139" s="14">
        <f t="shared" si="7"/>
        <v>4.1777541245343268E-2</v>
      </c>
      <c r="G139" s="11">
        <f t="shared" si="6"/>
        <v>1</v>
      </c>
      <c r="H139" s="11">
        <v>1</v>
      </c>
      <c r="I139" s="11">
        <v>1</v>
      </c>
      <c r="J139" s="25"/>
      <c r="K139" s="15"/>
      <c r="L139" s="15"/>
      <c r="M139" s="15"/>
      <c r="N139" s="15"/>
    </row>
    <row r="140" spans="1:14">
      <c r="A140" s="25" t="s">
        <v>461</v>
      </c>
      <c r="B140" s="10">
        <v>55279</v>
      </c>
      <c r="C140" s="12" t="s">
        <v>559</v>
      </c>
      <c r="D140" s="8" t="s">
        <v>567</v>
      </c>
      <c r="E140" s="15">
        <v>15</v>
      </c>
      <c r="F140" s="14">
        <f t="shared" si="7"/>
        <v>4.1777541245343268E-2</v>
      </c>
      <c r="G140" s="11">
        <f t="shared" si="6"/>
        <v>1</v>
      </c>
      <c r="H140" s="11">
        <v>1</v>
      </c>
      <c r="I140" s="11">
        <v>1</v>
      </c>
      <c r="J140" s="25"/>
      <c r="K140" s="15"/>
      <c r="L140" s="15"/>
      <c r="M140" s="15"/>
      <c r="N140" s="15"/>
    </row>
    <row r="141" spans="1:14">
      <c r="A141" s="25" t="s">
        <v>461</v>
      </c>
      <c r="B141" s="10">
        <v>55279</v>
      </c>
      <c r="C141" s="12" t="s">
        <v>559</v>
      </c>
      <c r="D141" s="8" t="s">
        <v>568</v>
      </c>
      <c r="E141" s="15">
        <v>15</v>
      </c>
      <c r="F141" s="14">
        <f t="shared" si="7"/>
        <v>4.1777541245343268E-2</v>
      </c>
      <c r="G141" s="11">
        <f t="shared" si="6"/>
        <v>1</v>
      </c>
      <c r="H141" s="11">
        <v>1</v>
      </c>
      <c r="I141" s="11">
        <v>1</v>
      </c>
      <c r="J141" s="25"/>
      <c r="K141" s="15"/>
      <c r="L141" s="15"/>
      <c r="M141" s="15"/>
      <c r="N141" s="15"/>
    </row>
    <row r="142" spans="1:14">
      <c r="A142" s="25" t="s">
        <v>461</v>
      </c>
      <c r="B142" s="10">
        <v>55279</v>
      </c>
      <c r="C142" s="12" t="s">
        <v>559</v>
      </c>
      <c r="D142" s="8" t="s">
        <v>569</v>
      </c>
      <c r="E142" s="15">
        <v>15</v>
      </c>
      <c r="F142" s="14">
        <f t="shared" si="7"/>
        <v>4.1777541245343268E-2</v>
      </c>
      <c r="G142" s="11">
        <f t="shared" si="6"/>
        <v>1</v>
      </c>
      <c r="H142" s="11">
        <v>1</v>
      </c>
      <c r="I142" s="11">
        <v>1</v>
      </c>
      <c r="J142" s="25"/>
      <c r="K142" s="15"/>
      <c r="L142" s="15"/>
      <c r="M142" s="15"/>
      <c r="N142" s="15"/>
    </row>
    <row r="143" spans="1:14">
      <c r="A143" s="25" t="s">
        <v>461</v>
      </c>
      <c r="B143" s="10">
        <v>55296</v>
      </c>
      <c r="C143" s="12" t="s">
        <v>570</v>
      </c>
      <c r="D143" s="8" t="s">
        <v>429</v>
      </c>
      <c r="E143" s="15">
        <v>4</v>
      </c>
      <c r="F143" s="14">
        <f t="shared" si="7"/>
        <v>4.1777541245343268E-2</v>
      </c>
      <c r="G143" s="11">
        <f t="shared" si="6"/>
        <v>0</v>
      </c>
      <c r="H143" s="11">
        <v>0</v>
      </c>
      <c r="I143" s="11">
        <v>0</v>
      </c>
      <c r="J143" s="25"/>
      <c r="K143" s="15"/>
      <c r="L143" s="15"/>
      <c r="M143" s="15"/>
      <c r="N143" s="15"/>
    </row>
    <row r="144" spans="1:14">
      <c r="A144" s="25" t="s">
        <v>461</v>
      </c>
      <c r="B144" s="10">
        <v>55296</v>
      </c>
      <c r="C144" s="12" t="s">
        <v>570</v>
      </c>
      <c r="D144" s="8" t="s">
        <v>431</v>
      </c>
      <c r="E144" s="15">
        <v>4</v>
      </c>
      <c r="F144" s="14">
        <f t="shared" si="7"/>
        <v>4.1777541245343268E-2</v>
      </c>
      <c r="G144" s="11">
        <f t="shared" si="6"/>
        <v>0</v>
      </c>
      <c r="H144" s="11">
        <v>0</v>
      </c>
      <c r="I144" s="11">
        <v>0</v>
      </c>
      <c r="J144" s="25"/>
      <c r="K144" s="15"/>
      <c r="L144" s="15"/>
      <c r="M144" s="15"/>
      <c r="N144" s="15"/>
    </row>
    <row r="145" spans="1:14">
      <c r="A145" s="25" t="s">
        <v>461</v>
      </c>
      <c r="B145" s="10">
        <v>55334</v>
      </c>
      <c r="C145" s="12" t="s">
        <v>571</v>
      </c>
      <c r="D145" s="8" t="s">
        <v>525</v>
      </c>
      <c r="E145" s="15">
        <v>25</v>
      </c>
      <c r="F145" s="14">
        <f t="shared" si="7"/>
        <v>4.1777541245343268E-2</v>
      </c>
      <c r="G145" s="11">
        <f t="shared" si="6"/>
        <v>1</v>
      </c>
      <c r="H145" s="11">
        <v>1</v>
      </c>
      <c r="I145" s="11">
        <v>1</v>
      </c>
      <c r="J145" s="25"/>
      <c r="K145" s="15"/>
      <c r="L145" s="15"/>
      <c r="M145" s="15"/>
      <c r="N145" s="15"/>
    </row>
    <row r="146" spans="1:14">
      <c r="A146" s="25" t="s">
        <v>461</v>
      </c>
      <c r="B146" s="10">
        <v>55334</v>
      </c>
      <c r="C146" s="12" t="s">
        <v>571</v>
      </c>
      <c r="D146" s="8" t="s">
        <v>526</v>
      </c>
      <c r="E146" s="15">
        <v>24</v>
      </c>
      <c r="F146" s="14">
        <f t="shared" si="7"/>
        <v>4.1777541245343268E-2</v>
      </c>
      <c r="G146" s="11">
        <f t="shared" si="6"/>
        <v>1</v>
      </c>
      <c r="H146" s="11">
        <v>1</v>
      </c>
      <c r="I146" s="11">
        <v>1</v>
      </c>
      <c r="J146" s="25"/>
      <c r="K146" s="15"/>
      <c r="L146" s="15"/>
      <c r="M146" s="15"/>
      <c r="N146" s="15"/>
    </row>
    <row r="147" spans="1:14">
      <c r="A147" s="25" t="s">
        <v>461</v>
      </c>
      <c r="B147" s="10">
        <v>55392</v>
      </c>
      <c r="C147" s="12" t="s">
        <v>572</v>
      </c>
      <c r="D147" s="8" t="s">
        <v>51</v>
      </c>
      <c r="E147" s="15">
        <v>31</v>
      </c>
      <c r="F147" s="14">
        <f t="shared" si="7"/>
        <v>4.1777541245343268E-2</v>
      </c>
      <c r="G147" s="11">
        <f t="shared" si="6"/>
        <v>1</v>
      </c>
      <c r="H147" s="11">
        <v>1</v>
      </c>
      <c r="I147" s="11">
        <v>1</v>
      </c>
      <c r="J147" s="25"/>
      <c r="K147" s="15"/>
      <c r="L147" s="15"/>
      <c r="M147" s="15"/>
      <c r="N147" s="15"/>
    </row>
    <row r="148" spans="1:14">
      <c r="A148" s="25" t="s">
        <v>461</v>
      </c>
      <c r="B148" s="10">
        <v>55392</v>
      </c>
      <c r="C148" s="12" t="s">
        <v>572</v>
      </c>
      <c r="D148" s="8" t="s">
        <v>94</v>
      </c>
      <c r="E148" s="15">
        <v>27</v>
      </c>
      <c r="F148" s="14">
        <f t="shared" si="7"/>
        <v>4.1777541245343268E-2</v>
      </c>
      <c r="G148" s="11">
        <f t="shared" si="6"/>
        <v>1</v>
      </c>
      <c r="H148" s="11">
        <v>1</v>
      </c>
      <c r="I148" s="11">
        <v>1</v>
      </c>
      <c r="J148" s="25"/>
      <c r="K148" s="15"/>
      <c r="L148" s="15"/>
      <c r="M148" s="15"/>
      <c r="N148" s="15"/>
    </row>
    <row r="149" spans="1:14">
      <c r="A149" s="25" t="s">
        <v>461</v>
      </c>
      <c r="B149" s="10">
        <v>55392</v>
      </c>
      <c r="C149" s="12" t="s">
        <v>572</v>
      </c>
      <c r="D149" s="8" t="s">
        <v>573</v>
      </c>
      <c r="E149" s="15">
        <v>23</v>
      </c>
      <c r="F149" s="14">
        <f t="shared" si="7"/>
        <v>4.1777541245343268E-2</v>
      </c>
      <c r="G149" s="11">
        <f t="shared" si="6"/>
        <v>1</v>
      </c>
      <c r="H149" s="11">
        <v>1</v>
      </c>
      <c r="I149" s="11">
        <v>1</v>
      </c>
      <c r="J149" s="25"/>
      <c r="K149" s="15"/>
      <c r="L149" s="15"/>
      <c r="M149" s="15"/>
      <c r="N149" s="15"/>
    </row>
    <row r="150" spans="1:14">
      <c r="A150" s="25" t="s">
        <v>461</v>
      </c>
      <c r="B150" s="10">
        <v>55417</v>
      </c>
      <c r="C150" s="12" t="s">
        <v>574</v>
      </c>
      <c r="D150" s="8" t="s">
        <v>575</v>
      </c>
      <c r="E150" s="15">
        <v>1</v>
      </c>
      <c r="F150" s="14">
        <f t="shared" si="7"/>
        <v>4.1777541245343268E-2</v>
      </c>
      <c r="G150" s="11">
        <f t="shared" si="6"/>
        <v>0</v>
      </c>
      <c r="H150" s="11">
        <v>0</v>
      </c>
      <c r="I150" s="11">
        <v>0</v>
      </c>
      <c r="J150" s="25"/>
      <c r="K150" s="15"/>
      <c r="L150" s="15"/>
      <c r="M150" s="15"/>
      <c r="N150" s="15"/>
    </row>
    <row r="151" spans="1:14">
      <c r="A151" s="25" t="s">
        <v>461</v>
      </c>
      <c r="B151" s="10">
        <v>55417</v>
      </c>
      <c r="C151" s="12" t="s">
        <v>574</v>
      </c>
      <c r="D151" s="8" t="s">
        <v>576</v>
      </c>
      <c r="E151" s="15">
        <v>1</v>
      </c>
      <c r="F151" s="14">
        <f t="shared" si="7"/>
        <v>4.1777541245343268E-2</v>
      </c>
      <c r="G151" s="11">
        <f t="shared" si="6"/>
        <v>0</v>
      </c>
      <c r="H151" s="11">
        <v>0</v>
      </c>
      <c r="I151" s="11">
        <v>0</v>
      </c>
      <c r="J151" s="25"/>
      <c r="K151" s="15"/>
      <c r="L151" s="15"/>
      <c r="M151" s="15"/>
      <c r="N151" s="15"/>
    </row>
    <row r="152" spans="1:14">
      <c r="A152" s="25" t="s">
        <v>461</v>
      </c>
      <c r="B152" s="10">
        <v>55417</v>
      </c>
      <c r="C152" s="12" t="s">
        <v>574</v>
      </c>
      <c r="D152" s="8" t="s">
        <v>577</v>
      </c>
      <c r="E152" s="15">
        <v>1</v>
      </c>
      <c r="F152" s="14">
        <f t="shared" si="7"/>
        <v>4.1777541245343268E-2</v>
      </c>
      <c r="G152" s="11">
        <f t="shared" si="6"/>
        <v>0</v>
      </c>
      <c r="H152" s="11">
        <v>0</v>
      </c>
      <c r="I152" s="11">
        <v>0</v>
      </c>
      <c r="J152" s="25"/>
      <c r="K152" s="15"/>
      <c r="L152" s="15"/>
      <c r="M152" s="15"/>
      <c r="N152" s="15"/>
    </row>
    <row r="153" spans="1:14">
      <c r="A153" s="25" t="s">
        <v>461</v>
      </c>
      <c r="B153" s="10">
        <v>55417</v>
      </c>
      <c r="C153" s="12" t="s">
        <v>574</v>
      </c>
      <c r="D153" s="8" t="s">
        <v>578</v>
      </c>
      <c r="E153" s="15">
        <v>1</v>
      </c>
      <c r="F153" s="14">
        <f t="shared" si="7"/>
        <v>4.1777541245343268E-2</v>
      </c>
      <c r="G153" s="11">
        <f t="shared" si="6"/>
        <v>0</v>
      </c>
      <c r="H153" s="11">
        <v>0</v>
      </c>
      <c r="I153" s="11">
        <v>0</v>
      </c>
      <c r="J153" s="25"/>
      <c r="K153" s="15"/>
      <c r="L153" s="15"/>
      <c r="M153" s="15"/>
      <c r="N153" s="15"/>
    </row>
    <row r="154" spans="1:14">
      <c r="A154" s="25" t="s">
        <v>461</v>
      </c>
      <c r="B154" s="10">
        <v>55438</v>
      </c>
      <c r="C154" s="12" t="s">
        <v>579</v>
      </c>
      <c r="D154" s="8" t="s">
        <v>516</v>
      </c>
      <c r="E154" s="15">
        <v>26</v>
      </c>
      <c r="F154" s="14">
        <f t="shared" si="7"/>
        <v>4.1777541245343268E-2</v>
      </c>
      <c r="G154" s="11">
        <f t="shared" si="6"/>
        <v>1</v>
      </c>
      <c r="H154" s="11">
        <v>1</v>
      </c>
      <c r="I154" s="11">
        <v>1</v>
      </c>
      <c r="J154" s="25"/>
      <c r="K154" s="15"/>
      <c r="L154" s="15"/>
      <c r="M154" s="15"/>
      <c r="N154" s="15"/>
    </row>
    <row r="155" spans="1:14">
      <c r="A155" s="25" t="s">
        <v>461</v>
      </c>
      <c r="B155" s="10">
        <v>55438</v>
      </c>
      <c r="C155" s="12" t="s">
        <v>579</v>
      </c>
      <c r="D155" s="8" t="s">
        <v>517</v>
      </c>
      <c r="E155" s="15">
        <v>34</v>
      </c>
      <c r="F155" s="14">
        <f t="shared" si="7"/>
        <v>4.1777541245343268E-2</v>
      </c>
      <c r="G155" s="11">
        <f t="shared" si="6"/>
        <v>1</v>
      </c>
      <c r="H155" s="11">
        <v>1</v>
      </c>
      <c r="I155" s="11">
        <v>1</v>
      </c>
      <c r="J155" s="25"/>
      <c r="K155" s="15"/>
      <c r="L155" s="15"/>
      <c r="M155" s="15"/>
      <c r="N155" s="15"/>
    </row>
    <row r="156" spans="1:14">
      <c r="A156" s="25" t="s">
        <v>461</v>
      </c>
      <c r="B156" s="10">
        <v>55438</v>
      </c>
      <c r="C156" s="12" t="s">
        <v>579</v>
      </c>
      <c r="D156" s="8" t="s">
        <v>485</v>
      </c>
      <c r="E156" s="15">
        <v>25</v>
      </c>
      <c r="F156" s="14">
        <f t="shared" si="7"/>
        <v>4.1777541245343268E-2</v>
      </c>
      <c r="G156" s="11">
        <f t="shared" si="6"/>
        <v>1</v>
      </c>
      <c r="H156" s="11">
        <v>1</v>
      </c>
      <c r="I156" s="11">
        <v>1</v>
      </c>
      <c r="J156" s="25"/>
      <c r="K156" s="15"/>
      <c r="L156" s="15"/>
      <c r="M156" s="15"/>
      <c r="N156" s="15"/>
    </row>
    <row r="157" spans="1:14">
      <c r="A157" s="25" t="s">
        <v>461</v>
      </c>
      <c r="B157" s="10">
        <v>55438</v>
      </c>
      <c r="C157" s="12" t="s">
        <v>579</v>
      </c>
      <c r="D157" s="8" t="s">
        <v>486</v>
      </c>
      <c r="E157" s="15">
        <v>32</v>
      </c>
      <c r="F157" s="14">
        <f t="shared" si="7"/>
        <v>4.1777541245343268E-2</v>
      </c>
      <c r="G157" s="11">
        <f t="shared" si="6"/>
        <v>1</v>
      </c>
      <c r="H157" s="11">
        <v>1</v>
      </c>
      <c r="I157" s="11">
        <v>1</v>
      </c>
      <c r="J157" s="25"/>
      <c r="K157" s="15"/>
      <c r="L157" s="15"/>
      <c r="M157" s="15"/>
      <c r="N157" s="15"/>
    </row>
    <row r="158" spans="1:14">
      <c r="A158" s="25" t="s">
        <v>461</v>
      </c>
      <c r="B158" s="10">
        <v>55496</v>
      </c>
      <c r="C158" s="12" t="s">
        <v>580</v>
      </c>
      <c r="D158" s="8" t="s">
        <v>575</v>
      </c>
      <c r="E158" s="15">
        <v>1</v>
      </c>
      <c r="F158" s="14">
        <f t="shared" si="7"/>
        <v>4.1777541245343268E-2</v>
      </c>
      <c r="G158" s="11">
        <f t="shared" si="6"/>
        <v>0</v>
      </c>
      <c r="H158" s="11">
        <v>0</v>
      </c>
      <c r="I158" s="11">
        <v>0</v>
      </c>
      <c r="J158" s="25"/>
      <c r="K158" s="15"/>
      <c r="L158" s="15"/>
      <c r="M158" s="15"/>
      <c r="N158" s="15"/>
    </row>
    <row r="159" spans="1:14">
      <c r="A159" s="25" t="s">
        <v>461</v>
      </c>
      <c r="B159" s="10">
        <v>55496</v>
      </c>
      <c r="C159" s="12" t="s">
        <v>580</v>
      </c>
      <c r="D159" s="8" t="s">
        <v>576</v>
      </c>
      <c r="E159" s="15">
        <v>1</v>
      </c>
      <c r="F159" s="14">
        <f t="shared" si="7"/>
        <v>4.1777541245343268E-2</v>
      </c>
      <c r="G159" s="11">
        <f t="shared" si="6"/>
        <v>0</v>
      </c>
      <c r="H159" s="11">
        <v>0</v>
      </c>
      <c r="I159" s="11">
        <v>0</v>
      </c>
      <c r="J159" s="25"/>
      <c r="K159" s="15"/>
      <c r="L159" s="15"/>
      <c r="M159" s="15"/>
      <c r="N159" s="15"/>
    </row>
    <row r="160" spans="1:14">
      <c r="A160" s="25" t="s">
        <v>461</v>
      </c>
      <c r="B160" s="10">
        <v>55496</v>
      </c>
      <c r="C160" s="12" t="s">
        <v>580</v>
      </c>
      <c r="D160" s="8" t="s">
        <v>577</v>
      </c>
      <c r="E160" s="15">
        <v>1</v>
      </c>
      <c r="F160" s="14">
        <f t="shared" si="7"/>
        <v>4.1777541245343268E-2</v>
      </c>
      <c r="G160" s="11">
        <f t="shared" si="6"/>
        <v>0</v>
      </c>
      <c r="H160" s="11">
        <v>0</v>
      </c>
      <c r="I160" s="11">
        <v>0</v>
      </c>
      <c r="J160" s="25"/>
      <c r="K160" s="15"/>
      <c r="L160" s="15"/>
      <c r="M160" s="15"/>
      <c r="N160" s="15"/>
    </row>
    <row r="161" spans="1:14">
      <c r="A161" s="25" t="s">
        <v>461</v>
      </c>
      <c r="B161" s="10">
        <v>55496</v>
      </c>
      <c r="C161" s="12" t="s">
        <v>580</v>
      </c>
      <c r="D161" s="8" t="s">
        <v>578</v>
      </c>
      <c r="E161" s="15">
        <v>1</v>
      </c>
      <c r="F161" s="14">
        <f t="shared" si="7"/>
        <v>4.1777541245343268E-2</v>
      </c>
      <c r="G161" s="11">
        <f t="shared" si="6"/>
        <v>0</v>
      </c>
      <c r="H161" s="11">
        <v>0</v>
      </c>
      <c r="I161" s="11">
        <v>0</v>
      </c>
      <c r="J161" s="25"/>
      <c r="K161" s="15"/>
      <c r="L161" s="15"/>
      <c r="M161" s="15"/>
      <c r="N161" s="15"/>
    </row>
    <row r="162" spans="1:14">
      <c r="A162" s="25" t="s">
        <v>461</v>
      </c>
      <c r="B162" s="10">
        <v>55496</v>
      </c>
      <c r="C162" s="12" t="s">
        <v>580</v>
      </c>
      <c r="D162" s="8" t="s">
        <v>581</v>
      </c>
      <c r="E162" s="15">
        <v>1</v>
      </c>
      <c r="F162" s="14">
        <f t="shared" si="7"/>
        <v>4.1777541245343268E-2</v>
      </c>
      <c r="G162" s="11">
        <f t="shared" si="6"/>
        <v>0</v>
      </c>
      <c r="H162" s="11">
        <v>0</v>
      </c>
      <c r="I162" s="11">
        <v>0</v>
      </c>
      <c r="J162" s="25"/>
      <c r="K162" s="15"/>
      <c r="L162" s="15"/>
      <c r="M162" s="15"/>
      <c r="N162" s="15"/>
    </row>
    <row r="163" spans="1:14">
      <c r="A163" s="25" t="s">
        <v>461</v>
      </c>
      <c r="B163" s="10">
        <v>55496</v>
      </c>
      <c r="C163" s="12" t="s">
        <v>580</v>
      </c>
      <c r="D163" s="8" t="s">
        <v>582</v>
      </c>
      <c r="E163" s="15">
        <v>0</v>
      </c>
      <c r="F163" s="14">
        <f t="shared" si="7"/>
        <v>4.1777541245343268E-2</v>
      </c>
      <c r="G163" s="11">
        <f t="shared" si="6"/>
        <v>0</v>
      </c>
      <c r="H163" s="11">
        <v>0</v>
      </c>
      <c r="I163" s="11">
        <v>0</v>
      </c>
      <c r="J163" s="25"/>
      <c r="K163" s="15"/>
      <c r="L163" s="15"/>
      <c r="M163" s="15"/>
      <c r="N163" s="15"/>
    </row>
    <row r="164" spans="1:14">
      <c r="A164" s="25" t="s">
        <v>461</v>
      </c>
      <c r="B164" s="10">
        <v>55640</v>
      </c>
      <c r="C164" s="12" t="s">
        <v>583</v>
      </c>
      <c r="D164" s="8" t="s">
        <v>516</v>
      </c>
      <c r="E164" s="15">
        <v>4</v>
      </c>
      <c r="F164" s="14">
        <f t="shared" si="7"/>
        <v>4.1777541245343268E-2</v>
      </c>
      <c r="G164" s="11">
        <f t="shared" si="6"/>
        <v>0</v>
      </c>
      <c r="H164" s="11">
        <v>0</v>
      </c>
      <c r="I164" s="11">
        <v>0</v>
      </c>
      <c r="J164" s="25"/>
      <c r="K164" s="15"/>
      <c r="L164" s="15"/>
      <c r="M164" s="15"/>
      <c r="N164" s="15"/>
    </row>
    <row r="165" spans="1:14">
      <c r="A165" s="25" t="s">
        <v>461</v>
      </c>
      <c r="B165" s="10">
        <v>55640</v>
      </c>
      <c r="C165" s="12" t="s">
        <v>583</v>
      </c>
      <c r="D165" s="8" t="s">
        <v>517</v>
      </c>
      <c r="E165" s="15">
        <v>4</v>
      </c>
      <c r="F165" s="14">
        <f t="shared" si="7"/>
        <v>4.1777541245343268E-2</v>
      </c>
      <c r="G165" s="11">
        <f t="shared" si="6"/>
        <v>0</v>
      </c>
      <c r="H165" s="11">
        <v>0</v>
      </c>
      <c r="I165" s="11">
        <v>0</v>
      </c>
      <c r="J165" s="25"/>
      <c r="K165" s="15"/>
      <c r="L165" s="15"/>
      <c r="M165" s="15"/>
      <c r="N165" s="15"/>
    </row>
    <row r="166" spans="1:14">
      <c r="A166" s="25" t="s">
        <v>461</v>
      </c>
      <c r="B166" s="10">
        <v>55640</v>
      </c>
      <c r="C166" s="12" t="s">
        <v>583</v>
      </c>
      <c r="D166" s="8" t="s">
        <v>485</v>
      </c>
      <c r="E166" s="15">
        <v>4</v>
      </c>
      <c r="F166" s="14">
        <f t="shared" si="7"/>
        <v>4.1777541245343268E-2</v>
      </c>
      <c r="G166" s="11">
        <f t="shared" si="6"/>
        <v>0</v>
      </c>
      <c r="H166" s="11">
        <v>0</v>
      </c>
      <c r="I166" s="11">
        <v>0</v>
      </c>
      <c r="J166" s="25"/>
      <c r="K166" s="15"/>
      <c r="L166" s="15"/>
      <c r="M166" s="15"/>
      <c r="N166" s="15"/>
    </row>
    <row r="167" spans="1:14">
      <c r="A167" s="25" t="s">
        <v>461</v>
      </c>
      <c r="B167" s="10">
        <v>55640</v>
      </c>
      <c r="C167" s="12" t="s">
        <v>583</v>
      </c>
      <c r="D167" s="8" t="s">
        <v>486</v>
      </c>
      <c r="E167" s="15">
        <v>4</v>
      </c>
      <c r="F167" s="14">
        <f t="shared" si="7"/>
        <v>4.1777541245343268E-2</v>
      </c>
      <c r="G167" s="11">
        <f t="shared" si="6"/>
        <v>0</v>
      </c>
      <c r="H167" s="11">
        <v>0</v>
      </c>
      <c r="I167" s="11">
        <v>0</v>
      </c>
      <c r="J167" s="25"/>
      <c r="K167" s="15"/>
      <c r="L167" s="15"/>
      <c r="M167" s="15"/>
      <c r="N167" s="15"/>
    </row>
    <row r="168" spans="1:14">
      <c r="A168" s="25" t="s">
        <v>461</v>
      </c>
      <c r="B168" s="10">
        <v>55640</v>
      </c>
      <c r="C168" s="12" t="s">
        <v>583</v>
      </c>
      <c r="D168" s="8" t="s">
        <v>487</v>
      </c>
      <c r="E168" s="15">
        <v>4</v>
      </c>
      <c r="F168" s="14">
        <f t="shared" si="7"/>
        <v>4.1777541245343268E-2</v>
      </c>
      <c r="G168" s="11">
        <f t="shared" si="6"/>
        <v>0</v>
      </c>
      <c r="H168" s="11">
        <v>0</v>
      </c>
      <c r="I168" s="11">
        <v>0</v>
      </c>
      <c r="J168" s="25"/>
      <c r="K168" s="15"/>
      <c r="L168" s="15"/>
      <c r="M168" s="15"/>
      <c r="N168" s="15"/>
    </row>
    <row r="169" spans="1:14">
      <c r="A169" s="25" t="s">
        <v>461</v>
      </c>
      <c r="B169" s="10">
        <v>55640</v>
      </c>
      <c r="C169" s="12" t="s">
        <v>583</v>
      </c>
      <c r="D169" s="8" t="s">
        <v>518</v>
      </c>
      <c r="E169" s="15">
        <v>3</v>
      </c>
      <c r="F169" s="14">
        <f t="shared" si="7"/>
        <v>4.1777541245343268E-2</v>
      </c>
      <c r="G169" s="11">
        <f t="shared" si="6"/>
        <v>0</v>
      </c>
      <c r="H169" s="11">
        <v>0</v>
      </c>
      <c r="I169" s="11">
        <v>0</v>
      </c>
      <c r="J169" s="25"/>
      <c r="K169" s="15"/>
      <c r="L169" s="15"/>
      <c r="M169" s="15"/>
      <c r="N169" s="15"/>
    </row>
    <row r="170" spans="1:14">
      <c r="A170" s="25" t="s">
        <v>461</v>
      </c>
      <c r="B170" s="10">
        <v>55640</v>
      </c>
      <c r="C170" s="12" t="s">
        <v>583</v>
      </c>
      <c r="D170" s="8" t="s">
        <v>519</v>
      </c>
      <c r="E170" s="15">
        <v>4</v>
      </c>
      <c r="F170" s="14">
        <f t="shared" ref="F170:F178" si="8">$F$6/$E$180</f>
        <v>4.1777541245343268E-2</v>
      </c>
      <c r="G170" s="11">
        <f t="shared" si="6"/>
        <v>0</v>
      </c>
      <c r="H170" s="11">
        <v>0</v>
      </c>
      <c r="I170" s="11">
        <v>0</v>
      </c>
      <c r="J170" s="25"/>
      <c r="K170" s="15"/>
      <c r="L170" s="15"/>
      <c r="M170" s="15"/>
      <c r="N170" s="15"/>
    </row>
    <row r="171" spans="1:14">
      <c r="A171" s="25" t="s">
        <v>461</v>
      </c>
      <c r="B171" s="10">
        <v>55640</v>
      </c>
      <c r="C171" s="12" t="s">
        <v>583</v>
      </c>
      <c r="D171" s="8" t="s">
        <v>520</v>
      </c>
      <c r="E171" s="15">
        <v>5</v>
      </c>
      <c r="F171" s="14">
        <f t="shared" si="8"/>
        <v>4.1777541245343268E-2</v>
      </c>
      <c r="G171" s="11">
        <f t="shared" si="6"/>
        <v>0</v>
      </c>
      <c r="H171" s="11">
        <v>0</v>
      </c>
      <c r="I171" s="11">
        <v>0</v>
      </c>
      <c r="J171" s="25"/>
      <c r="K171" s="15"/>
      <c r="L171" s="15"/>
      <c r="M171" s="15"/>
      <c r="N171" s="15"/>
    </row>
    <row r="172" spans="1:14">
      <c r="A172" s="25" t="s">
        <v>461</v>
      </c>
      <c r="B172" s="10">
        <v>55640</v>
      </c>
      <c r="C172" s="12" t="s">
        <v>583</v>
      </c>
      <c r="D172" s="8" t="s">
        <v>584</v>
      </c>
      <c r="E172" s="15">
        <v>4</v>
      </c>
      <c r="F172" s="14">
        <f t="shared" si="8"/>
        <v>4.1777541245343268E-2</v>
      </c>
      <c r="G172" s="11">
        <f t="shared" si="6"/>
        <v>0</v>
      </c>
      <c r="H172" s="11">
        <v>0</v>
      </c>
      <c r="I172" s="11">
        <v>0</v>
      </c>
      <c r="J172" s="25"/>
      <c r="K172" s="15"/>
      <c r="L172" s="15"/>
      <c r="M172" s="15"/>
      <c r="N172" s="15"/>
    </row>
    <row r="173" spans="1:14">
      <c r="A173" s="25" t="s">
        <v>461</v>
      </c>
      <c r="B173" s="10">
        <v>55640</v>
      </c>
      <c r="C173" s="12" t="s">
        <v>583</v>
      </c>
      <c r="D173" s="8" t="s">
        <v>585</v>
      </c>
      <c r="E173" s="15">
        <v>4</v>
      </c>
      <c r="F173" s="14">
        <f t="shared" si="8"/>
        <v>4.1777541245343268E-2</v>
      </c>
      <c r="G173" s="11">
        <f t="shared" si="6"/>
        <v>0</v>
      </c>
      <c r="H173" s="11">
        <v>0</v>
      </c>
      <c r="I173" s="11">
        <v>0</v>
      </c>
      <c r="J173" s="25"/>
      <c r="K173" s="15"/>
      <c r="L173" s="15"/>
      <c r="M173" s="15"/>
      <c r="N173" s="15"/>
    </row>
    <row r="174" spans="1:14">
      <c r="A174" s="25" t="s">
        <v>461</v>
      </c>
      <c r="B174" s="10">
        <v>55640</v>
      </c>
      <c r="C174" s="12" t="s">
        <v>583</v>
      </c>
      <c r="D174" s="8" t="s">
        <v>586</v>
      </c>
      <c r="E174" s="15">
        <v>3</v>
      </c>
      <c r="F174" s="14">
        <f t="shared" si="8"/>
        <v>4.1777541245343268E-2</v>
      </c>
      <c r="G174" s="11">
        <f t="shared" si="6"/>
        <v>0</v>
      </c>
      <c r="H174" s="11">
        <v>0</v>
      </c>
      <c r="I174" s="11">
        <v>0</v>
      </c>
      <c r="J174" s="25"/>
      <c r="K174" s="15"/>
      <c r="L174" s="15"/>
      <c r="M174" s="15"/>
      <c r="N174" s="15"/>
    </row>
    <row r="175" spans="1:14">
      <c r="A175" s="25" t="s">
        <v>461</v>
      </c>
      <c r="B175" s="10">
        <v>55640</v>
      </c>
      <c r="C175" s="12" t="s">
        <v>583</v>
      </c>
      <c r="D175" s="8" t="s">
        <v>587</v>
      </c>
      <c r="E175" s="15">
        <v>3</v>
      </c>
      <c r="F175" s="14">
        <f t="shared" si="8"/>
        <v>4.1777541245343268E-2</v>
      </c>
      <c r="G175" s="11">
        <f t="shared" si="6"/>
        <v>0</v>
      </c>
      <c r="H175" s="11">
        <v>0</v>
      </c>
      <c r="I175" s="11">
        <v>0</v>
      </c>
      <c r="J175" s="25"/>
      <c r="K175" s="15"/>
      <c r="L175" s="15"/>
      <c r="M175" s="15"/>
      <c r="N175" s="15"/>
    </row>
    <row r="176" spans="1:14">
      <c r="A176" s="25" t="s">
        <v>461</v>
      </c>
      <c r="B176" s="10">
        <v>55856</v>
      </c>
      <c r="C176" s="12" t="s">
        <v>588</v>
      </c>
      <c r="D176" s="8" t="s">
        <v>28</v>
      </c>
      <c r="E176" s="15">
        <v>993</v>
      </c>
      <c r="F176" s="14">
        <f t="shared" si="8"/>
        <v>4.1777541245343268E-2</v>
      </c>
      <c r="G176" s="11">
        <f t="shared" ref="G176:G177" si="9">ROUND(E176*F176, 0)</f>
        <v>41</v>
      </c>
      <c r="H176" s="11">
        <v>42</v>
      </c>
      <c r="I176" s="11">
        <v>42</v>
      </c>
      <c r="J176" s="25"/>
      <c r="K176" s="15"/>
      <c r="L176" s="15"/>
      <c r="M176" s="15"/>
      <c r="N176" s="15"/>
    </row>
    <row r="177" spans="1:14">
      <c r="A177" s="25" t="s">
        <v>461</v>
      </c>
      <c r="B177" s="10">
        <v>55856</v>
      </c>
      <c r="C177" s="12" t="s">
        <v>588</v>
      </c>
      <c r="D177" s="8" t="s">
        <v>589</v>
      </c>
      <c r="E177" s="15">
        <v>917</v>
      </c>
      <c r="F177" s="14">
        <f t="shared" si="8"/>
        <v>4.1777541245343268E-2</v>
      </c>
      <c r="G177" s="11">
        <f t="shared" si="9"/>
        <v>38</v>
      </c>
      <c r="H177" s="11">
        <v>39</v>
      </c>
      <c r="I177" s="11">
        <v>39</v>
      </c>
      <c r="J177" s="25"/>
      <c r="K177" s="15"/>
      <c r="L177" s="15"/>
      <c r="M177" s="15"/>
      <c r="N177" s="15"/>
    </row>
    <row r="178" spans="1:14">
      <c r="A178" s="25" t="s">
        <v>461</v>
      </c>
      <c r="B178" s="10">
        <v>55936</v>
      </c>
      <c r="C178" s="12" t="s">
        <v>590</v>
      </c>
      <c r="D178" s="8" t="s">
        <v>591</v>
      </c>
      <c r="E178" s="15">
        <v>37</v>
      </c>
      <c r="F178" s="14">
        <f t="shared" si="8"/>
        <v>4.1777541245343268E-2</v>
      </c>
      <c r="G178" s="11">
        <f>ROUND(E178*F178, 0)</f>
        <v>2</v>
      </c>
      <c r="H178" s="11">
        <v>2</v>
      </c>
      <c r="I178" s="11">
        <v>2</v>
      </c>
      <c r="J178" s="25"/>
      <c r="K178" s="15"/>
      <c r="L178" s="15"/>
      <c r="M178" s="15"/>
      <c r="N178" s="15"/>
    </row>
    <row r="179" spans="1:14">
      <c r="A179" s="25" t="s">
        <v>1</v>
      </c>
      <c r="B179" s="6" t="s">
        <v>1</v>
      </c>
      <c r="C179" s="25" t="s">
        <v>1</v>
      </c>
      <c r="D179" s="25" t="s">
        <v>1</v>
      </c>
      <c r="E179" s="25" t="s">
        <v>1</v>
      </c>
      <c r="F179" s="25" t="s">
        <v>1</v>
      </c>
      <c r="G179" s="25" t="s">
        <v>1</v>
      </c>
      <c r="H179" s="6" t="s">
        <v>1</v>
      </c>
      <c r="I179" s="6" t="s">
        <v>1</v>
      </c>
      <c r="J179" s="6" t="s">
        <v>1</v>
      </c>
      <c r="K179" s="25" t="s">
        <v>1</v>
      </c>
      <c r="L179" s="15"/>
      <c r="M179" s="15"/>
      <c r="N179" s="15"/>
    </row>
    <row r="180" spans="1:14">
      <c r="A180" s="25" t="s">
        <v>1</v>
      </c>
      <c r="B180" s="23" t="s">
        <v>122</v>
      </c>
      <c r="C180" s="25" t="s">
        <v>1</v>
      </c>
      <c r="D180" s="25" t="s">
        <v>1</v>
      </c>
      <c r="E180" s="16">
        <f>SUM(E10:E178)</f>
        <v>7516</v>
      </c>
      <c r="F180" s="25" t="s">
        <v>1</v>
      </c>
      <c r="G180" s="11">
        <f>SUM(G10:G178)</f>
        <v>299</v>
      </c>
      <c r="H180" s="11">
        <f>SUM(H10:H178)</f>
        <v>314</v>
      </c>
      <c r="I180" s="11">
        <f>SUM(I10:I178)</f>
        <v>314</v>
      </c>
      <c r="J180" s="15"/>
      <c r="K180" s="25" t="s">
        <v>1</v>
      </c>
      <c r="L180" s="15"/>
      <c r="M180" s="15"/>
      <c r="N180" s="15"/>
    </row>
    <row r="181" spans="1:14">
      <c r="A181" s="15" t="s">
        <v>1</v>
      </c>
      <c r="B181" s="15"/>
      <c r="C181" s="15"/>
      <c r="D181" s="15"/>
      <c r="E181" s="15"/>
      <c r="F181" s="15"/>
      <c r="G181" s="15"/>
      <c r="H181" s="15"/>
      <c r="I181" s="15"/>
      <c r="J181" s="15"/>
      <c r="K181" s="15"/>
      <c r="L181" s="15"/>
      <c r="M181" s="15"/>
      <c r="N181" s="15"/>
    </row>
    <row r="182" spans="1:14" ht="12.6" customHeight="1">
      <c r="A182" s="37" t="s">
        <v>592</v>
      </c>
      <c r="B182" s="36" t="s">
        <v>1</v>
      </c>
      <c r="C182" s="36" t="s">
        <v>1</v>
      </c>
      <c r="D182" s="36" t="s">
        <v>1</v>
      </c>
      <c r="E182" s="36" t="s">
        <v>1</v>
      </c>
      <c r="F182" s="36" t="s">
        <v>1</v>
      </c>
      <c r="G182" s="36" t="s">
        <v>1</v>
      </c>
      <c r="H182" s="36" t="s">
        <v>1</v>
      </c>
      <c r="I182" s="36" t="s">
        <v>1</v>
      </c>
      <c r="J182" s="36" t="s">
        <v>1</v>
      </c>
      <c r="K182" s="15" t="s">
        <v>1</v>
      </c>
      <c r="L182" s="15"/>
      <c r="M182" s="15"/>
      <c r="N182" s="15"/>
    </row>
    <row r="183" spans="1:14">
      <c r="A183" s="36" t="s">
        <v>1</v>
      </c>
      <c r="B183" s="36" t="s">
        <v>1</v>
      </c>
      <c r="C183" s="36" t="s">
        <v>1</v>
      </c>
      <c r="D183" s="36" t="s">
        <v>1</v>
      </c>
      <c r="E183" s="36" t="s">
        <v>1</v>
      </c>
      <c r="F183" s="36" t="s">
        <v>1</v>
      </c>
      <c r="G183" s="36" t="s">
        <v>1</v>
      </c>
      <c r="H183" s="36" t="s">
        <v>1</v>
      </c>
      <c r="I183" s="36" t="s">
        <v>1</v>
      </c>
      <c r="J183" s="36" t="s">
        <v>1</v>
      </c>
      <c r="K183" s="15" t="s">
        <v>1</v>
      </c>
      <c r="L183" s="15"/>
      <c r="M183" s="15"/>
      <c r="N183" s="15"/>
    </row>
    <row r="184" spans="1:14">
      <c r="A184" s="36" t="s">
        <v>1</v>
      </c>
      <c r="B184" s="36" t="s">
        <v>1</v>
      </c>
      <c r="C184" s="36" t="s">
        <v>1</v>
      </c>
      <c r="D184" s="36" t="s">
        <v>1</v>
      </c>
      <c r="E184" s="36" t="s">
        <v>1</v>
      </c>
      <c r="F184" s="36" t="s">
        <v>1</v>
      </c>
      <c r="G184" s="36" t="s">
        <v>1</v>
      </c>
      <c r="H184" s="36" t="s">
        <v>1</v>
      </c>
      <c r="I184" s="36" t="s">
        <v>1</v>
      </c>
      <c r="J184" s="36" t="s">
        <v>1</v>
      </c>
      <c r="K184" s="15"/>
      <c r="L184" s="15"/>
      <c r="M184" s="15"/>
      <c r="N184" s="15"/>
    </row>
    <row r="185" spans="1:14">
      <c r="A185" s="15" t="s">
        <v>1</v>
      </c>
      <c r="B185" s="15"/>
      <c r="C185" s="15"/>
      <c r="D185" s="15"/>
      <c r="E185" s="15"/>
      <c r="F185" s="15"/>
      <c r="G185" s="15"/>
      <c r="H185" s="15"/>
      <c r="I185" s="15"/>
      <c r="J185" s="15"/>
      <c r="K185" s="15"/>
      <c r="L185" s="15"/>
      <c r="M185" s="15"/>
      <c r="N185" s="15"/>
    </row>
    <row r="186" spans="1:14" ht="12.6" customHeight="1">
      <c r="A186" s="37" t="s">
        <v>593</v>
      </c>
      <c r="B186" s="36" t="s">
        <v>1</v>
      </c>
      <c r="C186" s="36" t="s">
        <v>1</v>
      </c>
      <c r="D186" s="36" t="s">
        <v>1</v>
      </c>
      <c r="E186" s="36" t="s">
        <v>1</v>
      </c>
      <c r="F186" s="36" t="s">
        <v>1</v>
      </c>
      <c r="G186" s="36" t="s">
        <v>1</v>
      </c>
      <c r="H186" s="36" t="s">
        <v>1</v>
      </c>
      <c r="I186" s="36" t="s">
        <v>1</v>
      </c>
      <c r="J186" s="36" t="s">
        <v>1</v>
      </c>
      <c r="K186" s="15" t="s">
        <v>1</v>
      </c>
      <c r="L186" s="15"/>
      <c r="M186" s="15"/>
      <c r="N186" s="15"/>
    </row>
    <row r="187" spans="1:14">
      <c r="A187" s="36" t="s">
        <v>1</v>
      </c>
      <c r="B187" s="36" t="s">
        <v>1</v>
      </c>
      <c r="C187" s="36" t="s">
        <v>1</v>
      </c>
      <c r="D187" s="36" t="s">
        <v>1</v>
      </c>
      <c r="E187" s="36" t="s">
        <v>1</v>
      </c>
      <c r="F187" s="36" t="s">
        <v>1</v>
      </c>
      <c r="G187" s="36" t="s">
        <v>1</v>
      </c>
      <c r="H187" s="36" t="s">
        <v>1</v>
      </c>
      <c r="I187" s="36" t="s">
        <v>1</v>
      </c>
      <c r="J187" s="36" t="s">
        <v>1</v>
      </c>
      <c r="K187" s="15" t="s">
        <v>1</v>
      </c>
      <c r="L187" s="15"/>
      <c r="M187" s="15"/>
      <c r="N187" s="15"/>
    </row>
    <row r="188" spans="1:14">
      <c r="A188" s="36" t="s">
        <v>1</v>
      </c>
      <c r="B188" s="36" t="s">
        <v>1</v>
      </c>
      <c r="C188" s="36" t="s">
        <v>1</v>
      </c>
      <c r="D188" s="36" t="s">
        <v>1</v>
      </c>
      <c r="E188" s="36" t="s">
        <v>1</v>
      </c>
      <c r="F188" s="36" t="s">
        <v>1</v>
      </c>
      <c r="G188" s="36" t="s">
        <v>1</v>
      </c>
      <c r="H188" s="36" t="s">
        <v>1</v>
      </c>
      <c r="I188" s="36" t="s">
        <v>1</v>
      </c>
      <c r="J188" s="36" t="s">
        <v>1</v>
      </c>
      <c r="K188" s="15"/>
      <c r="L188" s="15"/>
      <c r="M188" s="15"/>
      <c r="N188" s="15"/>
    </row>
    <row r="189" spans="1:14">
      <c r="A189" s="36" t="s">
        <v>1</v>
      </c>
      <c r="B189" s="36" t="s">
        <v>1</v>
      </c>
      <c r="C189" s="36" t="s">
        <v>1</v>
      </c>
      <c r="D189" s="36" t="s">
        <v>1</v>
      </c>
      <c r="E189" s="36" t="s">
        <v>1</v>
      </c>
      <c r="F189" s="36" t="s">
        <v>1</v>
      </c>
      <c r="G189" s="36" t="s">
        <v>1</v>
      </c>
      <c r="H189" s="36" t="s">
        <v>1</v>
      </c>
      <c r="I189" s="36" t="s">
        <v>1</v>
      </c>
      <c r="J189" s="36" t="s">
        <v>1</v>
      </c>
      <c r="K189" s="15"/>
      <c r="L189" s="15"/>
      <c r="M189" s="15"/>
      <c r="N189" s="15"/>
    </row>
    <row r="190" spans="1:14">
      <c r="A190" s="15" t="s">
        <v>1</v>
      </c>
      <c r="B190" s="15"/>
      <c r="C190" s="15"/>
      <c r="D190" s="15"/>
      <c r="E190" s="15"/>
      <c r="F190" s="15"/>
      <c r="G190" s="15"/>
      <c r="H190" s="15"/>
      <c r="I190" s="15"/>
      <c r="J190" s="15"/>
      <c r="K190" s="15"/>
      <c r="L190" s="15"/>
      <c r="M190" s="15"/>
      <c r="N190" s="15"/>
    </row>
    <row r="191" spans="1:14" ht="12.6" customHeight="1">
      <c r="A191" s="40" t="s">
        <v>594</v>
      </c>
      <c r="B191" s="38"/>
      <c r="C191" s="38"/>
      <c r="D191" s="38"/>
      <c r="E191" s="38"/>
      <c r="F191" s="38"/>
      <c r="G191" s="38"/>
      <c r="H191" s="38"/>
      <c r="I191" s="38"/>
      <c r="J191" s="38"/>
      <c r="K191" s="15" t="s">
        <v>1</v>
      </c>
      <c r="L191" s="15"/>
      <c r="M191" s="15"/>
      <c r="N191" s="15"/>
    </row>
    <row r="192" spans="1:14">
      <c r="A192" s="38"/>
      <c r="B192" s="38"/>
      <c r="C192" s="38"/>
      <c r="D192" s="38"/>
      <c r="E192" s="38"/>
      <c r="F192" s="38"/>
      <c r="G192" s="38"/>
      <c r="H192" s="38"/>
      <c r="I192" s="38"/>
      <c r="J192" s="38"/>
      <c r="K192" s="15" t="s">
        <v>1</v>
      </c>
      <c r="L192" s="15"/>
      <c r="M192" s="15"/>
      <c r="N192" s="15"/>
    </row>
    <row r="193" spans="1:14">
      <c r="A193" s="22" t="s">
        <v>1</v>
      </c>
      <c r="B193" s="22" t="s">
        <v>1</v>
      </c>
      <c r="C193" s="22" t="s">
        <v>1</v>
      </c>
      <c r="D193" s="22" t="s">
        <v>1</v>
      </c>
      <c r="E193" s="22" t="s">
        <v>1</v>
      </c>
      <c r="F193" s="22" t="s">
        <v>1</v>
      </c>
      <c r="G193" s="22" t="s">
        <v>1</v>
      </c>
      <c r="H193" s="22" t="s">
        <v>1</v>
      </c>
      <c r="I193" s="22" t="s">
        <v>1</v>
      </c>
      <c r="J193" s="22" t="s">
        <v>1</v>
      </c>
      <c r="K193" s="15"/>
      <c r="L193" s="15"/>
      <c r="M193" s="15"/>
      <c r="N193" s="15"/>
    </row>
    <row r="194" spans="1:14" ht="12.6" customHeight="1">
      <c r="A194" s="37" t="s">
        <v>595</v>
      </c>
      <c r="B194" s="36" t="s">
        <v>1</v>
      </c>
      <c r="C194" s="36" t="s">
        <v>1</v>
      </c>
      <c r="D194" s="36" t="s">
        <v>1</v>
      </c>
      <c r="E194" s="36" t="s">
        <v>1</v>
      </c>
      <c r="F194" s="36" t="s">
        <v>1</v>
      </c>
      <c r="G194" s="36" t="s">
        <v>1</v>
      </c>
      <c r="H194" s="36" t="s">
        <v>1</v>
      </c>
      <c r="I194" s="36" t="s">
        <v>1</v>
      </c>
      <c r="J194" s="36" t="s">
        <v>1</v>
      </c>
      <c r="K194" s="15" t="s">
        <v>1</v>
      </c>
      <c r="L194" s="15"/>
      <c r="M194" s="15"/>
      <c r="N194" s="15"/>
    </row>
    <row r="195" spans="1:14">
      <c r="A195" s="36" t="s">
        <v>1</v>
      </c>
      <c r="B195" s="36" t="s">
        <v>1</v>
      </c>
      <c r="C195" s="36" t="s">
        <v>1</v>
      </c>
      <c r="D195" s="36" t="s">
        <v>1</v>
      </c>
      <c r="E195" s="36" t="s">
        <v>1</v>
      </c>
      <c r="F195" s="36" t="s">
        <v>1</v>
      </c>
      <c r="G195" s="36" t="s">
        <v>1</v>
      </c>
      <c r="H195" s="36" t="s">
        <v>1</v>
      </c>
      <c r="I195" s="36" t="s">
        <v>1</v>
      </c>
      <c r="J195" s="36" t="s">
        <v>1</v>
      </c>
      <c r="K195" s="15" t="s">
        <v>1</v>
      </c>
      <c r="L195" s="15"/>
      <c r="M195" s="15"/>
      <c r="N195" s="15"/>
    </row>
    <row r="196" spans="1:14">
      <c r="A196" s="36" t="s">
        <v>1</v>
      </c>
      <c r="B196" s="36" t="s">
        <v>1</v>
      </c>
      <c r="C196" s="36" t="s">
        <v>1</v>
      </c>
      <c r="D196" s="36" t="s">
        <v>1</v>
      </c>
      <c r="E196" s="36" t="s">
        <v>1</v>
      </c>
      <c r="F196" s="36" t="s">
        <v>1</v>
      </c>
      <c r="G196" s="36" t="s">
        <v>1</v>
      </c>
      <c r="H196" s="36" t="s">
        <v>1</v>
      </c>
      <c r="I196" s="36" t="s">
        <v>1</v>
      </c>
      <c r="J196" s="36" t="s">
        <v>1</v>
      </c>
      <c r="K196" s="15"/>
      <c r="L196" s="15"/>
      <c r="M196" s="15"/>
      <c r="N196" s="15"/>
    </row>
    <row r="197" spans="1:14">
      <c r="A197" s="36" t="s">
        <v>1</v>
      </c>
      <c r="B197" s="36" t="s">
        <v>1</v>
      </c>
      <c r="C197" s="36" t="s">
        <v>1</v>
      </c>
      <c r="D197" s="36" t="s">
        <v>1</v>
      </c>
      <c r="E197" s="36" t="s">
        <v>1</v>
      </c>
      <c r="F197" s="36" t="s">
        <v>1</v>
      </c>
      <c r="G197" s="36" t="s">
        <v>1</v>
      </c>
      <c r="H197" s="36" t="s">
        <v>1</v>
      </c>
      <c r="I197" s="36" t="s">
        <v>1</v>
      </c>
      <c r="J197" s="36" t="s">
        <v>1</v>
      </c>
      <c r="K197" s="15"/>
      <c r="L197" s="15"/>
      <c r="M197" s="15"/>
      <c r="N197" s="15"/>
    </row>
    <row r="198" spans="1:14">
      <c r="A198" s="15" t="s">
        <v>1</v>
      </c>
      <c r="B198" s="15"/>
      <c r="C198" s="15"/>
      <c r="D198" s="15"/>
      <c r="E198" s="15"/>
      <c r="F198" s="15"/>
      <c r="G198" s="15"/>
      <c r="H198" s="15"/>
      <c r="I198" s="15"/>
      <c r="J198" s="15"/>
      <c r="K198" s="15"/>
      <c r="L198" s="15"/>
      <c r="M198" s="15"/>
      <c r="N198" s="15"/>
    </row>
    <row r="199" spans="1:14">
      <c r="A199" s="15"/>
      <c r="B199" s="15"/>
      <c r="C199" s="15"/>
      <c r="D199" s="15"/>
      <c r="E199" s="15"/>
      <c r="F199" s="15"/>
      <c r="G199" s="15"/>
      <c r="H199" s="15"/>
      <c r="I199" s="15"/>
      <c r="J199" s="15"/>
      <c r="K199" s="15"/>
      <c r="L199" s="15"/>
      <c r="M199" s="15"/>
      <c r="N199" s="15"/>
    </row>
    <row r="200" spans="1:14">
      <c r="A200" s="15"/>
      <c r="B200" s="15"/>
      <c r="C200" s="15"/>
      <c r="D200" s="15"/>
      <c r="E200" s="15"/>
      <c r="F200" s="15"/>
      <c r="G200" s="15"/>
      <c r="H200" s="15"/>
      <c r="I200" s="15"/>
      <c r="J200" s="15"/>
      <c r="K200" s="15"/>
      <c r="L200" s="15"/>
      <c r="M200" s="15"/>
      <c r="N200" s="15"/>
    </row>
    <row r="201" spans="1:14">
      <c r="A201" s="15"/>
      <c r="B201" s="15"/>
      <c r="C201" s="15"/>
      <c r="D201" s="15"/>
      <c r="E201" s="15"/>
      <c r="F201" s="15"/>
      <c r="G201" s="15"/>
      <c r="H201" s="15"/>
      <c r="I201" s="15"/>
      <c r="J201" s="15"/>
      <c r="K201" s="15"/>
      <c r="L201" s="15"/>
      <c r="M201" s="15"/>
      <c r="N201" s="15"/>
    </row>
    <row r="202" spans="1:14">
      <c r="A202" s="15"/>
      <c r="B202" s="15"/>
      <c r="C202" s="15"/>
      <c r="D202" s="15"/>
      <c r="E202" s="15"/>
      <c r="F202" s="15"/>
      <c r="G202" s="15"/>
      <c r="H202" s="15"/>
      <c r="I202" s="15"/>
      <c r="J202" s="15"/>
      <c r="K202" s="15"/>
      <c r="L202" s="15"/>
      <c r="M202" s="15"/>
      <c r="N202" s="15"/>
    </row>
    <row r="203" spans="1:14">
      <c r="A203" s="15"/>
      <c r="B203" s="15"/>
      <c r="C203" s="15"/>
      <c r="D203" s="15"/>
      <c r="E203" s="15"/>
      <c r="F203" s="15"/>
      <c r="G203" s="15"/>
      <c r="H203" s="15"/>
      <c r="I203" s="15"/>
      <c r="J203" s="15"/>
      <c r="K203" s="15"/>
      <c r="L203" s="15"/>
      <c r="M203" s="15"/>
      <c r="N203" s="15"/>
    </row>
    <row r="204" spans="1:14">
      <c r="A204" s="15"/>
      <c r="B204" s="15"/>
      <c r="C204" s="15"/>
      <c r="D204" s="15"/>
      <c r="E204" s="15"/>
      <c r="F204" s="15"/>
      <c r="G204" s="15"/>
      <c r="H204" s="15"/>
      <c r="I204" s="15"/>
      <c r="J204" s="15"/>
      <c r="K204" s="15"/>
      <c r="L204" s="15"/>
      <c r="M204" s="15"/>
      <c r="N204" s="15"/>
    </row>
    <row r="205" spans="1:14">
      <c r="A205" s="15"/>
      <c r="B205" s="15"/>
      <c r="C205" s="15"/>
      <c r="D205" s="15"/>
      <c r="E205" s="15"/>
      <c r="F205" s="15"/>
      <c r="G205" s="15"/>
      <c r="H205" s="15"/>
      <c r="I205" s="15"/>
      <c r="J205" s="15"/>
      <c r="K205" s="15"/>
      <c r="L205" s="15"/>
      <c r="M205" s="15"/>
      <c r="N205" s="15"/>
    </row>
    <row r="206" spans="1:14">
      <c r="A206" s="15"/>
      <c r="B206" s="15"/>
      <c r="C206" s="15"/>
      <c r="D206" s="15"/>
      <c r="E206" s="15"/>
      <c r="F206" s="15"/>
      <c r="G206" s="15"/>
      <c r="H206" s="15"/>
      <c r="I206" s="15"/>
      <c r="J206" s="15"/>
      <c r="K206" s="15"/>
      <c r="L206" s="15"/>
      <c r="M206" s="15"/>
      <c r="N206" s="15"/>
    </row>
    <row r="207" spans="1:14">
      <c r="A207" s="15"/>
      <c r="B207" s="15"/>
      <c r="C207" s="15"/>
      <c r="D207" s="15"/>
      <c r="E207" s="15"/>
      <c r="F207" s="15"/>
      <c r="G207" s="15"/>
      <c r="H207" s="15"/>
      <c r="I207" s="15"/>
      <c r="J207" s="15"/>
      <c r="K207" s="15"/>
      <c r="L207" s="15"/>
      <c r="M207" s="15"/>
      <c r="N207" s="15"/>
    </row>
    <row r="208" spans="1:14">
      <c r="A208" s="15"/>
      <c r="B208" s="15"/>
      <c r="C208" s="15"/>
      <c r="D208" s="15"/>
      <c r="E208" s="15"/>
      <c r="F208" s="15"/>
      <c r="G208" s="15"/>
      <c r="H208" s="15"/>
      <c r="I208" s="15"/>
      <c r="J208" s="15"/>
      <c r="K208" s="15"/>
      <c r="L208" s="15"/>
      <c r="M208" s="15"/>
      <c r="N208" s="15"/>
    </row>
    <row r="209" spans="1:14">
      <c r="A209" s="15"/>
      <c r="B209" s="15"/>
      <c r="C209" s="15"/>
      <c r="D209" s="15"/>
      <c r="E209" s="15"/>
      <c r="F209" s="15"/>
      <c r="G209" s="15"/>
      <c r="H209" s="15"/>
      <c r="I209" s="15"/>
      <c r="J209" s="15"/>
      <c r="K209" s="15"/>
      <c r="L209" s="15"/>
      <c r="M209" s="15"/>
      <c r="N209" s="15"/>
    </row>
    <row r="210" spans="1:14">
      <c r="A210" s="15"/>
      <c r="B210" s="15"/>
      <c r="C210" s="15"/>
      <c r="D210" s="15"/>
      <c r="E210" s="15"/>
      <c r="F210" s="15"/>
      <c r="G210" s="15"/>
      <c r="H210" s="15"/>
      <c r="I210" s="15"/>
      <c r="J210" s="15"/>
      <c r="K210" s="15"/>
      <c r="L210" s="15"/>
      <c r="M210" s="15"/>
      <c r="N210" s="15"/>
    </row>
    <row r="211" spans="1:14">
      <c r="A211" s="15"/>
      <c r="B211" s="15"/>
      <c r="C211" s="15"/>
      <c r="D211" s="15"/>
      <c r="E211" s="15"/>
      <c r="F211" s="15"/>
      <c r="G211" s="15"/>
      <c r="H211" s="15"/>
      <c r="I211" s="15"/>
      <c r="J211" s="15"/>
      <c r="K211" s="15"/>
      <c r="L211" s="15"/>
      <c r="M211" s="15"/>
      <c r="N211" s="15"/>
    </row>
    <row r="212" spans="1:14">
      <c r="A212" s="15"/>
      <c r="B212" s="15"/>
      <c r="C212" s="15"/>
      <c r="D212" s="15"/>
      <c r="E212" s="15"/>
      <c r="F212" s="15"/>
      <c r="G212" s="15"/>
      <c r="H212" s="15"/>
      <c r="I212" s="15"/>
      <c r="J212" s="15"/>
      <c r="K212" s="15"/>
      <c r="L212" s="15"/>
      <c r="M212" s="15"/>
      <c r="N212" s="15"/>
    </row>
    <row r="213" spans="1:14">
      <c r="A213" s="15"/>
      <c r="B213" s="15"/>
      <c r="C213" s="15"/>
      <c r="D213" s="15"/>
      <c r="E213" s="15"/>
      <c r="F213" s="15"/>
      <c r="G213" s="15"/>
      <c r="H213" s="15"/>
      <c r="I213" s="15"/>
      <c r="J213" s="15"/>
      <c r="K213" s="15"/>
      <c r="L213" s="15"/>
      <c r="M213" s="15"/>
      <c r="N213" s="15"/>
    </row>
    <row r="214" spans="1:14">
      <c r="A214" s="15"/>
      <c r="B214" s="15"/>
      <c r="C214" s="15"/>
      <c r="D214" s="15"/>
      <c r="E214" s="15"/>
      <c r="F214" s="15"/>
      <c r="G214" s="15"/>
      <c r="H214" s="15"/>
      <c r="I214" s="15"/>
      <c r="J214" s="15"/>
      <c r="K214" s="15"/>
      <c r="L214" s="15"/>
      <c r="M214" s="15"/>
      <c r="N214" s="15"/>
    </row>
    <row r="215" spans="1:14">
      <c r="A215" s="15"/>
      <c r="B215" s="15"/>
      <c r="C215" s="15"/>
      <c r="D215" s="15"/>
      <c r="E215" s="15"/>
      <c r="F215" s="15"/>
      <c r="G215" s="15"/>
      <c r="H215" s="15"/>
      <c r="I215" s="15"/>
      <c r="J215" s="15"/>
      <c r="K215" s="15"/>
      <c r="L215" s="15"/>
      <c r="M215" s="15"/>
      <c r="N215" s="15"/>
    </row>
    <row r="216" spans="1:14">
      <c r="A216" s="15"/>
      <c r="B216" s="15"/>
      <c r="C216" s="15"/>
      <c r="D216" s="15"/>
      <c r="E216" s="15"/>
      <c r="F216" s="15"/>
      <c r="G216" s="15"/>
      <c r="H216" s="15"/>
      <c r="I216" s="15"/>
      <c r="J216" s="15"/>
      <c r="K216" s="15"/>
      <c r="L216" s="15"/>
      <c r="M216" s="15"/>
      <c r="N216" s="15"/>
    </row>
    <row r="217" spans="1:14">
      <c r="A217" s="15"/>
      <c r="B217" s="15"/>
      <c r="C217" s="15"/>
      <c r="D217" s="15"/>
      <c r="E217" s="15"/>
      <c r="F217" s="15"/>
      <c r="G217" s="15"/>
      <c r="H217" s="15"/>
      <c r="I217" s="15"/>
      <c r="J217" s="15"/>
      <c r="K217" s="15"/>
      <c r="L217" s="15"/>
      <c r="M217" s="15"/>
      <c r="N217" s="15"/>
    </row>
    <row r="218" spans="1:14">
      <c r="A218" s="15"/>
      <c r="B218" s="15"/>
      <c r="C218" s="15"/>
      <c r="D218" s="15"/>
      <c r="E218" s="15"/>
      <c r="F218" s="15"/>
      <c r="G218" s="15"/>
      <c r="H218" s="15"/>
      <c r="I218" s="15"/>
      <c r="J218" s="15"/>
      <c r="K218" s="15"/>
      <c r="L218" s="15"/>
      <c r="M218" s="15"/>
      <c r="N218" s="15"/>
    </row>
    <row r="219" spans="1:14">
      <c r="A219" s="15"/>
      <c r="B219" s="15"/>
      <c r="C219" s="15"/>
      <c r="D219" s="15"/>
      <c r="E219" s="15"/>
      <c r="F219" s="15"/>
      <c r="G219" s="15"/>
      <c r="H219" s="15"/>
      <c r="I219" s="15"/>
      <c r="J219" s="15"/>
      <c r="K219" s="15"/>
      <c r="L219" s="15"/>
      <c r="M219" s="15"/>
      <c r="N219" s="15"/>
    </row>
    <row r="220" spans="1:14">
      <c r="A220" s="15"/>
      <c r="B220" s="15"/>
      <c r="C220" s="15"/>
      <c r="D220" s="15"/>
      <c r="E220" s="15"/>
      <c r="F220" s="15"/>
      <c r="G220" s="15"/>
      <c r="H220" s="15"/>
      <c r="I220" s="15"/>
      <c r="J220" s="15"/>
      <c r="K220" s="15"/>
      <c r="L220" s="15"/>
      <c r="M220" s="15"/>
      <c r="N220" s="15"/>
    </row>
  </sheetData>
  <mergeCells count="12">
    <mergeCell ref="A6:E6"/>
    <mergeCell ref="F6:H6"/>
    <mergeCell ref="A194:J197"/>
    <mergeCell ref="A182:J184"/>
    <mergeCell ref="A186:J189"/>
    <mergeCell ref="A191:J192"/>
    <mergeCell ref="A1:K1"/>
    <mergeCell ref="A2:K2"/>
    <mergeCell ref="A4:E4"/>
    <mergeCell ref="F4:H4"/>
    <mergeCell ref="A5:E5"/>
    <mergeCell ref="F5:H5"/>
  </mergeCells>
  <phoneticPr fontId="7"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BA8D5-54FF-49BA-BAF5-0B7980AD1B1B}">
  <dimension ref="A1:J134"/>
  <sheetViews>
    <sheetView workbookViewId="0">
      <selection activeCell="F10" sqref="F10"/>
    </sheetView>
  </sheetViews>
  <sheetFormatPr defaultRowHeight="12.75"/>
  <cols>
    <col min="1" max="11" width="12" customWidth="1"/>
  </cols>
  <sheetData>
    <row r="1" spans="1:10" ht="25.5" customHeight="1">
      <c r="A1" s="34" t="s">
        <v>456</v>
      </c>
      <c r="B1" s="31" t="s">
        <v>1</v>
      </c>
      <c r="C1" s="31" t="s">
        <v>1</v>
      </c>
      <c r="D1" s="31" t="s">
        <v>1</v>
      </c>
      <c r="E1" s="31" t="s">
        <v>1</v>
      </c>
      <c r="F1" s="31" t="s">
        <v>1</v>
      </c>
      <c r="G1" s="31" t="s">
        <v>1</v>
      </c>
      <c r="H1" s="31" t="s">
        <v>1</v>
      </c>
      <c r="I1" s="31" t="s">
        <v>1</v>
      </c>
      <c r="J1" s="31" t="s">
        <v>1</v>
      </c>
    </row>
    <row r="2" spans="1:10">
      <c r="A2" s="34" t="s">
        <v>596</v>
      </c>
      <c r="B2" s="31" t="s">
        <v>1</v>
      </c>
      <c r="C2" s="31" t="s">
        <v>1</v>
      </c>
      <c r="D2" s="31" t="s">
        <v>1</v>
      </c>
      <c r="E2" s="31" t="s">
        <v>1</v>
      </c>
      <c r="F2" s="31" t="s">
        <v>1</v>
      </c>
      <c r="G2" s="31" t="s">
        <v>1</v>
      </c>
      <c r="H2" s="31" t="s">
        <v>1</v>
      </c>
      <c r="I2" s="31" t="s">
        <v>1</v>
      </c>
      <c r="J2" s="31" t="s">
        <v>1</v>
      </c>
    </row>
    <row r="3" spans="1:10">
      <c r="A3" s="15" t="s">
        <v>1</v>
      </c>
      <c r="B3" s="15"/>
      <c r="C3" s="15"/>
      <c r="D3" s="15"/>
      <c r="E3" s="15"/>
      <c r="F3" s="15"/>
      <c r="G3" s="15"/>
      <c r="H3" s="15"/>
      <c r="I3" s="15"/>
      <c r="J3" s="15"/>
    </row>
    <row r="4" spans="1:10" ht="30" customHeight="1">
      <c r="A4" s="32" t="s">
        <v>597</v>
      </c>
      <c r="B4" s="31" t="s">
        <v>1</v>
      </c>
      <c r="C4" s="31" t="s">
        <v>1</v>
      </c>
      <c r="D4" s="31" t="s">
        <v>1</v>
      </c>
      <c r="E4" s="31" t="s">
        <v>1</v>
      </c>
      <c r="F4" s="33">
        <v>625</v>
      </c>
      <c r="G4" s="31" t="s">
        <v>1</v>
      </c>
      <c r="H4" s="31" t="s">
        <v>1</v>
      </c>
      <c r="I4" s="15"/>
      <c r="J4" s="15"/>
    </row>
    <row r="5" spans="1:10" ht="30" customHeight="1">
      <c r="A5" s="32" t="s">
        <v>598</v>
      </c>
      <c r="B5" s="31" t="s">
        <v>1</v>
      </c>
      <c r="C5" s="31" t="s">
        <v>1</v>
      </c>
      <c r="D5" s="31" t="s">
        <v>1</v>
      </c>
      <c r="E5" s="31" t="s">
        <v>1</v>
      </c>
      <c r="F5" s="33">
        <v>0</v>
      </c>
      <c r="G5" s="31" t="s">
        <v>1</v>
      </c>
      <c r="H5" s="31" t="s">
        <v>1</v>
      </c>
      <c r="I5" s="15"/>
      <c r="J5" s="15"/>
    </row>
    <row r="6" spans="1:10" ht="30" customHeight="1">
      <c r="A6" s="32" t="s">
        <v>599</v>
      </c>
      <c r="B6" s="31" t="s">
        <v>1</v>
      </c>
      <c r="C6" s="31" t="s">
        <v>1</v>
      </c>
      <c r="D6" s="31" t="s">
        <v>1</v>
      </c>
      <c r="E6" s="31" t="s">
        <v>1</v>
      </c>
      <c r="F6" s="33">
        <v>625</v>
      </c>
      <c r="G6" s="31" t="s">
        <v>1</v>
      </c>
      <c r="H6" s="31" t="s">
        <v>1</v>
      </c>
      <c r="I6" s="15"/>
      <c r="J6" s="15"/>
    </row>
    <row r="7" spans="1:10">
      <c r="A7" s="15"/>
      <c r="B7" s="15"/>
      <c r="C7" s="15"/>
      <c r="D7" s="15"/>
      <c r="E7" s="15"/>
      <c r="F7" s="15"/>
      <c r="G7" s="15"/>
      <c r="H7" s="15"/>
      <c r="I7" s="15"/>
      <c r="J7" s="15"/>
    </row>
    <row r="8" spans="1:10">
      <c r="A8" s="15"/>
      <c r="B8" s="15"/>
      <c r="C8" s="15"/>
      <c r="D8" s="15"/>
      <c r="E8" s="15"/>
      <c r="F8" s="15"/>
      <c r="G8" s="15"/>
      <c r="H8" s="15"/>
      <c r="I8" s="15"/>
      <c r="J8" s="15"/>
    </row>
    <row r="9" spans="1:10" ht="38.25">
      <c r="A9" s="23" t="s">
        <v>7</v>
      </c>
      <c r="B9" s="23" t="s">
        <v>8</v>
      </c>
      <c r="C9" s="23" t="s">
        <v>9</v>
      </c>
      <c r="D9" s="23" t="s">
        <v>10</v>
      </c>
      <c r="E9" s="23" t="s">
        <v>11</v>
      </c>
      <c r="F9" s="23" t="s">
        <v>12</v>
      </c>
      <c r="G9" s="23" t="s">
        <v>13</v>
      </c>
      <c r="H9" s="23" t="s">
        <v>14</v>
      </c>
      <c r="I9" s="23" t="s">
        <v>15</v>
      </c>
      <c r="J9" s="23"/>
    </row>
    <row r="10" spans="1:10">
      <c r="A10" s="25" t="s">
        <v>600</v>
      </c>
      <c r="B10" s="10">
        <v>983</v>
      </c>
      <c r="C10" s="12" t="s">
        <v>601</v>
      </c>
      <c r="D10" s="8" t="s">
        <v>35</v>
      </c>
      <c r="E10" s="15">
        <v>160</v>
      </c>
      <c r="F10" s="14">
        <f t="shared" ref="F10:F41" si="0">$F$6/$E$112</f>
        <v>5.2587294909549852E-2</v>
      </c>
      <c r="G10" s="11">
        <f>ROUND(E10*F10, 0)</f>
        <v>8</v>
      </c>
      <c r="H10" s="11">
        <v>8</v>
      </c>
      <c r="I10" s="11">
        <v>8</v>
      </c>
      <c r="J10" s="25"/>
    </row>
    <row r="11" spans="1:10">
      <c r="A11" s="25" t="s">
        <v>600</v>
      </c>
      <c r="B11" s="10">
        <v>983</v>
      </c>
      <c r="C11" s="12" t="s">
        <v>601</v>
      </c>
      <c r="D11" s="8" t="s">
        <v>24</v>
      </c>
      <c r="E11" s="15">
        <v>149</v>
      </c>
      <c r="F11" s="14">
        <f t="shared" si="0"/>
        <v>5.2587294909549852E-2</v>
      </c>
      <c r="G11" s="11">
        <f t="shared" ref="G11:G69" si="1">ROUND(E11*F11, 0)</f>
        <v>8</v>
      </c>
      <c r="H11" s="11">
        <v>8</v>
      </c>
      <c r="I11" s="11">
        <v>8</v>
      </c>
      <c r="J11" s="25"/>
    </row>
    <row r="12" spans="1:10">
      <c r="A12" s="25" t="s">
        <v>600</v>
      </c>
      <c r="B12" s="10">
        <v>983</v>
      </c>
      <c r="C12" s="12" t="s">
        <v>601</v>
      </c>
      <c r="D12" s="8" t="s">
        <v>105</v>
      </c>
      <c r="E12" s="15">
        <v>164</v>
      </c>
      <c r="F12" s="14">
        <f t="shared" si="0"/>
        <v>5.2587294909549852E-2</v>
      </c>
      <c r="G12" s="11">
        <f t="shared" si="1"/>
        <v>9</v>
      </c>
      <c r="H12" s="11">
        <v>9</v>
      </c>
      <c r="I12" s="11">
        <v>9</v>
      </c>
      <c r="J12" s="25"/>
    </row>
    <row r="13" spans="1:10">
      <c r="A13" s="25" t="s">
        <v>600</v>
      </c>
      <c r="B13" s="10">
        <v>983</v>
      </c>
      <c r="C13" s="12" t="s">
        <v>601</v>
      </c>
      <c r="D13" s="8" t="s">
        <v>20</v>
      </c>
      <c r="E13" s="15">
        <v>154</v>
      </c>
      <c r="F13" s="14">
        <f t="shared" si="0"/>
        <v>5.2587294909549852E-2</v>
      </c>
      <c r="G13" s="11">
        <f t="shared" si="1"/>
        <v>8</v>
      </c>
      <c r="H13" s="11">
        <v>8</v>
      </c>
      <c r="I13" s="11">
        <v>8</v>
      </c>
      <c r="J13" s="25"/>
    </row>
    <row r="14" spans="1:10">
      <c r="A14" s="25" t="s">
        <v>600</v>
      </c>
      <c r="B14" s="10">
        <v>983</v>
      </c>
      <c r="C14" s="12" t="s">
        <v>601</v>
      </c>
      <c r="D14" s="8" t="s">
        <v>226</v>
      </c>
      <c r="E14" s="15">
        <v>151</v>
      </c>
      <c r="F14" s="14">
        <f t="shared" si="0"/>
        <v>5.2587294909549852E-2</v>
      </c>
      <c r="G14" s="11">
        <f t="shared" si="1"/>
        <v>8</v>
      </c>
      <c r="H14" s="11">
        <v>8</v>
      </c>
      <c r="I14" s="11">
        <v>8</v>
      </c>
      <c r="J14" s="25"/>
    </row>
    <row r="15" spans="1:10">
      <c r="A15" s="25" t="s">
        <v>600</v>
      </c>
      <c r="B15" s="10">
        <v>983</v>
      </c>
      <c r="C15" s="12" t="s">
        <v>601</v>
      </c>
      <c r="D15" s="8" t="s">
        <v>228</v>
      </c>
      <c r="E15" s="15">
        <v>116</v>
      </c>
      <c r="F15" s="14">
        <f t="shared" si="0"/>
        <v>5.2587294909549852E-2</v>
      </c>
      <c r="G15" s="11">
        <f t="shared" si="1"/>
        <v>6</v>
      </c>
      <c r="H15" s="11">
        <v>6</v>
      </c>
      <c r="I15" s="11">
        <v>6</v>
      </c>
      <c r="J15" s="25"/>
    </row>
    <row r="16" spans="1:10">
      <c r="A16" s="25" t="s">
        <v>600</v>
      </c>
      <c r="B16" s="10">
        <v>990</v>
      </c>
      <c r="C16" s="12" t="s">
        <v>602</v>
      </c>
      <c r="D16" s="8" t="s">
        <v>603</v>
      </c>
      <c r="E16" s="15">
        <v>62</v>
      </c>
      <c r="F16" s="14">
        <f t="shared" si="0"/>
        <v>5.2587294909549852E-2</v>
      </c>
      <c r="G16" s="11">
        <f t="shared" si="1"/>
        <v>3</v>
      </c>
      <c r="H16" s="11">
        <v>3</v>
      </c>
      <c r="I16" s="11">
        <v>3</v>
      </c>
      <c r="J16" s="25"/>
    </row>
    <row r="17" spans="1:10">
      <c r="A17" s="25" t="s">
        <v>600</v>
      </c>
      <c r="B17" s="10">
        <v>990</v>
      </c>
      <c r="C17" s="12" t="s">
        <v>602</v>
      </c>
      <c r="D17" s="8" t="s">
        <v>604</v>
      </c>
      <c r="E17" s="15">
        <v>63</v>
      </c>
      <c r="F17" s="14">
        <f t="shared" si="0"/>
        <v>5.2587294909549852E-2</v>
      </c>
      <c r="G17" s="11">
        <f t="shared" si="1"/>
        <v>3</v>
      </c>
      <c r="H17" s="11">
        <v>3</v>
      </c>
      <c r="I17" s="11">
        <v>3</v>
      </c>
      <c r="J17" s="25"/>
    </row>
    <row r="18" spans="1:10" ht="12.6" customHeight="1">
      <c r="A18" s="25" t="s">
        <v>600</v>
      </c>
      <c r="B18" s="10">
        <v>990</v>
      </c>
      <c r="C18" s="12" t="s">
        <v>602</v>
      </c>
      <c r="D18" s="8" t="s">
        <v>605</v>
      </c>
      <c r="E18" s="15">
        <v>294</v>
      </c>
      <c r="F18" s="14">
        <f t="shared" si="0"/>
        <v>5.2587294909549852E-2</v>
      </c>
      <c r="G18" s="11">
        <f t="shared" si="1"/>
        <v>15</v>
      </c>
      <c r="H18" s="11">
        <v>15</v>
      </c>
      <c r="I18" s="11">
        <v>15</v>
      </c>
      <c r="J18" s="25"/>
    </row>
    <row r="19" spans="1:10">
      <c r="A19" s="25" t="s">
        <v>600</v>
      </c>
      <c r="B19" s="10">
        <v>990</v>
      </c>
      <c r="C19" s="12" t="s">
        <v>602</v>
      </c>
      <c r="D19" s="8" t="s">
        <v>558</v>
      </c>
      <c r="E19" s="15">
        <v>13</v>
      </c>
      <c r="F19" s="14">
        <f t="shared" si="0"/>
        <v>5.2587294909549852E-2</v>
      </c>
      <c r="G19" s="11">
        <f t="shared" si="1"/>
        <v>1</v>
      </c>
      <c r="H19" s="11">
        <v>1</v>
      </c>
      <c r="I19" s="11">
        <v>1</v>
      </c>
      <c r="J19" s="25"/>
    </row>
    <row r="20" spans="1:10">
      <c r="A20" s="25" t="s">
        <v>600</v>
      </c>
      <c r="B20" s="10">
        <v>990</v>
      </c>
      <c r="C20" s="12" t="s">
        <v>602</v>
      </c>
      <c r="D20" s="8" t="s">
        <v>606</v>
      </c>
      <c r="E20" s="15">
        <v>14</v>
      </c>
      <c r="F20" s="14">
        <f t="shared" si="0"/>
        <v>5.2587294909549852E-2</v>
      </c>
      <c r="G20" s="11">
        <f t="shared" si="1"/>
        <v>1</v>
      </c>
      <c r="H20" s="11">
        <v>1</v>
      </c>
      <c r="I20" s="11">
        <v>1</v>
      </c>
      <c r="J20" s="25"/>
    </row>
    <row r="21" spans="1:10">
      <c r="A21" s="25" t="s">
        <v>600</v>
      </c>
      <c r="B21" s="10">
        <v>990</v>
      </c>
      <c r="C21" s="12" t="s">
        <v>602</v>
      </c>
      <c r="D21" s="8" t="s">
        <v>607</v>
      </c>
      <c r="E21" s="15">
        <v>24</v>
      </c>
      <c r="F21" s="14">
        <f t="shared" si="0"/>
        <v>5.2587294909549852E-2</v>
      </c>
      <c r="G21" s="11">
        <f t="shared" si="1"/>
        <v>1</v>
      </c>
      <c r="H21" s="11">
        <v>1</v>
      </c>
      <c r="I21" s="11">
        <v>1</v>
      </c>
      <c r="J21" s="25"/>
    </row>
    <row r="22" spans="1:10">
      <c r="A22" s="25" t="s">
        <v>600</v>
      </c>
      <c r="B22" s="10">
        <v>991</v>
      </c>
      <c r="C22" s="12" t="s">
        <v>608</v>
      </c>
      <c r="D22" s="8" t="s">
        <v>556</v>
      </c>
      <c r="E22" s="15">
        <v>24</v>
      </c>
      <c r="F22" s="14">
        <f t="shared" si="0"/>
        <v>5.2587294909549852E-2</v>
      </c>
      <c r="G22" s="11">
        <f t="shared" si="1"/>
        <v>1</v>
      </c>
      <c r="H22" s="11">
        <v>1</v>
      </c>
      <c r="I22" s="11">
        <v>1</v>
      </c>
      <c r="J22" s="25"/>
    </row>
    <row r="23" spans="1:10">
      <c r="A23" s="25" t="s">
        <v>600</v>
      </c>
      <c r="B23" s="10">
        <v>991</v>
      </c>
      <c r="C23" s="12" t="s">
        <v>608</v>
      </c>
      <c r="D23" s="8" t="s">
        <v>417</v>
      </c>
      <c r="E23" s="15">
        <v>24</v>
      </c>
      <c r="F23" s="14">
        <f t="shared" si="0"/>
        <v>5.2587294909549852E-2</v>
      </c>
      <c r="G23" s="11">
        <f t="shared" si="1"/>
        <v>1</v>
      </c>
      <c r="H23" s="11">
        <v>1</v>
      </c>
      <c r="I23" s="11">
        <v>1</v>
      </c>
      <c r="J23" s="25"/>
    </row>
    <row r="24" spans="1:10">
      <c r="A24" s="25" t="s">
        <v>600</v>
      </c>
      <c r="B24" s="10">
        <v>994</v>
      </c>
      <c r="C24" s="12" t="s">
        <v>609</v>
      </c>
      <c r="D24" s="8" t="s">
        <v>24</v>
      </c>
      <c r="E24" s="15">
        <v>379</v>
      </c>
      <c r="F24" s="14">
        <f t="shared" si="0"/>
        <v>5.2587294909549852E-2</v>
      </c>
      <c r="G24" s="11">
        <f t="shared" si="1"/>
        <v>20</v>
      </c>
      <c r="H24" s="11">
        <v>20</v>
      </c>
      <c r="I24" s="11">
        <v>20</v>
      </c>
      <c r="J24" s="25"/>
    </row>
    <row r="25" spans="1:10">
      <c r="A25" s="25" t="s">
        <v>600</v>
      </c>
      <c r="B25" s="10">
        <v>994</v>
      </c>
      <c r="C25" s="12" t="s">
        <v>609</v>
      </c>
      <c r="D25" s="8" t="s">
        <v>105</v>
      </c>
      <c r="E25" s="15">
        <v>446</v>
      </c>
      <c r="F25" s="14">
        <f t="shared" si="0"/>
        <v>5.2587294909549852E-2</v>
      </c>
      <c r="G25" s="11">
        <f t="shared" si="1"/>
        <v>23</v>
      </c>
      <c r="H25" s="11">
        <v>23</v>
      </c>
      <c r="I25" s="11">
        <v>23</v>
      </c>
      <c r="J25" s="25"/>
    </row>
    <row r="26" spans="1:10">
      <c r="A26" s="25" t="s">
        <v>600</v>
      </c>
      <c r="B26" s="10">
        <v>994</v>
      </c>
      <c r="C26" s="12" t="s">
        <v>609</v>
      </c>
      <c r="D26" s="8" t="s">
        <v>20</v>
      </c>
      <c r="E26" s="15">
        <v>488</v>
      </c>
      <c r="F26" s="14">
        <f t="shared" si="0"/>
        <v>5.2587294909549852E-2</v>
      </c>
      <c r="G26" s="11">
        <f t="shared" si="1"/>
        <v>26</v>
      </c>
      <c r="H26" s="11">
        <v>27</v>
      </c>
      <c r="I26" s="11">
        <v>27</v>
      </c>
      <c r="J26" s="25"/>
    </row>
    <row r="27" spans="1:10">
      <c r="A27" s="25" t="s">
        <v>600</v>
      </c>
      <c r="B27" s="10">
        <v>997</v>
      </c>
      <c r="C27" s="12" t="s">
        <v>610</v>
      </c>
      <c r="D27" s="8" t="s">
        <v>447</v>
      </c>
      <c r="E27" s="15">
        <v>318</v>
      </c>
      <c r="F27" s="14">
        <f t="shared" si="0"/>
        <v>5.2587294909549852E-2</v>
      </c>
      <c r="G27" s="11">
        <f t="shared" si="1"/>
        <v>17</v>
      </c>
      <c r="H27" s="11">
        <v>17</v>
      </c>
      <c r="I27" s="11">
        <v>17</v>
      </c>
      <c r="J27" s="25"/>
    </row>
    <row r="28" spans="1:10">
      <c r="A28" s="25" t="s">
        <v>600</v>
      </c>
      <c r="B28" s="10">
        <v>1001</v>
      </c>
      <c r="C28" s="12" t="s">
        <v>611</v>
      </c>
      <c r="D28" s="8" t="s">
        <v>35</v>
      </c>
      <c r="E28" s="15">
        <v>424</v>
      </c>
      <c r="F28" s="14">
        <f t="shared" si="0"/>
        <v>5.2587294909549852E-2</v>
      </c>
      <c r="G28" s="11">
        <f t="shared" si="1"/>
        <v>22</v>
      </c>
      <c r="H28" s="11">
        <v>22</v>
      </c>
      <c r="I28" s="11">
        <v>22</v>
      </c>
      <c r="J28" s="25"/>
    </row>
    <row r="29" spans="1:10">
      <c r="A29" s="25" t="s">
        <v>600</v>
      </c>
      <c r="B29" s="10">
        <v>1001</v>
      </c>
      <c r="C29" s="12" t="s">
        <v>611</v>
      </c>
      <c r="D29" s="8" t="s">
        <v>24</v>
      </c>
      <c r="E29" s="15">
        <v>417</v>
      </c>
      <c r="F29" s="14">
        <f t="shared" si="0"/>
        <v>5.2587294909549852E-2</v>
      </c>
      <c r="G29" s="11">
        <f t="shared" si="1"/>
        <v>22</v>
      </c>
      <c r="H29" s="11">
        <v>22</v>
      </c>
      <c r="I29" s="11">
        <v>22</v>
      </c>
      <c r="J29" s="25"/>
    </row>
    <row r="30" spans="1:10">
      <c r="A30" s="25" t="s">
        <v>600</v>
      </c>
      <c r="B30" s="10">
        <v>1001</v>
      </c>
      <c r="C30" s="12" t="s">
        <v>611</v>
      </c>
      <c r="D30" s="8" t="s">
        <v>20</v>
      </c>
      <c r="E30" s="15">
        <v>3</v>
      </c>
      <c r="F30" s="14">
        <f t="shared" si="0"/>
        <v>5.2587294909549852E-2</v>
      </c>
      <c r="G30" s="11">
        <f t="shared" si="1"/>
        <v>0</v>
      </c>
      <c r="H30" s="11">
        <v>0</v>
      </c>
      <c r="I30" s="11">
        <v>0</v>
      </c>
      <c r="J30" s="25"/>
    </row>
    <row r="31" spans="1:10">
      <c r="A31" s="25" t="s">
        <v>600</v>
      </c>
      <c r="B31" s="10">
        <v>1004</v>
      </c>
      <c r="C31" s="12" t="s">
        <v>612</v>
      </c>
      <c r="D31" s="8" t="s">
        <v>525</v>
      </c>
      <c r="E31" s="15">
        <v>187</v>
      </c>
      <c r="F31" s="14">
        <f t="shared" si="0"/>
        <v>5.2587294909549852E-2</v>
      </c>
      <c r="G31" s="11">
        <f t="shared" si="1"/>
        <v>10</v>
      </c>
      <c r="H31" s="11">
        <v>10</v>
      </c>
      <c r="I31" s="11">
        <v>10</v>
      </c>
      <c r="J31" s="25"/>
    </row>
    <row r="32" spans="1:10">
      <c r="A32" s="25" t="s">
        <v>600</v>
      </c>
      <c r="B32" s="10">
        <v>1004</v>
      </c>
      <c r="C32" s="12" t="s">
        <v>612</v>
      </c>
      <c r="D32" s="8" t="s">
        <v>526</v>
      </c>
      <c r="E32" s="15">
        <v>189</v>
      </c>
      <c r="F32" s="14">
        <f t="shared" si="0"/>
        <v>5.2587294909549852E-2</v>
      </c>
      <c r="G32" s="11">
        <f t="shared" si="1"/>
        <v>10</v>
      </c>
      <c r="H32" s="11">
        <v>10</v>
      </c>
      <c r="I32" s="11">
        <v>10</v>
      </c>
      <c r="J32" s="25"/>
    </row>
    <row r="33" spans="1:10">
      <c r="A33" s="25" t="s">
        <v>600</v>
      </c>
      <c r="B33" s="10">
        <v>1007</v>
      </c>
      <c r="C33" s="12" t="s">
        <v>613</v>
      </c>
      <c r="D33" s="8" t="s">
        <v>183</v>
      </c>
      <c r="E33" s="15">
        <v>13</v>
      </c>
      <c r="F33" s="14">
        <f t="shared" si="0"/>
        <v>5.2587294909549852E-2</v>
      </c>
      <c r="G33" s="11">
        <f t="shared" si="1"/>
        <v>1</v>
      </c>
      <c r="H33" s="11">
        <v>1</v>
      </c>
      <c r="I33" s="11">
        <v>1</v>
      </c>
      <c r="J33" s="25"/>
    </row>
    <row r="34" spans="1:10">
      <c r="A34" s="25" t="s">
        <v>600</v>
      </c>
      <c r="B34" s="10">
        <v>1007</v>
      </c>
      <c r="C34" s="12" t="s">
        <v>613</v>
      </c>
      <c r="D34" s="8" t="s">
        <v>185</v>
      </c>
      <c r="E34" s="15">
        <v>13</v>
      </c>
      <c r="F34" s="14">
        <f t="shared" si="0"/>
        <v>5.2587294909549852E-2</v>
      </c>
      <c r="G34" s="11">
        <f t="shared" si="1"/>
        <v>1</v>
      </c>
      <c r="H34" s="11">
        <v>1</v>
      </c>
      <c r="I34" s="11">
        <v>1</v>
      </c>
      <c r="J34" s="25"/>
    </row>
    <row r="35" spans="1:10">
      <c r="A35" s="25" t="s">
        <v>600</v>
      </c>
      <c r="B35" s="10">
        <v>1007</v>
      </c>
      <c r="C35" s="12" t="s">
        <v>613</v>
      </c>
      <c r="D35" s="8" t="s">
        <v>187</v>
      </c>
      <c r="E35" s="15">
        <v>11</v>
      </c>
      <c r="F35" s="14">
        <f t="shared" si="0"/>
        <v>5.2587294909549852E-2</v>
      </c>
      <c r="G35" s="11">
        <f t="shared" si="1"/>
        <v>1</v>
      </c>
      <c r="H35" s="11">
        <v>1</v>
      </c>
      <c r="I35" s="11">
        <v>1</v>
      </c>
      <c r="J35" s="25"/>
    </row>
    <row r="36" spans="1:10">
      <c r="A36" s="25" t="s">
        <v>600</v>
      </c>
      <c r="B36" s="10">
        <v>1012</v>
      </c>
      <c r="C36" s="12" t="s">
        <v>614</v>
      </c>
      <c r="D36" s="8" t="s">
        <v>24</v>
      </c>
      <c r="E36" s="15">
        <v>52</v>
      </c>
      <c r="F36" s="14">
        <f t="shared" si="0"/>
        <v>5.2587294909549852E-2</v>
      </c>
      <c r="G36" s="11">
        <f t="shared" si="1"/>
        <v>3</v>
      </c>
      <c r="H36" s="11">
        <v>3</v>
      </c>
      <c r="I36" s="11">
        <v>3</v>
      </c>
      <c r="J36" s="25"/>
    </row>
    <row r="37" spans="1:10">
      <c r="A37" s="25" t="s">
        <v>600</v>
      </c>
      <c r="B37" s="10">
        <v>1012</v>
      </c>
      <c r="C37" s="12" t="s">
        <v>614</v>
      </c>
      <c r="D37" s="8" t="s">
        <v>105</v>
      </c>
      <c r="E37" s="15">
        <v>290</v>
      </c>
      <c r="F37" s="14">
        <f t="shared" si="0"/>
        <v>5.2587294909549852E-2</v>
      </c>
      <c r="G37" s="11">
        <f t="shared" si="1"/>
        <v>15</v>
      </c>
      <c r="H37" s="11">
        <v>15</v>
      </c>
      <c r="I37" s="11">
        <v>15</v>
      </c>
      <c r="J37" s="25"/>
    </row>
    <row r="38" spans="1:10">
      <c r="A38" s="25" t="s">
        <v>600</v>
      </c>
      <c r="B38" s="10">
        <v>1040</v>
      </c>
      <c r="C38" s="12" t="s">
        <v>615</v>
      </c>
      <c r="D38" s="8" t="s">
        <v>35</v>
      </c>
      <c r="E38" s="15">
        <v>4</v>
      </c>
      <c r="F38" s="14">
        <f t="shared" si="0"/>
        <v>5.2587294909549852E-2</v>
      </c>
      <c r="G38" s="11">
        <f t="shared" si="1"/>
        <v>0</v>
      </c>
      <c r="H38" s="11">
        <v>0</v>
      </c>
      <c r="I38" s="11">
        <v>0</v>
      </c>
      <c r="J38" s="25"/>
    </row>
    <row r="39" spans="1:10">
      <c r="A39" s="25" t="s">
        <v>600</v>
      </c>
      <c r="B39" s="10">
        <v>1040</v>
      </c>
      <c r="C39" s="12" t="s">
        <v>615</v>
      </c>
      <c r="D39" s="8" t="s">
        <v>24</v>
      </c>
      <c r="E39" s="15">
        <v>10</v>
      </c>
      <c r="F39" s="14">
        <f t="shared" si="0"/>
        <v>5.2587294909549852E-2</v>
      </c>
      <c r="G39" s="11">
        <f t="shared" si="1"/>
        <v>1</v>
      </c>
      <c r="H39" s="11">
        <v>1</v>
      </c>
      <c r="I39" s="11">
        <v>1</v>
      </c>
      <c r="J39" s="25"/>
    </row>
    <row r="40" spans="1:10">
      <c r="A40" s="25" t="s">
        <v>600</v>
      </c>
      <c r="B40" s="10">
        <v>6085</v>
      </c>
      <c r="C40" s="12" t="s">
        <v>616</v>
      </c>
      <c r="D40" s="8" t="s">
        <v>617</v>
      </c>
      <c r="E40" s="15">
        <v>4</v>
      </c>
      <c r="F40" s="14">
        <f t="shared" si="0"/>
        <v>5.2587294909549852E-2</v>
      </c>
      <c r="G40" s="11">
        <f t="shared" si="1"/>
        <v>0</v>
      </c>
      <c r="H40" s="11">
        <v>0</v>
      </c>
      <c r="I40" s="11">
        <v>0</v>
      </c>
      <c r="J40" s="25"/>
    </row>
    <row r="41" spans="1:10">
      <c r="A41" s="25" t="s">
        <v>600</v>
      </c>
      <c r="B41" s="10">
        <v>6085</v>
      </c>
      <c r="C41" s="12" t="s">
        <v>616</v>
      </c>
      <c r="D41" s="8" t="s">
        <v>618</v>
      </c>
      <c r="E41" s="15">
        <v>4</v>
      </c>
      <c r="F41" s="14">
        <f t="shared" si="0"/>
        <v>5.2587294909549852E-2</v>
      </c>
      <c r="G41" s="11">
        <f t="shared" si="1"/>
        <v>0</v>
      </c>
      <c r="H41" s="11">
        <v>0</v>
      </c>
      <c r="I41" s="11">
        <v>0</v>
      </c>
      <c r="J41" s="25"/>
    </row>
    <row r="42" spans="1:10">
      <c r="A42" s="25" t="s">
        <v>600</v>
      </c>
      <c r="B42" s="10">
        <v>6085</v>
      </c>
      <c r="C42" s="12" t="s">
        <v>616</v>
      </c>
      <c r="D42" s="8" t="s">
        <v>619</v>
      </c>
      <c r="E42" s="15">
        <v>291</v>
      </c>
      <c r="F42" s="14">
        <f t="shared" ref="F42:F73" si="2">$F$6/$E$112</f>
        <v>5.2587294909549852E-2</v>
      </c>
      <c r="G42" s="11">
        <f t="shared" si="1"/>
        <v>15</v>
      </c>
      <c r="H42" s="11">
        <v>15</v>
      </c>
      <c r="I42" s="11">
        <v>15</v>
      </c>
      <c r="J42" s="25"/>
    </row>
    <row r="43" spans="1:10">
      <c r="A43" s="25" t="s">
        <v>600</v>
      </c>
      <c r="B43" s="10">
        <v>6085</v>
      </c>
      <c r="C43" s="12" t="s">
        <v>616</v>
      </c>
      <c r="D43" s="8" t="s">
        <v>620</v>
      </c>
      <c r="E43" s="15">
        <v>307</v>
      </c>
      <c r="F43" s="14">
        <f t="shared" si="2"/>
        <v>5.2587294909549852E-2</v>
      </c>
      <c r="G43" s="11">
        <f t="shared" si="1"/>
        <v>16</v>
      </c>
      <c r="H43" s="11">
        <v>16</v>
      </c>
      <c r="I43" s="11">
        <v>16</v>
      </c>
      <c r="J43" s="25"/>
    </row>
    <row r="44" spans="1:10">
      <c r="A44" s="25" t="s">
        <v>600</v>
      </c>
      <c r="B44" s="10">
        <v>6113</v>
      </c>
      <c r="C44" s="12" t="s">
        <v>621</v>
      </c>
      <c r="D44" s="8" t="s">
        <v>35</v>
      </c>
      <c r="E44" s="15">
        <v>467</v>
      </c>
      <c r="F44" s="14">
        <f t="shared" si="2"/>
        <v>5.2587294909549852E-2</v>
      </c>
      <c r="G44" s="11">
        <f t="shared" si="1"/>
        <v>25</v>
      </c>
      <c r="H44" s="11">
        <v>26</v>
      </c>
      <c r="I44" s="11">
        <v>26</v>
      </c>
      <c r="J44" s="25"/>
    </row>
    <row r="45" spans="1:10">
      <c r="A45" s="25" t="s">
        <v>600</v>
      </c>
      <c r="B45" s="10">
        <v>6113</v>
      </c>
      <c r="C45" s="12" t="s">
        <v>621</v>
      </c>
      <c r="D45" s="8" t="s">
        <v>24</v>
      </c>
      <c r="E45" s="15">
        <v>450</v>
      </c>
      <c r="F45" s="14">
        <f t="shared" si="2"/>
        <v>5.2587294909549852E-2</v>
      </c>
      <c r="G45" s="11">
        <f t="shared" si="1"/>
        <v>24</v>
      </c>
      <c r="H45" s="11">
        <v>25</v>
      </c>
      <c r="I45" s="11">
        <v>25</v>
      </c>
      <c r="J45" s="25"/>
    </row>
    <row r="46" spans="1:10">
      <c r="A46" s="25" t="s">
        <v>600</v>
      </c>
      <c r="B46" s="10">
        <v>6113</v>
      </c>
      <c r="C46" s="12" t="s">
        <v>621</v>
      </c>
      <c r="D46" s="8" t="s">
        <v>105</v>
      </c>
      <c r="E46" s="15">
        <v>481</v>
      </c>
      <c r="F46" s="14">
        <f t="shared" si="2"/>
        <v>5.2587294909549852E-2</v>
      </c>
      <c r="G46" s="11">
        <f t="shared" si="1"/>
        <v>25</v>
      </c>
      <c r="H46" s="11">
        <v>26</v>
      </c>
      <c r="I46" s="11">
        <v>26</v>
      </c>
      <c r="J46" s="25"/>
    </row>
    <row r="47" spans="1:10">
      <c r="A47" s="25" t="s">
        <v>600</v>
      </c>
      <c r="B47" s="10">
        <v>6113</v>
      </c>
      <c r="C47" s="12" t="s">
        <v>621</v>
      </c>
      <c r="D47" s="8" t="s">
        <v>20</v>
      </c>
      <c r="E47" s="15">
        <v>456</v>
      </c>
      <c r="F47" s="14">
        <f t="shared" si="2"/>
        <v>5.2587294909549852E-2</v>
      </c>
      <c r="G47" s="11">
        <f t="shared" si="1"/>
        <v>24</v>
      </c>
      <c r="H47" s="11">
        <v>25</v>
      </c>
      <c r="I47" s="11">
        <v>25</v>
      </c>
      <c r="J47" s="25"/>
    </row>
    <row r="48" spans="1:10">
      <c r="A48" s="25" t="s">
        <v>600</v>
      </c>
      <c r="B48" s="10">
        <v>6113</v>
      </c>
      <c r="C48" s="12" t="s">
        <v>621</v>
      </c>
      <c r="D48" s="8" t="s">
        <v>226</v>
      </c>
      <c r="E48" s="15">
        <v>416</v>
      </c>
      <c r="F48" s="14">
        <f t="shared" si="2"/>
        <v>5.2587294909549852E-2</v>
      </c>
      <c r="G48" s="11">
        <f t="shared" si="1"/>
        <v>22</v>
      </c>
      <c r="H48" s="11">
        <v>22</v>
      </c>
      <c r="I48" s="11">
        <v>22</v>
      </c>
      <c r="J48" s="25"/>
    </row>
    <row r="49" spans="1:10">
      <c r="A49" s="25" t="s">
        <v>600</v>
      </c>
      <c r="B49" s="10">
        <v>6137</v>
      </c>
      <c r="C49" s="12" t="s">
        <v>622</v>
      </c>
      <c r="D49" s="8" t="s">
        <v>35</v>
      </c>
      <c r="E49" s="15">
        <v>220</v>
      </c>
      <c r="F49" s="14">
        <f t="shared" si="2"/>
        <v>5.2587294909549852E-2</v>
      </c>
      <c r="G49" s="11">
        <f t="shared" si="1"/>
        <v>12</v>
      </c>
      <c r="H49" s="11">
        <v>12</v>
      </c>
      <c r="I49" s="11">
        <v>12</v>
      </c>
      <c r="J49" s="25"/>
    </row>
    <row r="50" spans="1:10">
      <c r="A50" s="25" t="s">
        <v>600</v>
      </c>
      <c r="B50" s="10">
        <v>6137</v>
      </c>
      <c r="C50" s="12" t="s">
        <v>622</v>
      </c>
      <c r="D50" s="8" t="s">
        <v>24</v>
      </c>
      <c r="E50" s="15">
        <v>230</v>
      </c>
      <c r="F50" s="14">
        <f t="shared" si="2"/>
        <v>5.2587294909549852E-2</v>
      </c>
      <c r="G50" s="11">
        <f t="shared" si="1"/>
        <v>12</v>
      </c>
      <c r="H50" s="11">
        <v>12</v>
      </c>
      <c r="I50" s="11">
        <v>12</v>
      </c>
      <c r="J50" s="25"/>
    </row>
    <row r="51" spans="1:10">
      <c r="A51" s="25" t="s">
        <v>600</v>
      </c>
      <c r="B51" s="10">
        <v>6137</v>
      </c>
      <c r="C51" s="12" t="s">
        <v>622</v>
      </c>
      <c r="D51" s="8" t="s">
        <v>105</v>
      </c>
      <c r="E51" s="15">
        <v>4</v>
      </c>
      <c r="F51" s="14">
        <f t="shared" si="2"/>
        <v>5.2587294909549852E-2</v>
      </c>
      <c r="G51" s="11">
        <f t="shared" si="1"/>
        <v>0</v>
      </c>
      <c r="H51" s="11">
        <v>0</v>
      </c>
      <c r="I51" s="11">
        <v>0</v>
      </c>
      <c r="J51" s="25"/>
    </row>
    <row r="52" spans="1:10">
      <c r="A52" s="25" t="s">
        <v>600</v>
      </c>
      <c r="B52" s="10">
        <v>6137</v>
      </c>
      <c r="C52" s="12" t="s">
        <v>622</v>
      </c>
      <c r="D52" s="8" t="s">
        <v>20</v>
      </c>
      <c r="E52" s="15">
        <v>3</v>
      </c>
      <c r="F52" s="14">
        <f t="shared" si="2"/>
        <v>5.2587294909549852E-2</v>
      </c>
      <c r="G52" s="11">
        <f t="shared" si="1"/>
        <v>0</v>
      </c>
      <c r="H52" s="11">
        <v>0</v>
      </c>
      <c r="I52" s="11">
        <v>0</v>
      </c>
      <c r="J52" s="25"/>
    </row>
    <row r="53" spans="1:10">
      <c r="A53" s="25" t="s">
        <v>600</v>
      </c>
      <c r="B53" s="10">
        <v>6166</v>
      </c>
      <c r="C53" s="12" t="s">
        <v>623</v>
      </c>
      <c r="D53" s="8" t="s">
        <v>624</v>
      </c>
      <c r="E53" s="15">
        <v>931</v>
      </c>
      <c r="F53" s="14">
        <f t="shared" si="2"/>
        <v>5.2587294909549852E-2</v>
      </c>
      <c r="G53" s="11">
        <f t="shared" si="1"/>
        <v>49</v>
      </c>
      <c r="H53" s="11">
        <v>50</v>
      </c>
      <c r="I53" s="11">
        <v>50</v>
      </c>
      <c r="J53" s="25"/>
    </row>
    <row r="54" spans="1:10">
      <c r="A54" s="25" t="s">
        <v>600</v>
      </c>
      <c r="B54" s="10">
        <v>6166</v>
      </c>
      <c r="C54" s="12" t="s">
        <v>623</v>
      </c>
      <c r="D54" s="8" t="s">
        <v>625</v>
      </c>
      <c r="E54" s="15">
        <v>1057</v>
      </c>
      <c r="F54" s="14">
        <f t="shared" si="2"/>
        <v>5.2587294909549852E-2</v>
      </c>
      <c r="G54" s="11">
        <f t="shared" si="1"/>
        <v>56</v>
      </c>
      <c r="H54" s="11">
        <v>57</v>
      </c>
      <c r="I54" s="11">
        <v>57</v>
      </c>
      <c r="J54" s="25"/>
    </row>
    <row r="55" spans="1:10">
      <c r="A55" s="25" t="s">
        <v>600</v>
      </c>
      <c r="B55" s="10">
        <v>6213</v>
      </c>
      <c r="C55" s="12" t="s">
        <v>626</v>
      </c>
      <c r="D55" s="8" t="s">
        <v>627</v>
      </c>
      <c r="E55" s="15">
        <v>474</v>
      </c>
      <c r="F55" s="14">
        <f t="shared" si="2"/>
        <v>5.2587294909549852E-2</v>
      </c>
      <c r="G55" s="11">
        <f t="shared" si="1"/>
        <v>25</v>
      </c>
      <c r="H55" s="11">
        <v>26</v>
      </c>
      <c r="I55" s="11">
        <v>26</v>
      </c>
      <c r="J55" s="25"/>
    </row>
    <row r="56" spans="1:10">
      <c r="A56" s="25" t="s">
        <v>600</v>
      </c>
      <c r="B56" s="10">
        <v>6213</v>
      </c>
      <c r="C56" s="12" t="s">
        <v>626</v>
      </c>
      <c r="D56" s="8" t="s">
        <v>628</v>
      </c>
      <c r="E56" s="15">
        <v>449</v>
      </c>
      <c r="F56" s="14">
        <f t="shared" si="2"/>
        <v>5.2587294909549852E-2</v>
      </c>
      <c r="G56" s="11">
        <f t="shared" si="1"/>
        <v>24</v>
      </c>
      <c r="H56" s="11">
        <v>24</v>
      </c>
      <c r="I56" s="11">
        <v>24</v>
      </c>
      <c r="J56" s="25"/>
    </row>
    <row r="57" spans="1:10">
      <c r="A57" s="25" t="s">
        <v>600</v>
      </c>
      <c r="B57" s="10">
        <v>6705</v>
      </c>
      <c r="C57" s="12" t="s">
        <v>629</v>
      </c>
      <c r="D57" s="8" t="s">
        <v>20</v>
      </c>
      <c r="E57" s="15">
        <v>291</v>
      </c>
      <c r="F57" s="14">
        <f t="shared" si="2"/>
        <v>5.2587294909549852E-2</v>
      </c>
      <c r="G57" s="11">
        <f t="shared" si="1"/>
        <v>15</v>
      </c>
      <c r="H57" s="11">
        <v>15</v>
      </c>
      <c r="I57" s="11">
        <v>15</v>
      </c>
      <c r="J57" s="25"/>
    </row>
    <row r="58" spans="1:10">
      <c r="A58" s="25" t="s">
        <v>600</v>
      </c>
      <c r="B58" s="10">
        <v>7335</v>
      </c>
      <c r="C58" s="12" t="s">
        <v>630</v>
      </c>
      <c r="D58" s="8" t="s">
        <v>631</v>
      </c>
      <c r="E58" s="15">
        <v>1</v>
      </c>
      <c r="F58" s="14">
        <f t="shared" si="2"/>
        <v>5.2587294909549852E-2</v>
      </c>
      <c r="G58" s="11">
        <f t="shared" si="1"/>
        <v>0</v>
      </c>
      <c r="H58" s="11">
        <v>0</v>
      </c>
      <c r="I58" s="11">
        <v>0</v>
      </c>
      <c r="J58" s="25"/>
    </row>
    <row r="59" spans="1:10">
      <c r="A59" s="25" t="s">
        <v>600</v>
      </c>
      <c r="B59" s="10">
        <v>7335</v>
      </c>
      <c r="C59" s="12" t="s">
        <v>630</v>
      </c>
      <c r="D59" s="8" t="s">
        <v>632</v>
      </c>
      <c r="E59" s="15">
        <v>1</v>
      </c>
      <c r="F59" s="14">
        <f t="shared" si="2"/>
        <v>5.2587294909549852E-2</v>
      </c>
      <c r="G59" s="11">
        <f t="shared" si="1"/>
        <v>0</v>
      </c>
      <c r="H59" s="11">
        <v>0</v>
      </c>
      <c r="I59" s="11">
        <v>0</v>
      </c>
      <c r="J59" s="25"/>
    </row>
    <row r="60" spans="1:10">
      <c r="A60" s="25" t="s">
        <v>600</v>
      </c>
      <c r="B60" s="10">
        <v>7336</v>
      </c>
      <c r="C60" s="12" t="s">
        <v>633</v>
      </c>
      <c r="D60" s="8" t="s">
        <v>497</v>
      </c>
      <c r="E60" s="15">
        <v>1</v>
      </c>
      <c r="F60" s="14">
        <f t="shared" si="2"/>
        <v>5.2587294909549852E-2</v>
      </c>
      <c r="G60" s="11">
        <f t="shared" si="1"/>
        <v>0</v>
      </c>
      <c r="H60" s="11">
        <v>0</v>
      </c>
      <c r="I60" s="11">
        <v>0</v>
      </c>
      <c r="J60" s="25"/>
    </row>
    <row r="61" spans="1:10">
      <c r="A61" s="25" t="s">
        <v>600</v>
      </c>
      <c r="B61" s="10">
        <v>7336</v>
      </c>
      <c r="C61" s="12" t="s">
        <v>633</v>
      </c>
      <c r="D61" s="8" t="s">
        <v>498</v>
      </c>
      <c r="E61" s="15">
        <v>1</v>
      </c>
      <c r="F61" s="14">
        <f t="shared" si="2"/>
        <v>5.2587294909549852E-2</v>
      </c>
      <c r="G61" s="11">
        <f t="shared" si="1"/>
        <v>0</v>
      </c>
      <c r="H61" s="11">
        <v>0</v>
      </c>
      <c r="I61" s="11">
        <v>0</v>
      </c>
      <c r="J61" s="25"/>
    </row>
    <row r="62" spans="1:10">
      <c r="A62" s="25" t="s">
        <v>600</v>
      </c>
      <c r="B62" s="10">
        <v>7336</v>
      </c>
      <c r="C62" s="12" t="s">
        <v>633</v>
      </c>
      <c r="D62" s="8" t="s">
        <v>634</v>
      </c>
      <c r="E62" s="15">
        <v>2</v>
      </c>
      <c r="F62" s="14">
        <f t="shared" si="2"/>
        <v>5.2587294909549852E-2</v>
      </c>
      <c r="G62" s="11">
        <f t="shared" si="1"/>
        <v>0</v>
      </c>
      <c r="H62" s="11">
        <v>0</v>
      </c>
      <c r="I62" s="11">
        <v>0</v>
      </c>
      <c r="J62" s="25"/>
    </row>
    <row r="63" spans="1:10">
      <c r="A63" s="25" t="s">
        <v>600</v>
      </c>
      <c r="B63" s="10">
        <v>7759</v>
      </c>
      <c r="C63" s="12" t="s">
        <v>635</v>
      </c>
      <c r="D63" s="8" t="s">
        <v>556</v>
      </c>
      <c r="E63" s="15">
        <v>6</v>
      </c>
      <c r="F63" s="14">
        <f t="shared" si="2"/>
        <v>5.2587294909549852E-2</v>
      </c>
      <c r="G63" s="11">
        <f t="shared" si="1"/>
        <v>0</v>
      </c>
      <c r="H63" s="11">
        <v>0</v>
      </c>
      <c r="I63" s="11">
        <v>0</v>
      </c>
      <c r="J63" s="25"/>
    </row>
    <row r="64" spans="1:10">
      <c r="A64" s="25" t="s">
        <v>600</v>
      </c>
      <c r="B64" s="10">
        <v>7759</v>
      </c>
      <c r="C64" s="12" t="s">
        <v>635</v>
      </c>
      <c r="D64" s="8" t="s">
        <v>417</v>
      </c>
      <c r="E64" s="15">
        <v>7</v>
      </c>
      <c r="F64" s="14">
        <f t="shared" si="2"/>
        <v>5.2587294909549852E-2</v>
      </c>
      <c r="G64" s="11">
        <f t="shared" si="1"/>
        <v>0</v>
      </c>
      <c r="H64" s="11">
        <v>0</v>
      </c>
      <c r="I64" s="11">
        <v>0</v>
      </c>
      <c r="J64" s="25"/>
    </row>
    <row r="65" spans="1:10">
      <c r="A65" s="25" t="s">
        <v>600</v>
      </c>
      <c r="B65" s="10">
        <v>7759</v>
      </c>
      <c r="C65" s="12" t="s">
        <v>635</v>
      </c>
      <c r="D65" s="8" t="s">
        <v>557</v>
      </c>
      <c r="E65" s="15">
        <v>9</v>
      </c>
      <c r="F65" s="14">
        <f t="shared" si="2"/>
        <v>5.2587294909549852E-2</v>
      </c>
      <c r="G65" s="11">
        <f t="shared" si="1"/>
        <v>0</v>
      </c>
      <c r="H65" s="11">
        <v>0</v>
      </c>
      <c r="I65" s="11">
        <v>0</v>
      </c>
      <c r="J65" s="25"/>
    </row>
    <row r="66" spans="1:10">
      <c r="A66" s="25" t="s">
        <v>600</v>
      </c>
      <c r="B66" s="10">
        <v>7759</v>
      </c>
      <c r="C66" s="12" t="s">
        <v>635</v>
      </c>
      <c r="D66" s="8" t="s">
        <v>558</v>
      </c>
      <c r="E66" s="15">
        <v>7</v>
      </c>
      <c r="F66" s="14">
        <f t="shared" si="2"/>
        <v>5.2587294909549852E-2</v>
      </c>
      <c r="G66" s="11">
        <f t="shared" si="1"/>
        <v>0</v>
      </c>
      <c r="H66" s="11">
        <v>0</v>
      </c>
      <c r="I66" s="11">
        <v>0</v>
      </c>
      <c r="J66" s="25"/>
    </row>
    <row r="67" spans="1:10">
      <c r="A67" s="25" t="s">
        <v>600</v>
      </c>
      <c r="B67" s="10">
        <v>7763</v>
      </c>
      <c r="C67" s="12" t="s">
        <v>636</v>
      </c>
      <c r="D67" s="8" t="s">
        <v>35</v>
      </c>
      <c r="E67" s="15">
        <v>15</v>
      </c>
      <c r="F67" s="14">
        <f t="shared" si="2"/>
        <v>5.2587294909549852E-2</v>
      </c>
      <c r="G67" s="11">
        <f t="shared" si="1"/>
        <v>1</v>
      </c>
      <c r="H67" s="11">
        <v>1</v>
      </c>
      <c r="I67" s="11">
        <v>1</v>
      </c>
      <c r="J67" s="25"/>
    </row>
    <row r="68" spans="1:10">
      <c r="A68" s="25" t="s">
        <v>600</v>
      </c>
      <c r="B68" s="10">
        <v>7763</v>
      </c>
      <c r="C68" s="12" t="s">
        <v>636</v>
      </c>
      <c r="D68" s="8" t="s">
        <v>24</v>
      </c>
      <c r="E68" s="15">
        <v>16</v>
      </c>
      <c r="F68" s="14">
        <f t="shared" si="2"/>
        <v>5.2587294909549852E-2</v>
      </c>
      <c r="G68" s="11">
        <f t="shared" si="1"/>
        <v>1</v>
      </c>
      <c r="H68" s="11">
        <v>1</v>
      </c>
      <c r="I68" s="11">
        <v>1</v>
      </c>
      <c r="J68" s="25"/>
    </row>
    <row r="69" spans="1:10">
      <c r="A69" s="25" t="s">
        <v>600</v>
      </c>
      <c r="B69" s="10">
        <v>7763</v>
      </c>
      <c r="C69" s="12" t="s">
        <v>636</v>
      </c>
      <c r="D69" s="8" t="s">
        <v>105</v>
      </c>
      <c r="E69" s="15">
        <v>16</v>
      </c>
      <c r="F69" s="14">
        <f t="shared" si="2"/>
        <v>5.2587294909549852E-2</v>
      </c>
      <c r="G69" s="11">
        <f t="shared" si="1"/>
        <v>1</v>
      </c>
      <c r="H69" s="11">
        <v>1</v>
      </c>
      <c r="I69" s="11">
        <v>1</v>
      </c>
      <c r="J69" s="25"/>
    </row>
    <row r="70" spans="1:10">
      <c r="A70" s="25" t="s">
        <v>600</v>
      </c>
      <c r="B70" s="10">
        <v>7948</v>
      </c>
      <c r="C70" s="12" t="s">
        <v>637</v>
      </c>
      <c r="D70" s="8" t="s">
        <v>35</v>
      </c>
      <c r="E70" s="15">
        <v>3</v>
      </c>
      <c r="F70" s="14">
        <f t="shared" si="2"/>
        <v>5.2587294909549852E-2</v>
      </c>
      <c r="G70" s="11">
        <f t="shared" ref="G70:G110" si="3">ROUND(E70*F70, 0)</f>
        <v>0</v>
      </c>
      <c r="H70" s="11">
        <v>0</v>
      </c>
      <c r="I70" s="11">
        <v>0</v>
      </c>
      <c r="J70" s="25"/>
    </row>
    <row r="71" spans="1:10">
      <c r="A71" s="25" t="s">
        <v>600</v>
      </c>
      <c r="B71" s="10">
        <v>7948</v>
      </c>
      <c r="C71" s="12" t="s">
        <v>637</v>
      </c>
      <c r="D71" s="8" t="s">
        <v>24</v>
      </c>
      <c r="E71" s="15">
        <v>3</v>
      </c>
      <c r="F71" s="14">
        <f t="shared" si="2"/>
        <v>5.2587294909549852E-2</v>
      </c>
      <c r="G71" s="11">
        <f t="shared" si="3"/>
        <v>0</v>
      </c>
      <c r="H71" s="11">
        <v>0</v>
      </c>
      <c r="I71" s="11">
        <v>0</v>
      </c>
      <c r="J71" s="25"/>
    </row>
    <row r="72" spans="1:10">
      <c r="A72" s="25" t="s">
        <v>600</v>
      </c>
      <c r="B72" s="10">
        <v>7948</v>
      </c>
      <c r="C72" s="12" t="s">
        <v>637</v>
      </c>
      <c r="D72" s="8" t="s">
        <v>105</v>
      </c>
      <c r="E72" s="15">
        <v>3</v>
      </c>
      <c r="F72" s="14">
        <f t="shared" si="2"/>
        <v>5.2587294909549852E-2</v>
      </c>
      <c r="G72" s="11">
        <f t="shared" si="3"/>
        <v>0</v>
      </c>
      <c r="H72" s="11">
        <v>0</v>
      </c>
      <c r="I72" s="11">
        <v>0</v>
      </c>
      <c r="J72" s="25"/>
    </row>
    <row r="73" spans="1:10">
      <c r="A73" s="25" t="s">
        <v>600</v>
      </c>
      <c r="B73" s="10">
        <v>7948</v>
      </c>
      <c r="C73" s="12" t="s">
        <v>637</v>
      </c>
      <c r="D73" s="8" t="s">
        <v>20</v>
      </c>
      <c r="E73" s="15">
        <v>3</v>
      </c>
      <c r="F73" s="14">
        <f t="shared" si="2"/>
        <v>5.2587294909549852E-2</v>
      </c>
      <c r="G73" s="11">
        <f t="shared" si="3"/>
        <v>0</v>
      </c>
      <c r="H73" s="11">
        <v>0</v>
      </c>
      <c r="I73" s="11">
        <v>0</v>
      </c>
      <c r="J73" s="25"/>
    </row>
    <row r="74" spans="1:10">
      <c r="A74" s="25" t="s">
        <v>600</v>
      </c>
      <c r="B74" s="10">
        <v>7948</v>
      </c>
      <c r="C74" s="12" t="s">
        <v>637</v>
      </c>
      <c r="D74" s="8" t="s">
        <v>226</v>
      </c>
      <c r="E74" s="15">
        <v>4</v>
      </c>
      <c r="F74" s="14">
        <f t="shared" ref="F74:F110" si="4">$F$6/$E$112</f>
        <v>5.2587294909549852E-2</v>
      </c>
      <c r="G74" s="11">
        <f t="shared" si="3"/>
        <v>0</v>
      </c>
      <c r="H74" s="11">
        <v>0</v>
      </c>
      <c r="I74" s="11">
        <v>0</v>
      </c>
      <c r="J74" s="25"/>
    </row>
    <row r="75" spans="1:10">
      <c r="A75" s="25" t="s">
        <v>600</v>
      </c>
      <c r="B75" s="10">
        <v>7948</v>
      </c>
      <c r="C75" s="12" t="s">
        <v>637</v>
      </c>
      <c r="D75" s="8" t="s">
        <v>228</v>
      </c>
      <c r="E75" s="15">
        <v>4</v>
      </c>
      <c r="F75" s="14">
        <f t="shared" si="4"/>
        <v>5.2587294909549852E-2</v>
      </c>
      <c r="G75" s="11">
        <f t="shared" si="3"/>
        <v>0</v>
      </c>
      <c r="H75" s="11">
        <v>0</v>
      </c>
      <c r="I75" s="11">
        <v>0</v>
      </c>
      <c r="J75" s="25"/>
    </row>
    <row r="76" spans="1:10">
      <c r="A76" s="25" t="s">
        <v>600</v>
      </c>
      <c r="B76" s="10">
        <v>55111</v>
      </c>
      <c r="C76" s="12" t="s">
        <v>638</v>
      </c>
      <c r="D76" s="8" t="s">
        <v>35</v>
      </c>
      <c r="E76" s="15">
        <v>5</v>
      </c>
      <c r="F76" s="14">
        <f t="shared" si="4"/>
        <v>5.2587294909549852E-2</v>
      </c>
      <c r="G76" s="11">
        <f t="shared" si="3"/>
        <v>0</v>
      </c>
      <c r="H76" s="11">
        <v>0</v>
      </c>
      <c r="I76" s="11">
        <v>0</v>
      </c>
      <c r="J76" s="25"/>
    </row>
    <row r="77" spans="1:10">
      <c r="A77" s="25" t="s">
        <v>600</v>
      </c>
      <c r="B77" s="10">
        <v>55111</v>
      </c>
      <c r="C77" s="12" t="s">
        <v>638</v>
      </c>
      <c r="D77" s="8" t="s">
        <v>24</v>
      </c>
      <c r="E77" s="15">
        <v>4</v>
      </c>
      <c r="F77" s="14">
        <f t="shared" si="4"/>
        <v>5.2587294909549852E-2</v>
      </c>
      <c r="G77" s="11">
        <f t="shared" si="3"/>
        <v>0</v>
      </c>
      <c r="H77" s="11">
        <v>0</v>
      </c>
      <c r="I77" s="11">
        <v>0</v>
      </c>
      <c r="J77" s="25"/>
    </row>
    <row r="78" spans="1:10">
      <c r="A78" s="25" t="s">
        <v>600</v>
      </c>
      <c r="B78" s="10">
        <v>55111</v>
      </c>
      <c r="C78" s="12" t="s">
        <v>638</v>
      </c>
      <c r="D78" s="8" t="s">
        <v>105</v>
      </c>
      <c r="E78" s="15">
        <v>4</v>
      </c>
      <c r="F78" s="14">
        <f t="shared" si="4"/>
        <v>5.2587294909549852E-2</v>
      </c>
      <c r="G78" s="11">
        <f t="shared" si="3"/>
        <v>0</v>
      </c>
      <c r="H78" s="11">
        <v>0</v>
      </c>
      <c r="I78" s="11">
        <v>0</v>
      </c>
      <c r="J78" s="25"/>
    </row>
    <row r="79" spans="1:10">
      <c r="A79" s="25" t="s">
        <v>600</v>
      </c>
      <c r="B79" s="10">
        <v>55111</v>
      </c>
      <c r="C79" s="12" t="s">
        <v>638</v>
      </c>
      <c r="D79" s="8" t="s">
        <v>20</v>
      </c>
      <c r="E79" s="15">
        <v>4</v>
      </c>
      <c r="F79" s="14">
        <f t="shared" si="4"/>
        <v>5.2587294909549852E-2</v>
      </c>
      <c r="G79" s="11">
        <f t="shared" si="3"/>
        <v>0</v>
      </c>
      <c r="H79" s="11">
        <v>0</v>
      </c>
      <c r="I79" s="11">
        <v>0</v>
      </c>
      <c r="J79" s="25"/>
    </row>
    <row r="80" spans="1:10">
      <c r="A80" s="25" t="s">
        <v>600</v>
      </c>
      <c r="B80" s="10">
        <v>55111</v>
      </c>
      <c r="C80" s="12" t="s">
        <v>638</v>
      </c>
      <c r="D80" s="8" t="s">
        <v>226</v>
      </c>
      <c r="E80" s="15">
        <v>4</v>
      </c>
      <c r="F80" s="14">
        <f t="shared" si="4"/>
        <v>5.2587294909549852E-2</v>
      </c>
      <c r="G80" s="11">
        <f t="shared" si="3"/>
        <v>0</v>
      </c>
      <c r="H80" s="11">
        <v>0</v>
      </c>
      <c r="I80" s="11">
        <v>0</v>
      </c>
      <c r="J80" s="25"/>
    </row>
    <row r="81" spans="1:10">
      <c r="A81" s="25" t="s">
        <v>600</v>
      </c>
      <c r="B81" s="10">
        <v>55111</v>
      </c>
      <c r="C81" s="12" t="s">
        <v>638</v>
      </c>
      <c r="D81" s="8" t="s">
        <v>228</v>
      </c>
      <c r="E81" s="15">
        <v>5</v>
      </c>
      <c r="F81" s="14">
        <f t="shared" si="4"/>
        <v>5.2587294909549852E-2</v>
      </c>
      <c r="G81" s="11">
        <f t="shared" si="3"/>
        <v>0</v>
      </c>
      <c r="H81" s="11">
        <v>0</v>
      </c>
      <c r="I81" s="11">
        <v>0</v>
      </c>
      <c r="J81" s="25"/>
    </row>
    <row r="82" spans="1:10">
      <c r="A82" s="25" t="s">
        <v>600</v>
      </c>
      <c r="B82" s="10">
        <v>55111</v>
      </c>
      <c r="C82" s="12" t="s">
        <v>638</v>
      </c>
      <c r="D82" s="8" t="s">
        <v>230</v>
      </c>
      <c r="E82" s="15">
        <v>4</v>
      </c>
      <c r="F82" s="14">
        <f t="shared" si="4"/>
        <v>5.2587294909549852E-2</v>
      </c>
      <c r="G82" s="11">
        <f t="shared" si="3"/>
        <v>0</v>
      </c>
      <c r="H82" s="11">
        <v>0</v>
      </c>
      <c r="I82" s="11">
        <v>0</v>
      </c>
      <c r="J82" s="25"/>
    </row>
    <row r="83" spans="1:10">
      <c r="A83" s="25" t="s">
        <v>600</v>
      </c>
      <c r="B83" s="10">
        <v>55111</v>
      </c>
      <c r="C83" s="12" t="s">
        <v>638</v>
      </c>
      <c r="D83" s="8" t="s">
        <v>232</v>
      </c>
      <c r="E83" s="15">
        <v>4</v>
      </c>
      <c r="F83" s="14">
        <f t="shared" si="4"/>
        <v>5.2587294909549852E-2</v>
      </c>
      <c r="G83" s="11">
        <f t="shared" si="3"/>
        <v>0</v>
      </c>
      <c r="H83" s="11">
        <v>0</v>
      </c>
      <c r="I83" s="11">
        <v>0</v>
      </c>
      <c r="J83" s="25"/>
    </row>
    <row r="84" spans="1:10">
      <c r="A84" s="25" t="s">
        <v>600</v>
      </c>
      <c r="B84" s="10">
        <v>55148</v>
      </c>
      <c r="C84" s="12" t="s">
        <v>639</v>
      </c>
      <c r="D84" s="8" t="s">
        <v>35</v>
      </c>
      <c r="E84" s="15">
        <v>7</v>
      </c>
      <c r="F84" s="14">
        <f t="shared" si="4"/>
        <v>5.2587294909549852E-2</v>
      </c>
      <c r="G84" s="11">
        <f t="shared" si="3"/>
        <v>0</v>
      </c>
      <c r="H84" s="11">
        <v>0</v>
      </c>
      <c r="I84" s="11">
        <v>0</v>
      </c>
      <c r="J84" s="25"/>
    </row>
    <row r="85" spans="1:10">
      <c r="A85" s="25" t="s">
        <v>600</v>
      </c>
      <c r="B85" s="10">
        <v>55148</v>
      </c>
      <c r="C85" s="12" t="s">
        <v>639</v>
      </c>
      <c r="D85" s="8" t="s">
        <v>24</v>
      </c>
      <c r="E85" s="15">
        <v>6</v>
      </c>
      <c r="F85" s="14">
        <f t="shared" si="4"/>
        <v>5.2587294909549852E-2</v>
      </c>
      <c r="G85" s="11">
        <f t="shared" si="3"/>
        <v>0</v>
      </c>
      <c r="H85" s="11">
        <v>0</v>
      </c>
      <c r="I85" s="11">
        <v>0</v>
      </c>
      <c r="J85" s="25"/>
    </row>
    <row r="86" spans="1:10">
      <c r="A86" s="25" t="s">
        <v>600</v>
      </c>
      <c r="B86" s="10">
        <v>55148</v>
      </c>
      <c r="C86" s="12" t="s">
        <v>639</v>
      </c>
      <c r="D86" s="8" t="s">
        <v>105</v>
      </c>
      <c r="E86" s="15">
        <v>6</v>
      </c>
      <c r="F86" s="14">
        <f t="shared" si="4"/>
        <v>5.2587294909549852E-2</v>
      </c>
      <c r="G86" s="11">
        <f t="shared" si="3"/>
        <v>0</v>
      </c>
      <c r="H86" s="11">
        <v>0</v>
      </c>
      <c r="I86" s="11">
        <v>0</v>
      </c>
      <c r="J86" s="25"/>
    </row>
    <row r="87" spans="1:10">
      <c r="A87" s="25" t="s">
        <v>600</v>
      </c>
      <c r="B87" s="10">
        <v>55148</v>
      </c>
      <c r="C87" s="12" t="s">
        <v>639</v>
      </c>
      <c r="D87" s="8" t="s">
        <v>20</v>
      </c>
      <c r="E87" s="15">
        <v>6</v>
      </c>
      <c r="F87" s="14">
        <f t="shared" si="4"/>
        <v>5.2587294909549852E-2</v>
      </c>
      <c r="G87" s="11">
        <f t="shared" si="3"/>
        <v>0</v>
      </c>
      <c r="H87" s="11">
        <v>0</v>
      </c>
      <c r="I87" s="11">
        <v>0</v>
      </c>
      <c r="J87" s="25"/>
    </row>
    <row r="88" spans="1:10">
      <c r="A88" s="25" t="s">
        <v>600</v>
      </c>
      <c r="B88" s="10">
        <v>55224</v>
      </c>
      <c r="C88" s="12" t="s">
        <v>640</v>
      </c>
      <c r="D88" s="8" t="s">
        <v>641</v>
      </c>
      <c r="E88" s="15">
        <v>14</v>
      </c>
      <c r="F88" s="14">
        <f t="shared" si="4"/>
        <v>5.2587294909549852E-2</v>
      </c>
      <c r="G88" s="11">
        <f t="shared" si="3"/>
        <v>1</v>
      </c>
      <c r="H88" s="11">
        <v>1</v>
      </c>
      <c r="I88" s="11">
        <v>1</v>
      </c>
      <c r="J88" s="25"/>
    </row>
    <row r="89" spans="1:10">
      <c r="A89" s="25" t="s">
        <v>600</v>
      </c>
      <c r="B89" s="10">
        <v>55224</v>
      </c>
      <c r="C89" s="12" t="s">
        <v>640</v>
      </c>
      <c r="D89" s="8" t="s">
        <v>642</v>
      </c>
      <c r="E89" s="15">
        <v>14</v>
      </c>
      <c r="F89" s="14">
        <f t="shared" si="4"/>
        <v>5.2587294909549852E-2</v>
      </c>
      <c r="G89" s="11">
        <f t="shared" si="3"/>
        <v>1</v>
      </c>
      <c r="H89" s="11">
        <v>1</v>
      </c>
      <c r="I89" s="11">
        <v>1</v>
      </c>
      <c r="J89" s="25"/>
    </row>
    <row r="90" spans="1:10">
      <c r="A90" s="25" t="s">
        <v>600</v>
      </c>
      <c r="B90" s="10">
        <v>55224</v>
      </c>
      <c r="C90" s="12" t="s">
        <v>640</v>
      </c>
      <c r="D90" s="8" t="s">
        <v>643</v>
      </c>
      <c r="E90" s="15">
        <v>12</v>
      </c>
      <c r="F90" s="14">
        <f t="shared" si="4"/>
        <v>5.2587294909549852E-2</v>
      </c>
      <c r="G90" s="11">
        <f t="shared" si="3"/>
        <v>1</v>
      </c>
      <c r="H90" s="11">
        <v>1</v>
      </c>
      <c r="I90" s="11">
        <v>1</v>
      </c>
      <c r="J90" s="25"/>
    </row>
    <row r="91" spans="1:10">
      <c r="A91" s="25" t="s">
        <v>600</v>
      </c>
      <c r="B91" s="10">
        <v>55224</v>
      </c>
      <c r="C91" s="12" t="s">
        <v>640</v>
      </c>
      <c r="D91" s="8" t="s">
        <v>644</v>
      </c>
      <c r="E91" s="15">
        <v>11</v>
      </c>
      <c r="F91" s="14">
        <f t="shared" si="4"/>
        <v>5.2587294909549852E-2</v>
      </c>
      <c r="G91" s="11">
        <f t="shared" si="3"/>
        <v>1</v>
      </c>
      <c r="H91" s="11">
        <v>1</v>
      </c>
      <c r="I91" s="11">
        <v>1</v>
      </c>
      <c r="J91" s="25"/>
    </row>
    <row r="92" spans="1:10">
      <c r="A92" s="25" t="s">
        <v>600</v>
      </c>
      <c r="B92" s="10">
        <v>55229</v>
      </c>
      <c r="C92" s="12" t="s">
        <v>645</v>
      </c>
      <c r="D92" s="8" t="s">
        <v>646</v>
      </c>
      <c r="E92" s="15">
        <v>6</v>
      </c>
      <c r="F92" s="14">
        <f t="shared" si="4"/>
        <v>5.2587294909549852E-2</v>
      </c>
      <c r="G92" s="11">
        <f t="shared" si="3"/>
        <v>0</v>
      </c>
      <c r="H92" s="11">
        <v>0</v>
      </c>
      <c r="I92" s="11">
        <v>0</v>
      </c>
      <c r="J92" s="25"/>
    </row>
    <row r="93" spans="1:10">
      <c r="A93" s="25" t="s">
        <v>600</v>
      </c>
      <c r="B93" s="10">
        <v>55229</v>
      </c>
      <c r="C93" s="12" t="s">
        <v>645</v>
      </c>
      <c r="D93" s="8" t="s">
        <v>647</v>
      </c>
      <c r="E93" s="15">
        <v>6</v>
      </c>
      <c r="F93" s="14">
        <f t="shared" si="4"/>
        <v>5.2587294909549852E-2</v>
      </c>
      <c r="G93" s="11">
        <f t="shared" si="3"/>
        <v>0</v>
      </c>
      <c r="H93" s="11">
        <v>0</v>
      </c>
      <c r="I93" s="11">
        <v>0</v>
      </c>
      <c r="J93" s="25"/>
    </row>
    <row r="94" spans="1:10">
      <c r="A94" s="25" t="s">
        <v>600</v>
      </c>
      <c r="B94" s="10">
        <v>55229</v>
      </c>
      <c r="C94" s="12" t="s">
        <v>645</v>
      </c>
      <c r="D94" s="8" t="s">
        <v>648</v>
      </c>
      <c r="E94" s="15">
        <v>6</v>
      </c>
      <c r="F94" s="14">
        <f t="shared" si="4"/>
        <v>5.2587294909549852E-2</v>
      </c>
      <c r="G94" s="11">
        <f t="shared" si="3"/>
        <v>0</v>
      </c>
      <c r="H94" s="11">
        <v>0</v>
      </c>
      <c r="I94" s="11">
        <v>0</v>
      </c>
      <c r="J94" s="25"/>
    </row>
    <row r="95" spans="1:10">
      <c r="A95" s="25" t="s">
        <v>600</v>
      </c>
      <c r="B95" s="10">
        <v>55229</v>
      </c>
      <c r="C95" s="12" t="s">
        <v>645</v>
      </c>
      <c r="D95" s="8" t="s">
        <v>649</v>
      </c>
      <c r="E95" s="15">
        <v>6</v>
      </c>
      <c r="F95" s="14">
        <f t="shared" si="4"/>
        <v>5.2587294909549852E-2</v>
      </c>
      <c r="G95" s="11">
        <f t="shared" si="3"/>
        <v>0</v>
      </c>
      <c r="H95" s="11">
        <v>0</v>
      </c>
      <c r="I95" s="11">
        <v>0</v>
      </c>
      <c r="J95" s="25"/>
    </row>
    <row r="96" spans="1:10">
      <c r="A96" s="25" t="s">
        <v>600</v>
      </c>
      <c r="B96" s="10">
        <v>55229</v>
      </c>
      <c r="C96" s="12" t="s">
        <v>645</v>
      </c>
      <c r="D96" s="8" t="s">
        <v>650</v>
      </c>
      <c r="E96" s="15">
        <v>6</v>
      </c>
      <c r="F96" s="14">
        <f t="shared" si="4"/>
        <v>5.2587294909549852E-2</v>
      </c>
      <c r="G96" s="11">
        <f t="shared" si="3"/>
        <v>0</v>
      </c>
      <c r="H96" s="11">
        <v>0</v>
      </c>
      <c r="I96" s="11">
        <v>0</v>
      </c>
      <c r="J96" s="25"/>
    </row>
    <row r="97" spans="1:10">
      <c r="A97" s="25" t="s">
        <v>600</v>
      </c>
      <c r="B97" s="10">
        <v>55229</v>
      </c>
      <c r="C97" s="12" t="s">
        <v>645</v>
      </c>
      <c r="D97" s="8" t="s">
        <v>651</v>
      </c>
      <c r="E97" s="15">
        <v>6</v>
      </c>
      <c r="F97" s="14">
        <f t="shared" si="4"/>
        <v>5.2587294909549852E-2</v>
      </c>
      <c r="G97" s="11">
        <f t="shared" si="3"/>
        <v>0</v>
      </c>
      <c r="H97" s="11">
        <v>0</v>
      </c>
      <c r="I97" s="11">
        <v>0</v>
      </c>
      <c r="J97" s="25"/>
    </row>
    <row r="98" spans="1:10">
      <c r="A98" s="25" t="s">
        <v>600</v>
      </c>
      <c r="B98" s="10">
        <v>55229</v>
      </c>
      <c r="C98" s="12" t="s">
        <v>645</v>
      </c>
      <c r="D98" s="8" t="s">
        <v>652</v>
      </c>
      <c r="E98" s="15">
        <v>6</v>
      </c>
      <c r="F98" s="14">
        <f t="shared" si="4"/>
        <v>5.2587294909549852E-2</v>
      </c>
      <c r="G98" s="11">
        <f t="shared" si="3"/>
        <v>0</v>
      </c>
      <c r="H98" s="11">
        <v>0</v>
      </c>
      <c r="I98" s="11">
        <v>0</v>
      </c>
      <c r="J98" s="25"/>
    </row>
    <row r="99" spans="1:10">
      <c r="A99" s="25" t="s">
        <v>600</v>
      </c>
      <c r="B99" s="10">
        <v>55229</v>
      </c>
      <c r="C99" s="12" t="s">
        <v>645</v>
      </c>
      <c r="D99" s="8" t="s">
        <v>653</v>
      </c>
      <c r="E99" s="15">
        <v>7</v>
      </c>
      <c r="F99" s="14">
        <f t="shared" si="4"/>
        <v>5.2587294909549852E-2</v>
      </c>
      <c r="G99" s="11">
        <f t="shared" si="3"/>
        <v>0</v>
      </c>
      <c r="H99" s="11">
        <v>0</v>
      </c>
      <c r="I99" s="11">
        <v>0</v>
      </c>
      <c r="J99" s="25"/>
    </row>
    <row r="100" spans="1:10">
      <c r="A100" s="25" t="s">
        <v>600</v>
      </c>
      <c r="B100" s="10">
        <v>55259</v>
      </c>
      <c r="C100" s="12" t="s">
        <v>654</v>
      </c>
      <c r="D100" s="8" t="s">
        <v>47</v>
      </c>
      <c r="E100" s="15">
        <v>22</v>
      </c>
      <c r="F100" s="14">
        <f t="shared" si="4"/>
        <v>5.2587294909549852E-2</v>
      </c>
      <c r="G100" s="11">
        <f t="shared" si="3"/>
        <v>1</v>
      </c>
      <c r="H100" s="11">
        <v>1</v>
      </c>
      <c r="I100" s="11">
        <v>1</v>
      </c>
      <c r="J100" s="25"/>
    </row>
    <row r="101" spans="1:10">
      <c r="A101" s="25" t="s">
        <v>600</v>
      </c>
      <c r="B101" s="10">
        <v>55259</v>
      </c>
      <c r="C101" s="12" t="s">
        <v>654</v>
      </c>
      <c r="D101" s="8" t="s">
        <v>181</v>
      </c>
      <c r="E101" s="15">
        <v>24</v>
      </c>
      <c r="F101" s="14">
        <f t="shared" si="4"/>
        <v>5.2587294909549852E-2</v>
      </c>
      <c r="G101" s="11">
        <f t="shared" si="3"/>
        <v>1</v>
      </c>
      <c r="H101" s="11">
        <v>1</v>
      </c>
      <c r="I101" s="11">
        <v>1</v>
      </c>
      <c r="J101" s="25"/>
    </row>
    <row r="102" spans="1:10">
      <c r="A102" s="25" t="s">
        <v>600</v>
      </c>
      <c r="B102" s="10">
        <v>55364</v>
      </c>
      <c r="C102" s="12" t="s">
        <v>655</v>
      </c>
      <c r="D102" s="8" t="s">
        <v>586</v>
      </c>
      <c r="E102" s="15">
        <v>26</v>
      </c>
      <c r="F102" s="14">
        <f t="shared" si="4"/>
        <v>5.2587294909549852E-2</v>
      </c>
      <c r="G102" s="11">
        <f t="shared" si="3"/>
        <v>1</v>
      </c>
      <c r="H102" s="11">
        <v>1</v>
      </c>
      <c r="I102" s="11">
        <v>1</v>
      </c>
      <c r="J102" s="25"/>
    </row>
    <row r="103" spans="1:10">
      <c r="A103" s="25" t="s">
        <v>600</v>
      </c>
      <c r="B103" s="10">
        <v>55364</v>
      </c>
      <c r="C103" s="12" t="s">
        <v>655</v>
      </c>
      <c r="D103" s="8" t="s">
        <v>587</v>
      </c>
      <c r="E103" s="15">
        <v>25</v>
      </c>
      <c r="F103" s="14">
        <f t="shared" si="4"/>
        <v>5.2587294909549852E-2</v>
      </c>
      <c r="G103" s="11">
        <f t="shared" si="3"/>
        <v>1</v>
      </c>
      <c r="H103" s="11">
        <v>1</v>
      </c>
      <c r="I103" s="11">
        <v>1</v>
      </c>
      <c r="J103" s="25"/>
    </row>
    <row r="104" spans="1:10">
      <c r="A104" s="25" t="s">
        <v>600</v>
      </c>
      <c r="B104" s="10">
        <v>55502</v>
      </c>
      <c r="C104" s="12" t="s">
        <v>656</v>
      </c>
      <c r="D104" s="8" t="s">
        <v>35</v>
      </c>
      <c r="E104" s="15">
        <v>58</v>
      </c>
      <c r="F104" s="14">
        <f t="shared" si="4"/>
        <v>5.2587294909549852E-2</v>
      </c>
      <c r="G104" s="11">
        <f t="shared" si="3"/>
        <v>3</v>
      </c>
      <c r="H104" s="11">
        <v>3</v>
      </c>
      <c r="I104" s="11">
        <v>3</v>
      </c>
      <c r="J104" s="25"/>
    </row>
    <row r="105" spans="1:10">
      <c r="A105" s="25" t="s">
        <v>600</v>
      </c>
      <c r="B105" s="10">
        <v>55502</v>
      </c>
      <c r="C105" s="12" t="s">
        <v>656</v>
      </c>
      <c r="D105" s="8" t="s">
        <v>24</v>
      </c>
      <c r="E105" s="15">
        <v>38</v>
      </c>
      <c r="F105" s="14">
        <f t="shared" si="4"/>
        <v>5.2587294909549852E-2</v>
      </c>
      <c r="G105" s="11">
        <f t="shared" si="3"/>
        <v>2</v>
      </c>
      <c r="H105" s="11">
        <v>2</v>
      </c>
      <c r="I105" s="11">
        <v>2</v>
      </c>
      <c r="J105" s="25"/>
    </row>
    <row r="106" spans="1:10">
      <c r="A106" s="25" t="s">
        <v>600</v>
      </c>
      <c r="B106" s="10">
        <v>55502</v>
      </c>
      <c r="C106" s="12" t="s">
        <v>656</v>
      </c>
      <c r="D106" s="8" t="s">
        <v>105</v>
      </c>
      <c r="E106" s="15">
        <v>43</v>
      </c>
      <c r="F106" s="14">
        <f t="shared" si="4"/>
        <v>5.2587294909549852E-2</v>
      </c>
      <c r="G106" s="11">
        <f t="shared" si="3"/>
        <v>2</v>
      </c>
      <c r="H106" s="11">
        <v>2</v>
      </c>
      <c r="I106" s="11">
        <v>2</v>
      </c>
      <c r="J106" s="25"/>
    </row>
    <row r="107" spans="1:10">
      <c r="A107" s="25" t="s">
        <v>600</v>
      </c>
      <c r="B107" s="10">
        <v>55502</v>
      </c>
      <c r="C107" s="12" t="s">
        <v>656</v>
      </c>
      <c r="D107" s="8" t="s">
        <v>20</v>
      </c>
      <c r="E107" s="15">
        <v>40</v>
      </c>
      <c r="F107" s="14">
        <f t="shared" si="4"/>
        <v>5.2587294909549852E-2</v>
      </c>
      <c r="G107" s="11">
        <f t="shared" si="3"/>
        <v>2</v>
      </c>
      <c r="H107" s="11">
        <v>2</v>
      </c>
      <c r="I107" s="11">
        <v>2</v>
      </c>
      <c r="J107" s="25"/>
    </row>
    <row r="108" spans="1:10">
      <c r="A108" s="25" t="s">
        <v>600</v>
      </c>
      <c r="B108" s="10">
        <v>57794</v>
      </c>
      <c r="C108" s="12" t="s">
        <v>657</v>
      </c>
      <c r="D108" s="8" t="s">
        <v>658</v>
      </c>
      <c r="E108" s="15">
        <v>25</v>
      </c>
      <c r="F108" s="14">
        <f t="shared" si="4"/>
        <v>5.2587294909549852E-2</v>
      </c>
      <c r="G108" s="11">
        <f t="shared" si="3"/>
        <v>1</v>
      </c>
      <c r="H108" s="11">
        <v>1</v>
      </c>
      <c r="I108" s="11">
        <v>1</v>
      </c>
      <c r="J108" s="25"/>
    </row>
    <row r="109" spans="1:10">
      <c r="A109" s="25" t="s">
        <v>600</v>
      </c>
      <c r="B109" s="10">
        <v>57794</v>
      </c>
      <c r="C109" s="12" t="s">
        <v>657</v>
      </c>
      <c r="D109" s="8" t="s">
        <v>659</v>
      </c>
      <c r="E109" s="15">
        <v>26</v>
      </c>
      <c r="F109" s="14">
        <f t="shared" si="4"/>
        <v>5.2587294909549852E-2</v>
      </c>
      <c r="G109" s="11">
        <f t="shared" si="3"/>
        <v>1</v>
      </c>
      <c r="H109" s="11">
        <v>1</v>
      </c>
      <c r="I109" s="11">
        <v>1</v>
      </c>
      <c r="J109" s="25"/>
    </row>
    <row r="110" spans="1:10">
      <c r="A110" s="25" t="s">
        <v>600</v>
      </c>
      <c r="B110" s="10">
        <v>57842</v>
      </c>
      <c r="C110" s="12" t="s">
        <v>660</v>
      </c>
      <c r="D110" s="8" t="s">
        <v>35</v>
      </c>
      <c r="E110" s="15">
        <v>106</v>
      </c>
      <c r="F110" s="14">
        <f t="shared" si="4"/>
        <v>5.2587294909549852E-2</v>
      </c>
      <c r="G110" s="11">
        <f t="shared" si="3"/>
        <v>6</v>
      </c>
      <c r="H110" s="11">
        <v>6</v>
      </c>
      <c r="I110" s="11">
        <v>6</v>
      </c>
      <c r="J110" s="25"/>
    </row>
    <row r="111" spans="1:10">
      <c r="A111" s="25" t="s">
        <v>1</v>
      </c>
      <c r="B111" s="25" t="s">
        <v>1</v>
      </c>
      <c r="C111" s="25" t="s">
        <v>1</v>
      </c>
      <c r="D111" s="25" t="s">
        <v>1</v>
      </c>
      <c r="E111" s="25" t="s">
        <v>1</v>
      </c>
      <c r="F111" s="25" t="s">
        <v>1</v>
      </c>
      <c r="G111" s="25" t="s">
        <v>1</v>
      </c>
      <c r="H111" s="11" t="s">
        <v>1</v>
      </c>
      <c r="I111" s="11" t="s">
        <v>1</v>
      </c>
      <c r="J111" s="11" t="s">
        <v>1</v>
      </c>
    </row>
    <row r="112" spans="1:10">
      <c r="A112" s="25" t="s">
        <v>1</v>
      </c>
      <c r="B112" s="23" t="s">
        <v>122</v>
      </c>
      <c r="C112" s="25" t="s">
        <v>1</v>
      </c>
      <c r="D112" s="25" t="s">
        <v>1</v>
      </c>
      <c r="E112" s="25">
        <f>SUM(E10:E110)</f>
        <v>11885</v>
      </c>
      <c r="F112" s="25" t="s">
        <v>1</v>
      </c>
      <c r="G112" s="11">
        <f>SUM(G10:G110)</f>
        <v>617</v>
      </c>
      <c r="H112" s="11">
        <f>SUM(H10:H110)</f>
        <v>625</v>
      </c>
      <c r="I112" s="11">
        <f>SUM(I10:I110)</f>
        <v>625</v>
      </c>
      <c r="J112" s="15"/>
    </row>
    <row r="113" spans="1:10">
      <c r="A113" s="15" t="s">
        <v>1</v>
      </c>
      <c r="B113" s="15"/>
      <c r="C113" s="15"/>
      <c r="D113" s="15"/>
      <c r="E113" s="15"/>
      <c r="F113" s="15"/>
      <c r="G113" s="15"/>
      <c r="H113" s="15"/>
      <c r="I113" s="15"/>
      <c r="J113" s="15"/>
    </row>
    <row r="114" spans="1:10" ht="12.6" customHeight="1">
      <c r="A114" s="37" t="s">
        <v>592</v>
      </c>
      <c r="B114" s="36" t="s">
        <v>1</v>
      </c>
      <c r="C114" s="36" t="s">
        <v>1</v>
      </c>
      <c r="D114" s="36" t="s">
        <v>1</v>
      </c>
      <c r="E114" s="36" t="s">
        <v>1</v>
      </c>
      <c r="F114" s="36" t="s">
        <v>1</v>
      </c>
      <c r="G114" s="36" t="s">
        <v>1</v>
      </c>
      <c r="H114" s="36" t="s">
        <v>1</v>
      </c>
      <c r="I114" s="36" t="s">
        <v>1</v>
      </c>
      <c r="J114" s="36" t="s">
        <v>1</v>
      </c>
    </row>
    <row r="115" spans="1:10">
      <c r="A115" s="36" t="s">
        <v>1</v>
      </c>
      <c r="B115" s="36" t="s">
        <v>1</v>
      </c>
      <c r="C115" s="36" t="s">
        <v>1</v>
      </c>
      <c r="D115" s="36" t="s">
        <v>1</v>
      </c>
      <c r="E115" s="36" t="s">
        <v>1</v>
      </c>
      <c r="F115" s="36" t="s">
        <v>1</v>
      </c>
      <c r="G115" s="36" t="s">
        <v>1</v>
      </c>
      <c r="H115" s="36" t="s">
        <v>1</v>
      </c>
      <c r="I115" s="36" t="s">
        <v>1</v>
      </c>
      <c r="J115" s="36" t="s">
        <v>1</v>
      </c>
    </row>
    <row r="116" spans="1:10">
      <c r="A116" s="36" t="s">
        <v>1</v>
      </c>
      <c r="B116" s="36" t="s">
        <v>1</v>
      </c>
      <c r="C116" s="36" t="s">
        <v>1</v>
      </c>
      <c r="D116" s="36" t="s">
        <v>1</v>
      </c>
      <c r="E116" s="36" t="s">
        <v>1</v>
      </c>
      <c r="F116" s="36" t="s">
        <v>1</v>
      </c>
      <c r="G116" s="36" t="s">
        <v>1</v>
      </c>
      <c r="H116" s="36" t="s">
        <v>1</v>
      </c>
      <c r="I116" s="36" t="s">
        <v>1</v>
      </c>
      <c r="J116" s="36" t="s">
        <v>1</v>
      </c>
    </row>
    <row r="117" spans="1:10">
      <c r="A117" s="15" t="s">
        <v>1</v>
      </c>
      <c r="B117" s="15"/>
      <c r="C117" s="15"/>
      <c r="D117" s="15"/>
      <c r="E117" s="15"/>
      <c r="F117" s="15"/>
      <c r="G117" s="15"/>
      <c r="H117" s="15"/>
      <c r="I117" s="15"/>
      <c r="J117" s="15"/>
    </row>
    <row r="118" spans="1:10" ht="12.6" customHeight="1">
      <c r="A118" s="37" t="s">
        <v>593</v>
      </c>
      <c r="B118" s="36" t="s">
        <v>1</v>
      </c>
      <c r="C118" s="36" t="s">
        <v>1</v>
      </c>
      <c r="D118" s="36" t="s">
        <v>1</v>
      </c>
      <c r="E118" s="36" t="s">
        <v>1</v>
      </c>
      <c r="F118" s="36" t="s">
        <v>1</v>
      </c>
      <c r="G118" s="36" t="s">
        <v>1</v>
      </c>
      <c r="H118" s="36" t="s">
        <v>1</v>
      </c>
      <c r="I118" s="36" t="s">
        <v>1</v>
      </c>
      <c r="J118" s="36" t="s">
        <v>1</v>
      </c>
    </row>
    <row r="119" spans="1:10">
      <c r="A119" s="36" t="s">
        <v>1</v>
      </c>
      <c r="B119" s="36" t="s">
        <v>1</v>
      </c>
      <c r="C119" s="36" t="s">
        <v>1</v>
      </c>
      <c r="D119" s="36" t="s">
        <v>1</v>
      </c>
      <c r="E119" s="36" t="s">
        <v>1</v>
      </c>
      <c r="F119" s="36" t="s">
        <v>1</v>
      </c>
      <c r="G119" s="36" t="s">
        <v>1</v>
      </c>
      <c r="H119" s="36" t="s">
        <v>1</v>
      </c>
      <c r="I119" s="36" t="s">
        <v>1</v>
      </c>
      <c r="J119" s="36" t="s">
        <v>1</v>
      </c>
    </row>
    <row r="120" spans="1:10">
      <c r="A120" s="36" t="s">
        <v>1</v>
      </c>
      <c r="B120" s="36" t="s">
        <v>1</v>
      </c>
      <c r="C120" s="36" t="s">
        <v>1</v>
      </c>
      <c r="D120" s="36" t="s">
        <v>1</v>
      </c>
      <c r="E120" s="36" t="s">
        <v>1</v>
      </c>
      <c r="F120" s="36" t="s">
        <v>1</v>
      </c>
      <c r="G120" s="36" t="s">
        <v>1</v>
      </c>
      <c r="H120" s="36" t="s">
        <v>1</v>
      </c>
      <c r="I120" s="36" t="s">
        <v>1</v>
      </c>
      <c r="J120" s="36" t="s">
        <v>1</v>
      </c>
    </row>
    <row r="121" spans="1:10">
      <c r="A121" s="36" t="s">
        <v>1</v>
      </c>
      <c r="B121" s="36" t="s">
        <v>1</v>
      </c>
      <c r="C121" s="36" t="s">
        <v>1</v>
      </c>
      <c r="D121" s="36" t="s">
        <v>1</v>
      </c>
      <c r="E121" s="36" t="s">
        <v>1</v>
      </c>
      <c r="F121" s="36" t="s">
        <v>1</v>
      </c>
      <c r="G121" s="36" t="s">
        <v>1</v>
      </c>
      <c r="H121" s="36" t="s">
        <v>1</v>
      </c>
      <c r="I121" s="36" t="s">
        <v>1</v>
      </c>
      <c r="J121" s="36" t="s">
        <v>1</v>
      </c>
    </row>
    <row r="122" spans="1:10">
      <c r="A122" s="15" t="s">
        <v>1</v>
      </c>
      <c r="B122" s="15"/>
      <c r="C122" s="15"/>
      <c r="D122" s="15"/>
      <c r="E122" s="15"/>
      <c r="F122" s="15"/>
      <c r="G122" s="15"/>
      <c r="H122" s="15"/>
      <c r="I122" s="15"/>
      <c r="J122" s="15"/>
    </row>
    <row r="123" spans="1:10" ht="12.6" customHeight="1">
      <c r="A123" s="40" t="s">
        <v>594</v>
      </c>
      <c r="B123" s="38"/>
      <c r="C123" s="38"/>
      <c r="D123" s="38"/>
      <c r="E123" s="38"/>
      <c r="F123" s="38"/>
      <c r="G123" s="38"/>
      <c r="H123" s="38"/>
      <c r="I123" s="38"/>
      <c r="J123" s="38"/>
    </row>
    <row r="124" spans="1:10">
      <c r="A124" s="38"/>
      <c r="B124" s="38"/>
      <c r="C124" s="38"/>
      <c r="D124" s="38"/>
      <c r="E124" s="38"/>
      <c r="F124" s="38"/>
      <c r="G124" s="38"/>
      <c r="H124" s="38"/>
      <c r="I124" s="38"/>
      <c r="J124" s="38"/>
    </row>
    <row r="125" spans="1:10">
      <c r="A125" s="22" t="s">
        <v>1</v>
      </c>
      <c r="B125" s="22" t="s">
        <v>1</v>
      </c>
      <c r="C125" s="22" t="s">
        <v>1</v>
      </c>
      <c r="D125" s="22" t="s">
        <v>1</v>
      </c>
      <c r="E125" s="22" t="s">
        <v>1</v>
      </c>
      <c r="F125" s="22" t="s">
        <v>1</v>
      </c>
      <c r="G125" s="22" t="s">
        <v>1</v>
      </c>
      <c r="H125" s="22" t="s">
        <v>1</v>
      </c>
      <c r="I125" s="22" t="s">
        <v>1</v>
      </c>
      <c r="J125" s="22" t="s">
        <v>1</v>
      </c>
    </row>
    <row r="126" spans="1:10" ht="12.6" customHeight="1">
      <c r="A126" s="37" t="s">
        <v>595</v>
      </c>
      <c r="B126" s="36" t="s">
        <v>1</v>
      </c>
      <c r="C126" s="36" t="s">
        <v>1</v>
      </c>
      <c r="D126" s="36" t="s">
        <v>1</v>
      </c>
      <c r="E126" s="36" t="s">
        <v>1</v>
      </c>
      <c r="F126" s="36" t="s">
        <v>1</v>
      </c>
      <c r="G126" s="36" t="s">
        <v>1</v>
      </c>
      <c r="H126" s="36" t="s">
        <v>1</v>
      </c>
      <c r="I126" s="36" t="s">
        <v>1</v>
      </c>
      <c r="J126" s="36" t="s">
        <v>1</v>
      </c>
    </row>
    <row r="127" spans="1:10">
      <c r="A127" s="36" t="s">
        <v>1</v>
      </c>
      <c r="B127" s="36" t="s">
        <v>1</v>
      </c>
      <c r="C127" s="36" t="s">
        <v>1</v>
      </c>
      <c r="D127" s="36" t="s">
        <v>1</v>
      </c>
      <c r="E127" s="36" t="s">
        <v>1</v>
      </c>
      <c r="F127" s="36" t="s">
        <v>1</v>
      </c>
      <c r="G127" s="36" t="s">
        <v>1</v>
      </c>
      <c r="H127" s="36" t="s">
        <v>1</v>
      </c>
      <c r="I127" s="36" t="s">
        <v>1</v>
      </c>
      <c r="J127" s="36" t="s">
        <v>1</v>
      </c>
    </row>
    <row r="128" spans="1:10">
      <c r="A128" s="36" t="s">
        <v>1</v>
      </c>
      <c r="B128" s="36" t="s">
        <v>1</v>
      </c>
      <c r="C128" s="36" t="s">
        <v>1</v>
      </c>
      <c r="D128" s="36" t="s">
        <v>1</v>
      </c>
      <c r="E128" s="36" t="s">
        <v>1</v>
      </c>
      <c r="F128" s="36" t="s">
        <v>1</v>
      </c>
      <c r="G128" s="36" t="s">
        <v>1</v>
      </c>
      <c r="H128" s="36" t="s">
        <v>1</v>
      </c>
      <c r="I128" s="36" t="s">
        <v>1</v>
      </c>
      <c r="J128" s="36" t="s">
        <v>1</v>
      </c>
    </row>
    <row r="129" spans="1:10">
      <c r="A129" s="36" t="s">
        <v>1</v>
      </c>
      <c r="B129" s="36" t="s">
        <v>1</v>
      </c>
      <c r="C129" s="36" t="s">
        <v>1</v>
      </c>
      <c r="D129" s="36" t="s">
        <v>1</v>
      </c>
      <c r="E129" s="36" t="s">
        <v>1</v>
      </c>
      <c r="F129" s="36" t="s">
        <v>1</v>
      </c>
      <c r="G129" s="36" t="s">
        <v>1</v>
      </c>
      <c r="H129" s="36" t="s">
        <v>1</v>
      </c>
      <c r="I129" s="36" t="s">
        <v>1</v>
      </c>
      <c r="J129" s="36" t="s">
        <v>1</v>
      </c>
    </row>
    <row r="130" spans="1:10">
      <c r="A130" s="15" t="s">
        <v>1</v>
      </c>
      <c r="B130" s="15"/>
      <c r="C130" s="15"/>
      <c r="D130" s="15"/>
      <c r="E130" s="15"/>
      <c r="F130" s="15"/>
      <c r="G130" s="15"/>
      <c r="H130" s="15"/>
      <c r="I130" s="15"/>
      <c r="J130" s="15"/>
    </row>
    <row r="131" spans="1:10">
      <c r="A131" s="15"/>
      <c r="B131" s="15"/>
      <c r="C131" s="15"/>
      <c r="D131" s="15"/>
      <c r="E131" s="15"/>
      <c r="F131" s="15"/>
      <c r="G131" s="15"/>
      <c r="H131" s="15"/>
      <c r="I131" s="15"/>
      <c r="J131" s="15"/>
    </row>
    <row r="132" spans="1:10">
      <c r="A132" s="15"/>
      <c r="B132" s="15"/>
      <c r="C132" s="15"/>
      <c r="D132" s="15"/>
      <c r="E132" s="15"/>
      <c r="F132" s="15"/>
      <c r="G132" s="15"/>
      <c r="H132" s="15"/>
      <c r="I132" s="15"/>
      <c r="J132" s="15"/>
    </row>
    <row r="133" spans="1:10">
      <c r="A133" s="15"/>
      <c r="B133" s="15"/>
      <c r="C133" s="15"/>
      <c r="D133" s="15"/>
      <c r="E133" s="15"/>
      <c r="F133" s="15"/>
      <c r="G133" s="15"/>
      <c r="H133" s="15"/>
      <c r="I133" s="15"/>
      <c r="J133" s="15"/>
    </row>
    <row r="134" spans="1:10">
      <c r="A134" s="15"/>
      <c r="B134" s="15"/>
      <c r="C134" s="15"/>
      <c r="D134" s="15"/>
      <c r="E134" s="15"/>
      <c r="F134" s="15"/>
      <c r="G134" s="15"/>
      <c r="H134" s="15"/>
      <c r="I134" s="15"/>
      <c r="J134" s="15"/>
    </row>
  </sheetData>
  <mergeCells count="12">
    <mergeCell ref="A5:E5"/>
    <mergeCell ref="F5:H5"/>
    <mergeCell ref="A1:J1"/>
    <mergeCell ref="A2:J2"/>
    <mergeCell ref="A4:E4"/>
    <mergeCell ref="F4:H4"/>
    <mergeCell ref="A114:J116"/>
    <mergeCell ref="A118:J121"/>
    <mergeCell ref="A123:J124"/>
    <mergeCell ref="A126:J129"/>
    <mergeCell ref="A6:E6"/>
    <mergeCell ref="F6:H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DE151-BDE0-442F-A95E-0B8115D70383}">
  <dimension ref="A1:K82"/>
  <sheetViews>
    <sheetView workbookViewId="0">
      <selection activeCell="I63" sqref="I63"/>
    </sheetView>
  </sheetViews>
  <sheetFormatPr defaultRowHeight="12.75"/>
  <cols>
    <col min="1" max="10" width="12" customWidth="1"/>
    <col min="11" max="11" width="16.140625" customWidth="1"/>
  </cols>
  <sheetData>
    <row r="1" spans="1:11" ht="12.6" customHeight="1">
      <c r="A1" s="34" t="s">
        <v>0</v>
      </c>
      <c r="B1" s="31" t="s">
        <v>1</v>
      </c>
      <c r="C1" s="31" t="s">
        <v>1</v>
      </c>
      <c r="D1" s="31" t="s">
        <v>1</v>
      </c>
      <c r="E1" s="31" t="s">
        <v>1</v>
      </c>
      <c r="F1" s="31" t="s">
        <v>1</v>
      </c>
      <c r="G1" s="31" t="s">
        <v>1</v>
      </c>
      <c r="H1" s="31" t="s">
        <v>1</v>
      </c>
      <c r="I1" s="31" t="s">
        <v>1</v>
      </c>
      <c r="J1" s="31" t="s">
        <v>1</v>
      </c>
      <c r="K1" s="31" t="s">
        <v>1</v>
      </c>
    </row>
    <row r="2" spans="1:11">
      <c r="A2" s="34" t="s">
        <v>661</v>
      </c>
      <c r="B2" s="31" t="s">
        <v>1</v>
      </c>
      <c r="C2" s="31" t="s">
        <v>1</v>
      </c>
      <c r="D2" s="31" t="s">
        <v>1</v>
      </c>
      <c r="E2" s="31" t="s">
        <v>1</v>
      </c>
      <c r="F2" s="31" t="s">
        <v>1</v>
      </c>
      <c r="G2" s="31" t="s">
        <v>1</v>
      </c>
      <c r="H2" s="31" t="s">
        <v>1</v>
      </c>
      <c r="I2" s="31" t="s">
        <v>1</v>
      </c>
      <c r="J2" s="31" t="s">
        <v>1</v>
      </c>
      <c r="K2" s="31" t="s">
        <v>1</v>
      </c>
    </row>
    <row r="3" spans="1:11">
      <c r="A3" s="15" t="s">
        <v>1</v>
      </c>
      <c r="B3" s="15"/>
      <c r="C3" s="15"/>
      <c r="D3" s="15"/>
      <c r="E3" s="15"/>
      <c r="F3" s="15"/>
      <c r="G3" s="15"/>
      <c r="H3" s="15"/>
      <c r="I3" s="15"/>
      <c r="J3" s="15"/>
      <c r="K3" s="15"/>
    </row>
    <row r="4" spans="1:11" ht="30" customHeight="1">
      <c r="A4" s="32" t="s">
        <v>662</v>
      </c>
      <c r="B4" s="31" t="s">
        <v>1</v>
      </c>
      <c r="C4" s="31" t="s">
        <v>1</v>
      </c>
      <c r="D4" s="31" t="s">
        <v>1</v>
      </c>
      <c r="E4" s="31" t="s">
        <v>1</v>
      </c>
      <c r="F4" s="33">
        <v>497</v>
      </c>
      <c r="G4" s="31" t="s">
        <v>1</v>
      </c>
      <c r="H4" s="31" t="s">
        <v>1</v>
      </c>
      <c r="I4" s="15"/>
      <c r="J4" s="15"/>
      <c r="K4" s="15"/>
    </row>
    <row r="5" spans="1:11" ht="30" customHeight="1">
      <c r="A5" s="32" t="s">
        <v>663</v>
      </c>
      <c r="B5" s="31" t="s">
        <v>1</v>
      </c>
      <c r="C5" s="31" t="s">
        <v>1</v>
      </c>
      <c r="D5" s="31" t="s">
        <v>1</v>
      </c>
      <c r="E5" s="31" t="s">
        <v>1</v>
      </c>
      <c r="F5" s="33">
        <v>0</v>
      </c>
      <c r="G5" s="31"/>
      <c r="H5" s="31"/>
      <c r="I5" s="15"/>
      <c r="J5" s="15"/>
      <c r="K5" s="15"/>
    </row>
    <row r="6" spans="1:11" ht="30" customHeight="1">
      <c r="A6" s="32" t="s">
        <v>664</v>
      </c>
      <c r="B6" s="31" t="s">
        <v>1</v>
      </c>
      <c r="C6" s="31" t="s">
        <v>1</v>
      </c>
      <c r="D6" s="31" t="s">
        <v>1</v>
      </c>
      <c r="E6" s="31" t="s">
        <v>1</v>
      </c>
      <c r="F6" s="33" t="s">
        <v>665</v>
      </c>
      <c r="G6" s="31" t="s">
        <v>1</v>
      </c>
      <c r="H6" s="31" t="s">
        <v>1</v>
      </c>
      <c r="I6" s="15"/>
      <c r="J6" s="15"/>
      <c r="K6" s="15"/>
    </row>
    <row r="7" spans="1:11">
      <c r="A7" s="15" t="s">
        <v>1</v>
      </c>
      <c r="B7" s="15"/>
      <c r="C7" s="15"/>
      <c r="D7" s="15"/>
      <c r="E7" s="15"/>
      <c r="F7" s="15"/>
      <c r="G7" s="15"/>
      <c r="H7" s="15"/>
      <c r="I7" s="15"/>
      <c r="J7" s="15"/>
      <c r="K7" s="15"/>
    </row>
    <row r="8" spans="1:11">
      <c r="A8" s="15" t="s">
        <v>1</v>
      </c>
      <c r="B8" s="15"/>
      <c r="C8" s="15"/>
      <c r="D8" s="15"/>
      <c r="E8" s="15"/>
      <c r="F8" s="15"/>
      <c r="G8" s="15"/>
      <c r="H8" s="15"/>
      <c r="I8" s="15"/>
      <c r="J8" s="15"/>
      <c r="K8" s="15"/>
    </row>
    <row r="9" spans="1:11" ht="51">
      <c r="A9" s="23" t="s">
        <v>7</v>
      </c>
      <c r="B9" s="23" t="s">
        <v>8</v>
      </c>
      <c r="C9" s="23" t="s">
        <v>9</v>
      </c>
      <c r="D9" s="23" t="s">
        <v>10</v>
      </c>
      <c r="E9" s="23" t="s">
        <v>11</v>
      </c>
      <c r="F9" s="23" t="s">
        <v>12</v>
      </c>
      <c r="G9" s="23" t="s">
        <v>13</v>
      </c>
      <c r="H9" s="23" t="s">
        <v>14</v>
      </c>
      <c r="I9" s="23" t="s">
        <v>15</v>
      </c>
      <c r="J9" s="23" t="s">
        <v>16</v>
      </c>
      <c r="K9" s="15"/>
    </row>
    <row r="10" spans="1:11">
      <c r="A10" s="25" t="s">
        <v>666</v>
      </c>
      <c r="B10" s="25" t="s">
        <v>667</v>
      </c>
      <c r="C10" s="25" t="s">
        <v>668</v>
      </c>
      <c r="D10" s="25" t="s">
        <v>669</v>
      </c>
      <c r="E10" s="3">
        <v>468</v>
      </c>
      <c r="F10" s="14">
        <f>505/$E$64</f>
        <v>6.713639989364531E-2</v>
      </c>
      <c r="G10" s="25">
        <f>ROUND(E10*F10, 0)</f>
        <v>31</v>
      </c>
      <c r="H10" s="25">
        <v>31</v>
      </c>
      <c r="I10" s="25">
        <v>31</v>
      </c>
      <c r="J10" s="25" t="s">
        <v>670</v>
      </c>
      <c r="K10" s="15"/>
    </row>
    <row r="11" spans="1:11" ht="25.5">
      <c r="A11" s="25" t="s">
        <v>666</v>
      </c>
      <c r="B11" s="25" t="s">
        <v>671</v>
      </c>
      <c r="C11" s="25" t="s">
        <v>672</v>
      </c>
      <c r="D11" s="25" t="s">
        <v>35</v>
      </c>
      <c r="E11" s="3">
        <v>45</v>
      </c>
      <c r="F11" s="14">
        <f t="shared" ref="F11:F62" si="0">505/$E$64</f>
        <v>6.713639989364531E-2</v>
      </c>
      <c r="G11" s="25">
        <f t="shared" ref="G11:G62" si="1">ROUND(E11*F11, 0)</f>
        <v>3</v>
      </c>
      <c r="H11" s="25">
        <v>3</v>
      </c>
      <c r="I11" s="25">
        <v>3</v>
      </c>
      <c r="J11" s="25" t="s">
        <v>673</v>
      </c>
      <c r="K11" s="15"/>
    </row>
    <row r="12" spans="1:11" ht="38.25">
      <c r="A12" s="25" t="s">
        <v>666</v>
      </c>
      <c r="B12" s="25" t="s">
        <v>674</v>
      </c>
      <c r="C12" s="25" t="s">
        <v>675</v>
      </c>
      <c r="D12" s="25" t="s">
        <v>20</v>
      </c>
      <c r="E12" s="3">
        <v>92</v>
      </c>
      <c r="F12" s="14">
        <f t="shared" si="0"/>
        <v>6.713639989364531E-2</v>
      </c>
      <c r="G12" s="25">
        <f t="shared" si="1"/>
        <v>6</v>
      </c>
      <c r="H12" s="25">
        <v>6</v>
      </c>
      <c r="I12" s="25">
        <v>6</v>
      </c>
      <c r="J12" s="25" t="s">
        <v>676</v>
      </c>
      <c r="K12" s="15"/>
    </row>
    <row r="13" spans="1:11" ht="51">
      <c r="A13" s="25" t="s">
        <v>666</v>
      </c>
      <c r="B13" s="25" t="s">
        <v>677</v>
      </c>
      <c r="C13" s="25" t="s">
        <v>678</v>
      </c>
      <c r="D13" s="25" t="s">
        <v>105</v>
      </c>
      <c r="E13" s="3">
        <v>43</v>
      </c>
      <c r="F13" s="14">
        <f t="shared" si="0"/>
        <v>6.713639989364531E-2</v>
      </c>
      <c r="G13" s="25">
        <f t="shared" si="1"/>
        <v>3</v>
      </c>
      <c r="H13" s="25">
        <v>3</v>
      </c>
      <c r="I13" s="25">
        <v>3</v>
      </c>
      <c r="J13" s="25" t="s">
        <v>679</v>
      </c>
      <c r="K13" s="15"/>
    </row>
    <row r="14" spans="1:11">
      <c r="A14" s="25" t="s">
        <v>666</v>
      </c>
      <c r="B14" s="25" t="s">
        <v>680</v>
      </c>
      <c r="C14" s="25" t="s">
        <v>681</v>
      </c>
      <c r="D14" s="25" t="s">
        <v>447</v>
      </c>
      <c r="E14" s="3">
        <v>30</v>
      </c>
      <c r="F14" s="14">
        <f t="shared" si="0"/>
        <v>6.713639989364531E-2</v>
      </c>
      <c r="G14" s="25">
        <f t="shared" si="1"/>
        <v>2</v>
      </c>
      <c r="H14" s="25">
        <v>2</v>
      </c>
      <c r="I14" s="25">
        <v>2</v>
      </c>
      <c r="J14" s="25" t="s">
        <v>682</v>
      </c>
      <c r="K14" s="15"/>
    </row>
    <row r="15" spans="1:11" ht="51">
      <c r="A15" s="25" t="s">
        <v>666</v>
      </c>
      <c r="B15" s="25" t="s">
        <v>683</v>
      </c>
      <c r="C15" s="25" t="s">
        <v>684</v>
      </c>
      <c r="D15" s="25" t="s">
        <v>35</v>
      </c>
      <c r="E15" s="3">
        <v>54</v>
      </c>
      <c r="F15" s="14">
        <f t="shared" si="0"/>
        <v>6.713639989364531E-2</v>
      </c>
      <c r="G15" s="25">
        <f t="shared" si="1"/>
        <v>4</v>
      </c>
      <c r="H15" s="25">
        <v>4</v>
      </c>
      <c r="I15" s="25">
        <v>4</v>
      </c>
      <c r="J15" s="25" t="s">
        <v>376</v>
      </c>
      <c r="K15" s="15"/>
    </row>
    <row r="16" spans="1:11" ht="51">
      <c r="A16" s="25" t="s">
        <v>666</v>
      </c>
      <c r="B16" s="25" t="s">
        <v>683</v>
      </c>
      <c r="C16" s="25" t="s">
        <v>684</v>
      </c>
      <c r="D16" s="25" t="s">
        <v>24</v>
      </c>
      <c r="E16" s="3">
        <v>125</v>
      </c>
      <c r="F16" s="14">
        <f t="shared" si="0"/>
        <v>6.713639989364531E-2</v>
      </c>
      <c r="G16" s="25">
        <f t="shared" si="1"/>
        <v>8</v>
      </c>
      <c r="H16" s="25">
        <v>8</v>
      </c>
      <c r="I16" s="25">
        <v>8</v>
      </c>
      <c r="J16" s="25" t="s">
        <v>685</v>
      </c>
      <c r="K16" s="15"/>
    </row>
    <row r="17" spans="1:10" ht="51">
      <c r="A17" s="25" t="s">
        <v>666</v>
      </c>
      <c r="B17" s="25" t="s">
        <v>683</v>
      </c>
      <c r="C17" s="25" t="s">
        <v>684</v>
      </c>
      <c r="D17" s="25" t="s">
        <v>686</v>
      </c>
      <c r="E17" s="3">
        <v>3</v>
      </c>
      <c r="F17" s="14">
        <f t="shared" si="0"/>
        <v>6.713639989364531E-2</v>
      </c>
      <c r="G17" s="25">
        <f t="shared" si="1"/>
        <v>0</v>
      </c>
      <c r="H17" s="25">
        <v>0</v>
      </c>
      <c r="I17" s="25">
        <v>0</v>
      </c>
      <c r="J17" s="25" t="s">
        <v>242</v>
      </c>
    </row>
    <row r="18" spans="1:10" ht="51">
      <c r="A18" s="25" t="s">
        <v>666</v>
      </c>
      <c r="B18" s="25" t="s">
        <v>683</v>
      </c>
      <c r="C18" s="25" t="s">
        <v>684</v>
      </c>
      <c r="D18" s="25" t="s">
        <v>687</v>
      </c>
      <c r="E18" s="3">
        <v>4</v>
      </c>
      <c r="F18" s="14">
        <f t="shared" si="0"/>
        <v>6.713639989364531E-2</v>
      </c>
      <c r="G18" s="25">
        <f t="shared" si="1"/>
        <v>0</v>
      </c>
      <c r="H18" s="25">
        <v>0</v>
      </c>
      <c r="I18" s="25">
        <v>0</v>
      </c>
      <c r="J18" s="25" t="s">
        <v>242</v>
      </c>
    </row>
    <row r="19" spans="1:10" ht="51">
      <c r="A19" s="25" t="s">
        <v>666</v>
      </c>
      <c r="B19" s="25" t="s">
        <v>683</v>
      </c>
      <c r="C19" s="25" t="s">
        <v>684</v>
      </c>
      <c r="D19" s="25" t="s">
        <v>688</v>
      </c>
      <c r="E19" s="3">
        <v>20</v>
      </c>
      <c r="F19" s="14">
        <f t="shared" si="0"/>
        <v>6.713639989364531E-2</v>
      </c>
      <c r="G19" s="25">
        <f t="shared" si="1"/>
        <v>1</v>
      </c>
      <c r="H19" s="25">
        <v>1</v>
      </c>
      <c r="I19" s="25">
        <v>1</v>
      </c>
      <c r="J19" s="25" t="s">
        <v>689</v>
      </c>
    </row>
    <row r="20" spans="1:10">
      <c r="A20" s="25" t="s">
        <v>666</v>
      </c>
      <c r="B20" s="25" t="s">
        <v>690</v>
      </c>
      <c r="C20" s="25" t="s">
        <v>691</v>
      </c>
      <c r="D20" s="25" t="s">
        <v>35</v>
      </c>
      <c r="E20" s="3">
        <v>1018</v>
      </c>
      <c r="F20" s="14">
        <f t="shared" si="0"/>
        <v>6.713639989364531E-2</v>
      </c>
      <c r="G20" s="25">
        <f t="shared" si="1"/>
        <v>68</v>
      </c>
      <c r="H20" s="25">
        <v>69</v>
      </c>
      <c r="I20" s="25">
        <v>69</v>
      </c>
      <c r="J20" s="25" t="s">
        <v>392</v>
      </c>
    </row>
    <row r="21" spans="1:10">
      <c r="A21" s="25" t="s">
        <v>666</v>
      </c>
      <c r="B21" s="25" t="s">
        <v>690</v>
      </c>
      <c r="C21" s="25" t="s">
        <v>691</v>
      </c>
      <c r="D21" s="25" t="s">
        <v>24</v>
      </c>
      <c r="E21" s="3">
        <v>911</v>
      </c>
      <c r="F21" s="14">
        <f t="shared" si="0"/>
        <v>6.713639989364531E-2</v>
      </c>
      <c r="G21" s="25">
        <f t="shared" si="1"/>
        <v>61</v>
      </c>
      <c r="H21" s="25">
        <v>62</v>
      </c>
      <c r="I21" s="25">
        <v>62</v>
      </c>
      <c r="J21" s="25" t="s">
        <v>692</v>
      </c>
    </row>
    <row r="22" spans="1:10" ht="38.25">
      <c r="A22" s="25" t="s">
        <v>666</v>
      </c>
      <c r="B22" s="25" t="s">
        <v>693</v>
      </c>
      <c r="C22" s="25" t="s">
        <v>694</v>
      </c>
      <c r="D22" s="25" t="s">
        <v>105</v>
      </c>
      <c r="E22" s="3">
        <v>41</v>
      </c>
      <c r="F22" s="14">
        <f t="shared" si="0"/>
        <v>6.713639989364531E-2</v>
      </c>
      <c r="G22" s="25">
        <f t="shared" si="1"/>
        <v>3</v>
      </c>
      <c r="H22" s="25">
        <v>3</v>
      </c>
      <c r="I22" s="25">
        <v>3</v>
      </c>
      <c r="J22" s="25" t="s">
        <v>695</v>
      </c>
    </row>
    <row r="23" spans="1:10" ht="38.25">
      <c r="A23" s="25" t="s">
        <v>666</v>
      </c>
      <c r="B23" s="25" t="s">
        <v>693</v>
      </c>
      <c r="C23" s="25" t="s">
        <v>694</v>
      </c>
      <c r="D23" s="25" t="s">
        <v>20</v>
      </c>
      <c r="E23" s="3">
        <v>40</v>
      </c>
      <c r="F23" s="14">
        <f t="shared" si="0"/>
        <v>6.713639989364531E-2</v>
      </c>
      <c r="G23" s="25">
        <f t="shared" si="1"/>
        <v>3</v>
      </c>
      <c r="H23" s="25">
        <v>3</v>
      </c>
      <c r="I23" s="25">
        <v>3</v>
      </c>
      <c r="J23" s="25" t="s">
        <v>696</v>
      </c>
    </row>
    <row r="24" spans="1:10" ht="38.25">
      <c r="A24" s="25" t="s">
        <v>666</v>
      </c>
      <c r="B24" s="25" t="s">
        <v>697</v>
      </c>
      <c r="C24" s="25" t="s">
        <v>698</v>
      </c>
      <c r="D24" s="25" t="s">
        <v>51</v>
      </c>
      <c r="E24" s="3">
        <v>2</v>
      </c>
      <c r="F24" s="14">
        <f t="shared" si="0"/>
        <v>6.713639989364531E-2</v>
      </c>
      <c r="G24" s="25">
        <f t="shared" si="1"/>
        <v>0</v>
      </c>
      <c r="H24" s="25">
        <v>0</v>
      </c>
      <c r="I24" s="25">
        <v>0</v>
      </c>
      <c r="J24" s="25" t="s">
        <v>699</v>
      </c>
    </row>
    <row r="25" spans="1:10" ht="38.25">
      <c r="A25" s="25" t="s">
        <v>666</v>
      </c>
      <c r="B25" s="25" t="s">
        <v>697</v>
      </c>
      <c r="C25" s="25" t="s">
        <v>698</v>
      </c>
      <c r="D25" s="25" t="s">
        <v>94</v>
      </c>
      <c r="E25" s="3">
        <v>2</v>
      </c>
      <c r="F25" s="14">
        <f t="shared" si="0"/>
        <v>6.713639989364531E-2</v>
      </c>
      <c r="G25" s="25">
        <f t="shared" si="1"/>
        <v>0</v>
      </c>
      <c r="H25" s="25">
        <v>0</v>
      </c>
      <c r="I25" s="25">
        <v>0</v>
      </c>
      <c r="J25" s="25" t="s">
        <v>700</v>
      </c>
    </row>
    <row r="26" spans="1:10" ht="38.25">
      <c r="A26" s="25" t="s">
        <v>666</v>
      </c>
      <c r="B26" s="25" t="s">
        <v>697</v>
      </c>
      <c r="C26" s="25" t="s">
        <v>698</v>
      </c>
      <c r="D26" s="25" t="s">
        <v>573</v>
      </c>
      <c r="E26" s="3">
        <v>2</v>
      </c>
      <c r="F26" s="14">
        <f t="shared" si="0"/>
        <v>6.713639989364531E-2</v>
      </c>
      <c r="G26" s="25">
        <f t="shared" si="1"/>
        <v>0</v>
      </c>
      <c r="H26" s="25">
        <v>0</v>
      </c>
      <c r="I26" s="25">
        <v>0</v>
      </c>
      <c r="J26" s="25" t="s">
        <v>701</v>
      </c>
    </row>
    <row r="27" spans="1:10" ht="38.25">
      <c r="A27" s="25" t="s">
        <v>666</v>
      </c>
      <c r="B27" s="25" t="s">
        <v>697</v>
      </c>
      <c r="C27" s="25" t="s">
        <v>698</v>
      </c>
      <c r="D27" s="25" t="s">
        <v>702</v>
      </c>
      <c r="E27" s="3">
        <v>0</v>
      </c>
      <c r="F27" s="14">
        <f t="shared" si="0"/>
        <v>6.713639989364531E-2</v>
      </c>
      <c r="G27" s="25">
        <f t="shared" si="1"/>
        <v>0</v>
      </c>
      <c r="H27" s="25">
        <v>0</v>
      </c>
      <c r="I27" s="25">
        <v>0</v>
      </c>
      <c r="J27" s="25" t="s">
        <v>703</v>
      </c>
    </row>
    <row r="28" spans="1:10" ht="38.25">
      <c r="A28" s="25" t="s">
        <v>666</v>
      </c>
      <c r="B28" s="25" t="s">
        <v>704</v>
      </c>
      <c r="C28" s="25" t="s">
        <v>705</v>
      </c>
      <c r="D28" s="25" t="s">
        <v>20</v>
      </c>
      <c r="E28" s="3">
        <v>153</v>
      </c>
      <c r="F28" s="14">
        <f t="shared" si="0"/>
        <v>6.713639989364531E-2</v>
      </c>
      <c r="G28" s="25">
        <f t="shared" si="1"/>
        <v>10</v>
      </c>
      <c r="H28" s="25">
        <v>10</v>
      </c>
      <c r="I28" s="25">
        <v>10</v>
      </c>
      <c r="J28" s="25" t="s">
        <v>706</v>
      </c>
    </row>
    <row r="29" spans="1:10" ht="38.25">
      <c r="A29" s="25" t="s">
        <v>666</v>
      </c>
      <c r="B29" s="25" t="s">
        <v>704</v>
      </c>
      <c r="C29" s="25" t="s">
        <v>705</v>
      </c>
      <c r="D29" s="25" t="s">
        <v>226</v>
      </c>
      <c r="E29" s="3">
        <v>499</v>
      </c>
      <c r="F29" s="14">
        <f t="shared" si="0"/>
        <v>6.713639989364531E-2</v>
      </c>
      <c r="G29" s="25">
        <f t="shared" si="1"/>
        <v>34</v>
      </c>
      <c r="H29" s="25">
        <v>34</v>
      </c>
      <c r="I29" s="25">
        <v>34</v>
      </c>
      <c r="J29" s="25" t="s">
        <v>707</v>
      </c>
    </row>
    <row r="30" spans="1:10" ht="38.25">
      <c r="A30" s="25" t="s">
        <v>666</v>
      </c>
      <c r="B30" s="25" t="s">
        <v>708</v>
      </c>
      <c r="C30" s="25" t="s">
        <v>709</v>
      </c>
      <c r="D30" s="25" t="s">
        <v>234</v>
      </c>
      <c r="E30" s="3">
        <v>101</v>
      </c>
      <c r="F30" s="14">
        <f t="shared" si="0"/>
        <v>6.713639989364531E-2</v>
      </c>
      <c r="G30" s="25">
        <f t="shared" si="1"/>
        <v>7</v>
      </c>
      <c r="H30" s="25">
        <v>7</v>
      </c>
      <c r="I30" s="25">
        <v>7</v>
      </c>
      <c r="J30" s="25" t="s">
        <v>710</v>
      </c>
    </row>
    <row r="31" spans="1:10">
      <c r="A31" s="25" t="s">
        <v>666</v>
      </c>
      <c r="B31" s="25" t="s">
        <v>711</v>
      </c>
      <c r="C31" s="25" t="s">
        <v>712</v>
      </c>
      <c r="D31" s="25" t="s">
        <v>713</v>
      </c>
      <c r="E31" s="3">
        <v>5</v>
      </c>
      <c r="F31" s="14">
        <f t="shared" si="0"/>
        <v>6.713639989364531E-2</v>
      </c>
      <c r="G31" s="25">
        <f t="shared" si="1"/>
        <v>0</v>
      </c>
      <c r="H31" s="25">
        <v>0</v>
      </c>
      <c r="I31" s="25">
        <v>0</v>
      </c>
      <c r="J31" s="25" t="s">
        <v>714</v>
      </c>
    </row>
    <row r="32" spans="1:10">
      <c r="A32" s="25" t="s">
        <v>666</v>
      </c>
      <c r="B32" s="25" t="s">
        <v>715</v>
      </c>
      <c r="C32" s="25" t="s">
        <v>716</v>
      </c>
      <c r="D32" s="25" t="s">
        <v>20</v>
      </c>
      <c r="E32" s="3">
        <v>11</v>
      </c>
      <c r="F32" s="14">
        <f t="shared" si="0"/>
        <v>6.713639989364531E-2</v>
      </c>
      <c r="G32" s="25">
        <f t="shared" si="1"/>
        <v>1</v>
      </c>
      <c r="H32" s="25">
        <v>1</v>
      </c>
      <c r="I32" s="25">
        <v>1</v>
      </c>
      <c r="J32" s="25" t="s">
        <v>717</v>
      </c>
    </row>
    <row r="33" spans="1:10">
      <c r="A33" s="25" t="s">
        <v>666</v>
      </c>
      <c r="B33" s="25" t="s">
        <v>718</v>
      </c>
      <c r="C33" s="25" t="s">
        <v>719</v>
      </c>
      <c r="D33" s="25" t="s">
        <v>35</v>
      </c>
      <c r="E33" s="3">
        <v>112</v>
      </c>
      <c r="F33" s="14">
        <f t="shared" si="0"/>
        <v>6.713639989364531E-2</v>
      </c>
      <c r="G33" s="25">
        <f t="shared" si="1"/>
        <v>8</v>
      </c>
      <c r="H33" s="25">
        <v>8</v>
      </c>
      <c r="I33" s="25">
        <v>8</v>
      </c>
      <c r="J33" s="25" t="s">
        <v>720</v>
      </c>
    </row>
    <row r="34" spans="1:10">
      <c r="A34" s="25" t="s">
        <v>666</v>
      </c>
      <c r="B34" s="25" t="s">
        <v>718</v>
      </c>
      <c r="C34" s="25" t="s">
        <v>719</v>
      </c>
      <c r="D34" s="25" t="s">
        <v>24</v>
      </c>
      <c r="E34" s="3">
        <v>125</v>
      </c>
      <c r="F34" s="14">
        <f t="shared" si="0"/>
        <v>6.713639989364531E-2</v>
      </c>
      <c r="G34" s="25">
        <f t="shared" si="1"/>
        <v>8</v>
      </c>
      <c r="H34" s="25">
        <v>8</v>
      </c>
      <c r="I34" s="25">
        <v>8</v>
      </c>
      <c r="J34" s="25" t="s">
        <v>721</v>
      </c>
    </row>
    <row r="35" spans="1:10">
      <c r="A35" s="25" t="s">
        <v>666</v>
      </c>
      <c r="B35" s="25" t="s">
        <v>718</v>
      </c>
      <c r="C35" s="25" t="s">
        <v>719</v>
      </c>
      <c r="D35" s="25" t="s">
        <v>181</v>
      </c>
      <c r="E35" s="3">
        <v>1</v>
      </c>
      <c r="F35" s="14">
        <f t="shared" si="0"/>
        <v>6.713639989364531E-2</v>
      </c>
      <c r="G35" s="25">
        <f t="shared" si="1"/>
        <v>0</v>
      </c>
      <c r="H35" s="25">
        <v>0</v>
      </c>
      <c r="I35" s="25">
        <v>0</v>
      </c>
      <c r="J35" s="25" t="s">
        <v>722</v>
      </c>
    </row>
    <row r="36" spans="1:10">
      <c r="A36" s="25" t="s">
        <v>666</v>
      </c>
      <c r="B36" s="25" t="s">
        <v>718</v>
      </c>
      <c r="C36" s="25" t="s">
        <v>719</v>
      </c>
      <c r="D36" s="25" t="s">
        <v>183</v>
      </c>
      <c r="E36" s="3">
        <v>0</v>
      </c>
      <c r="F36" s="14">
        <f t="shared" si="0"/>
        <v>6.713639989364531E-2</v>
      </c>
      <c r="G36" s="25">
        <f t="shared" si="1"/>
        <v>0</v>
      </c>
      <c r="H36" s="25">
        <v>0</v>
      </c>
      <c r="I36" s="25">
        <v>0</v>
      </c>
      <c r="J36" s="25" t="s">
        <v>723</v>
      </c>
    </row>
    <row r="37" spans="1:10">
      <c r="A37" s="25" t="s">
        <v>666</v>
      </c>
      <c r="B37" s="25" t="s">
        <v>724</v>
      </c>
      <c r="C37" s="25" t="s">
        <v>725</v>
      </c>
      <c r="D37" s="25" t="s">
        <v>556</v>
      </c>
      <c r="E37" s="3">
        <v>4</v>
      </c>
      <c r="F37" s="14">
        <f t="shared" si="0"/>
        <v>6.713639989364531E-2</v>
      </c>
      <c r="G37" s="25">
        <f t="shared" si="1"/>
        <v>0</v>
      </c>
      <c r="H37" s="25">
        <v>0</v>
      </c>
      <c r="I37" s="25">
        <v>0</v>
      </c>
      <c r="J37" s="25" t="s">
        <v>726</v>
      </c>
    </row>
    <row r="38" spans="1:10">
      <c r="A38" s="25" t="s">
        <v>666</v>
      </c>
      <c r="B38" s="25" t="s">
        <v>724</v>
      </c>
      <c r="C38" s="25" t="s">
        <v>725</v>
      </c>
      <c r="D38" s="25" t="s">
        <v>417</v>
      </c>
      <c r="E38" s="3">
        <v>0</v>
      </c>
      <c r="F38" s="14">
        <f t="shared" si="0"/>
        <v>6.713639989364531E-2</v>
      </c>
      <c r="G38" s="25">
        <f t="shared" si="1"/>
        <v>0</v>
      </c>
      <c r="H38" s="25">
        <v>0</v>
      </c>
      <c r="I38" s="25">
        <v>0</v>
      </c>
      <c r="J38" s="25" t="s">
        <v>727</v>
      </c>
    </row>
    <row r="39" spans="1:10">
      <c r="A39" s="25" t="s">
        <v>666</v>
      </c>
      <c r="B39" s="25" t="s">
        <v>724</v>
      </c>
      <c r="C39" s="25" t="s">
        <v>725</v>
      </c>
      <c r="D39" s="25" t="s">
        <v>557</v>
      </c>
      <c r="E39" s="3">
        <v>4</v>
      </c>
      <c r="F39" s="14">
        <f t="shared" si="0"/>
        <v>6.713639989364531E-2</v>
      </c>
      <c r="G39" s="25">
        <f t="shared" si="1"/>
        <v>0</v>
      </c>
      <c r="H39" s="25">
        <v>0</v>
      </c>
      <c r="I39" s="25">
        <v>0</v>
      </c>
      <c r="J39" s="25" t="s">
        <v>728</v>
      </c>
    </row>
    <row r="40" spans="1:10">
      <c r="A40" s="25" t="s">
        <v>666</v>
      </c>
      <c r="B40" s="25" t="s">
        <v>729</v>
      </c>
      <c r="C40" s="25" t="s">
        <v>730</v>
      </c>
      <c r="D40" s="25" t="s">
        <v>731</v>
      </c>
      <c r="E40" s="3">
        <v>31</v>
      </c>
      <c r="F40" s="14">
        <f t="shared" si="0"/>
        <v>6.713639989364531E-2</v>
      </c>
      <c r="G40" s="25">
        <f t="shared" si="1"/>
        <v>2</v>
      </c>
      <c r="H40" s="25">
        <v>2</v>
      </c>
      <c r="I40" s="25">
        <v>2</v>
      </c>
      <c r="J40" s="25" t="s">
        <v>210</v>
      </c>
    </row>
    <row r="41" spans="1:10">
      <c r="A41" s="25" t="s">
        <v>666</v>
      </c>
      <c r="B41" s="25" t="s">
        <v>729</v>
      </c>
      <c r="C41" s="25" t="s">
        <v>730</v>
      </c>
      <c r="D41" s="25" t="s">
        <v>732</v>
      </c>
      <c r="E41" s="3">
        <v>6</v>
      </c>
      <c r="F41" s="14">
        <f t="shared" si="0"/>
        <v>6.713639989364531E-2</v>
      </c>
      <c r="G41" s="25">
        <f t="shared" si="1"/>
        <v>0</v>
      </c>
      <c r="H41" s="25">
        <v>0</v>
      </c>
      <c r="I41" s="25">
        <v>0</v>
      </c>
      <c r="J41" s="25" t="s">
        <v>733</v>
      </c>
    </row>
    <row r="42" spans="1:10">
      <c r="A42" s="25" t="s">
        <v>666</v>
      </c>
      <c r="B42" s="25" t="s">
        <v>729</v>
      </c>
      <c r="C42" s="25" t="s">
        <v>730</v>
      </c>
      <c r="D42" s="25" t="s">
        <v>734</v>
      </c>
      <c r="E42" s="3">
        <v>6</v>
      </c>
      <c r="F42" s="14">
        <f t="shared" si="0"/>
        <v>6.713639989364531E-2</v>
      </c>
      <c r="G42" s="25">
        <f t="shared" si="1"/>
        <v>0</v>
      </c>
      <c r="H42" s="25">
        <v>0</v>
      </c>
      <c r="I42" s="25">
        <v>0</v>
      </c>
      <c r="J42" s="25" t="s">
        <v>735</v>
      </c>
    </row>
    <row r="43" spans="1:10" ht="25.5">
      <c r="A43" s="25" t="s">
        <v>666</v>
      </c>
      <c r="B43" s="25" t="s">
        <v>736</v>
      </c>
      <c r="C43" s="25" t="s">
        <v>737</v>
      </c>
      <c r="D43" s="25" t="s">
        <v>185</v>
      </c>
      <c r="E43" s="3">
        <v>16</v>
      </c>
      <c r="F43" s="14">
        <f t="shared" si="0"/>
        <v>6.713639989364531E-2</v>
      </c>
      <c r="G43" s="25">
        <f t="shared" si="1"/>
        <v>1</v>
      </c>
      <c r="H43" s="25">
        <v>1</v>
      </c>
      <c r="I43" s="25">
        <v>1</v>
      </c>
      <c r="J43" s="25" t="s">
        <v>738</v>
      </c>
    </row>
    <row r="44" spans="1:10" ht="25.5">
      <c r="A44" s="25" t="s">
        <v>666</v>
      </c>
      <c r="B44" s="25" t="s">
        <v>736</v>
      </c>
      <c r="C44" s="25" t="s">
        <v>737</v>
      </c>
      <c r="D44" s="25" t="s">
        <v>739</v>
      </c>
      <c r="E44" s="3">
        <v>340</v>
      </c>
      <c r="F44" s="14">
        <f t="shared" si="0"/>
        <v>6.713639989364531E-2</v>
      </c>
      <c r="G44" s="25">
        <f t="shared" si="1"/>
        <v>23</v>
      </c>
      <c r="H44" s="25">
        <v>23</v>
      </c>
      <c r="I44" s="25">
        <v>23</v>
      </c>
      <c r="J44" s="25" t="s">
        <v>740</v>
      </c>
    </row>
    <row r="45" spans="1:10" ht="38.25">
      <c r="A45" s="25" t="s">
        <v>666</v>
      </c>
      <c r="B45" s="25" t="s">
        <v>741</v>
      </c>
      <c r="C45" s="25" t="s">
        <v>742</v>
      </c>
      <c r="D45" s="25" t="s">
        <v>35</v>
      </c>
      <c r="E45" s="3">
        <v>1037</v>
      </c>
      <c r="F45" s="14">
        <f t="shared" si="0"/>
        <v>6.713639989364531E-2</v>
      </c>
      <c r="G45" s="25">
        <f t="shared" si="1"/>
        <v>70</v>
      </c>
      <c r="H45" s="25">
        <v>71</v>
      </c>
      <c r="I45" s="25">
        <v>71</v>
      </c>
      <c r="J45" s="25" t="s">
        <v>743</v>
      </c>
    </row>
    <row r="46" spans="1:10" ht="38.25">
      <c r="A46" s="25" t="s">
        <v>666</v>
      </c>
      <c r="B46" s="25" t="s">
        <v>741</v>
      </c>
      <c r="C46" s="25" t="s">
        <v>742</v>
      </c>
      <c r="D46" s="25" t="s">
        <v>24</v>
      </c>
      <c r="E46" s="3">
        <v>997</v>
      </c>
      <c r="F46" s="14">
        <f t="shared" si="0"/>
        <v>6.713639989364531E-2</v>
      </c>
      <c r="G46" s="25">
        <f t="shared" si="1"/>
        <v>67</v>
      </c>
      <c r="H46" s="25">
        <v>68</v>
      </c>
      <c r="I46" s="25">
        <v>68</v>
      </c>
      <c r="J46" s="25" t="s">
        <v>744</v>
      </c>
    </row>
    <row r="47" spans="1:10" ht="38.25">
      <c r="A47" s="25" t="s">
        <v>666</v>
      </c>
      <c r="B47" s="25" t="s">
        <v>741</v>
      </c>
      <c r="C47" s="25" t="s">
        <v>742</v>
      </c>
      <c r="D47" s="25" t="s">
        <v>105</v>
      </c>
      <c r="E47" s="3">
        <v>1031</v>
      </c>
      <c r="F47" s="14">
        <f t="shared" si="0"/>
        <v>6.713639989364531E-2</v>
      </c>
      <c r="G47" s="25">
        <f t="shared" si="1"/>
        <v>69</v>
      </c>
      <c r="H47" s="25">
        <v>70</v>
      </c>
      <c r="I47" s="25">
        <v>70</v>
      </c>
      <c r="J47" s="25" t="s">
        <v>745</v>
      </c>
    </row>
    <row r="48" spans="1:10" ht="25.5">
      <c r="A48" s="25" t="s">
        <v>666</v>
      </c>
      <c r="B48" s="25" t="s">
        <v>746</v>
      </c>
      <c r="C48" s="25" t="s">
        <v>747</v>
      </c>
      <c r="D48" s="25" t="s">
        <v>20</v>
      </c>
      <c r="E48" s="3">
        <v>7</v>
      </c>
      <c r="F48" s="14">
        <f t="shared" si="0"/>
        <v>6.713639989364531E-2</v>
      </c>
      <c r="G48" s="25">
        <f t="shared" si="1"/>
        <v>0</v>
      </c>
      <c r="H48" s="25">
        <v>0</v>
      </c>
      <c r="I48" s="25">
        <v>0</v>
      </c>
      <c r="J48" s="25" t="s">
        <v>32</v>
      </c>
    </row>
    <row r="49" spans="1:11" ht="51">
      <c r="A49" s="25" t="s">
        <v>666</v>
      </c>
      <c r="B49" s="25" t="s">
        <v>748</v>
      </c>
      <c r="C49" s="25" t="s">
        <v>749</v>
      </c>
      <c r="D49" s="25" t="s">
        <v>35</v>
      </c>
      <c r="E49" s="3">
        <v>3</v>
      </c>
      <c r="F49" s="14">
        <f t="shared" si="0"/>
        <v>6.713639989364531E-2</v>
      </c>
      <c r="G49" s="25">
        <f t="shared" si="1"/>
        <v>0</v>
      </c>
      <c r="H49" s="25">
        <v>0</v>
      </c>
      <c r="I49" s="25">
        <v>0</v>
      </c>
      <c r="J49" s="25" t="s">
        <v>750</v>
      </c>
      <c r="K49" s="15"/>
    </row>
    <row r="50" spans="1:11" ht="38.25">
      <c r="A50" s="25" t="s">
        <v>666</v>
      </c>
      <c r="B50" s="25" t="s">
        <v>751</v>
      </c>
      <c r="C50" s="25" t="s">
        <v>752</v>
      </c>
      <c r="D50" s="25" t="s">
        <v>35</v>
      </c>
      <c r="E50" s="3">
        <v>2</v>
      </c>
      <c r="F50" s="14">
        <f t="shared" si="0"/>
        <v>6.713639989364531E-2</v>
      </c>
      <c r="G50" s="25">
        <f t="shared" si="1"/>
        <v>0</v>
      </c>
      <c r="H50" s="25">
        <v>0</v>
      </c>
      <c r="I50" s="25">
        <v>0</v>
      </c>
      <c r="J50" s="25" t="s">
        <v>753</v>
      </c>
      <c r="K50" s="15"/>
    </row>
    <row r="51" spans="1:11" ht="51">
      <c r="A51" s="25" t="s">
        <v>666</v>
      </c>
      <c r="B51" s="25" t="s">
        <v>754</v>
      </c>
      <c r="C51" s="25" t="s">
        <v>755</v>
      </c>
      <c r="D51" s="25" t="s">
        <v>35</v>
      </c>
      <c r="E51" s="3">
        <v>3</v>
      </c>
      <c r="F51" s="14">
        <f t="shared" si="0"/>
        <v>6.713639989364531E-2</v>
      </c>
      <c r="G51" s="25">
        <f t="shared" si="1"/>
        <v>0</v>
      </c>
      <c r="H51" s="25">
        <v>0</v>
      </c>
      <c r="I51" s="25">
        <v>0</v>
      </c>
      <c r="J51" s="25" t="s">
        <v>756</v>
      </c>
      <c r="K51" s="15"/>
    </row>
    <row r="52" spans="1:11" ht="51">
      <c r="A52" s="25" t="s">
        <v>666</v>
      </c>
      <c r="B52" s="25" t="s">
        <v>754</v>
      </c>
      <c r="C52" s="25" t="s">
        <v>755</v>
      </c>
      <c r="D52" s="25" t="s">
        <v>24</v>
      </c>
      <c r="E52" s="3">
        <v>3</v>
      </c>
      <c r="F52" s="14">
        <f t="shared" si="0"/>
        <v>6.713639989364531E-2</v>
      </c>
      <c r="G52" s="25">
        <f t="shared" si="1"/>
        <v>0</v>
      </c>
      <c r="H52" s="25">
        <v>0</v>
      </c>
      <c r="I52" s="25">
        <v>0</v>
      </c>
      <c r="J52" s="25" t="s">
        <v>757</v>
      </c>
      <c r="K52" s="15"/>
    </row>
    <row r="53" spans="1:11" ht="51">
      <c r="A53" s="25" t="s">
        <v>666</v>
      </c>
      <c r="B53" s="25" t="s">
        <v>754</v>
      </c>
      <c r="C53" s="25" t="s">
        <v>755</v>
      </c>
      <c r="D53" s="25" t="s">
        <v>105</v>
      </c>
      <c r="E53" s="3">
        <v>3</v>
      </c>
      <c r="F53" s="14">
        <f t="shared" si="0"/>
        <v>6.713639989364531E-2</v>
      </c>
      <c r="G53" s="25">
        <f t="shared" si="1"/>
        <v>0</v>
      </c>
      <c r="H53" s="25">
        <v>0</v>
      </c>
      <c r="I53" s="25">
        <v>0</v>
      </c>
      <c r="J53" s="25" t="s">
        <v>758</v>
      </c>
      <c r="K53" s="15"/>
    </row>
    <row r="54" spans="1:11" ht="51">
      <c r="A54" s="25" t="s">
        <v>666</v>
      </c>
      <c r="B54" s="25" t="s">
        <v>754</v>
      </c>
      <c r="C54" s="25" t="s">
        <v>755</v>
      </c>
      <c r="D54" s="25" t="s">
        <v>20</v>
      </c>
      <c r="E54" s="3">
        <v>3</v>
      </c>
      <c r="F54" s="14">
        <f t="shared" si="0"/>
        <v>6.713639989364531E-2</v>
      </c>
      <c r="G54" s="25">
        <f t="shared" si="1"/>
        <v>0</v>
      </c>
      <c r="H54" s="25">
        <v>0</v>
      </c>
      <c r="I54" s="25">
        <v>0</v>
      </c>
      <c r="J54" s="25" t="s">
        <v>759</v>
      </c>
      <c r="K54" s="15"/>
    </row>
    <row r="55" spans="1:11" ht="25.5">
      <c r="A55" s="25" t="s">
        <v>666</v>
      </c>
      <c r="B55" s="25" t="s">
        <v>760</v>
      </c>
      <c r="C55" s="25" t="s">
        <v>761</v>
      </c>
      <c r="D55" s="25" t="s">
        <v>762</v>
      </c>
      <c r="E55" s="3">
        <v>3</v>
      </c>
      <c r="F55" s="14">
        <f t="shared" si="0"/>
        <v>6.713639989364531E-2</v>
      </c>
      <c r="G55" s="25">
        <f t="shared" si="1"/>
        <v>0</v>
      </c>
      <c r="H55" s="25">
        <v>0</v>
      </c>
      <c r="I55" s="25">
        <v>0</v>
      </c>
      <c r="J55" s="25" t="s">
        <v>763</v>
      </c>
      <c r="K55" s="15"/>
    </row>
    <row r="56" spans="1:11" ht="38.25">
      <c r="A56" s="25" t="s">
        <v>666</v>
      </c>
      <c r="B56" s="25" t="s">
        <v>764</v>
      </c>
      <c r="C56" s="25" t="s">
        <v>765</v>
      </c>
      <c r="D56" s="25" t="s">
        <v>766</v>
      </c>
      <c r="E56" s="3">
        <v>18</v>
      </c>
      <c r="F56" s="14">
        <f t="shared" si="0"/>
        <v>6.713639989364531E-2</v>
      </c>
      <c r="G56" s="25">
        <f t="shared" si="1"/>
        <v>1</v>
      </c>
      <c r="H56" s="25">
        <v>1</v>
      </c>
      <c r="I56" s="25">
        <v>1</v>
      </c>
      <c r="J56" s="25" t="s">
        <v>767</v>
      </c>
      <c r="K56" s="15"/>
    </row>
    <row r="57" spans="1:11" ht="38.25">
      <c r="A57" s="25" t="s">
        <v>666</v>
      </c>
      <c r="B57" s="25" t="s">
        <v>764</v>
      </c>
      <c r="C57" s="25" t="s">
        <v>765</v>
      </c>
      <c r="D57" s="25" t="s">
        <v>768</v>
      </c>
      <c r="E57" s="3">
        <v>19</v>
      </c>
      <c r="F57" s="14">
        <f t="shared" si="0"/>
        <v>6.713639989364531E-2</v>
      </c>
      <c r="G57" s="25">
        <f t="shared" si="1"/>
        <v>1</v>
      </c>
      <c r="H57" s="25">
        <v>1</v>
      </c>
      <c r="I57" s="25">
        <v>1</v>
      </c>
      <c r="J57" s="25" t="s">
        <v>769</v>
      </c>
      <c r="K57" s="15"/>
    </row>
    <row r="58" spans="1:11" ht="38.25">
      <c r="A58" s="25" t="s">
        <v>666</v>
      </c>
      <c r="B58" s="25" t="s">
        <v>764</v>
      </c>
      <c r="C58" s="25" t="s">
        <v>765</v>
      </c>
      <c r="D58" s="25" t="s">
        <v>770</v>
      </c>
      <c r="E58" s="3">
        <v>18</v>
      </c>
      <c r="F58" s="14">
        <f t="shared" si="0"/>
        <v>6.713639989364531E-2</v>
      </c>
      <c r="G58" s="25">
        <f t="shared" si="1"/>
        <v>1</v>
      </c>
      <c r="H58" s="25">
        <v>1</v>
      </c>
      <c r="I58" s="25">
        <v>1</v>
      </c>
      <c r="J58" s="25" t="s">
        <v>771</v>
      </c>
      <c r="K58" s="15"/>
    </row>
    <row r="59" spans="1:11" ht="38.25">
      <c r="A59" s="25" t="s">
        <v>666</v>
      </c>
      <c r="B59" s="25" t="s">
        <v>764</v>
      </c>
      <c r="C59" s="25" t="s">
        <v>765</v>
      </c>
      <c r="D59" s="25" t="s">
        <v>772</v>
      </c>
      <c r="E59" s="3">
        <v>20</v>
      </c>
      <c r="F59" s="14">
        <f t="shared" si="0"/>
        <v>6.713639989364531E-2</v>
      </c>
      <c r="G59" s="25">
        <f t="shared" si="1"/>
        <v>1</v>
      </c>
      <c r="H59" s="25">
        <v>1</v>
      </c>
      <c r="I59" s="25">
        <v>1</v>
      </c>
      <c r="J59" s="25" t="s">
        <v>773</v>
      </c>
      <c r="K59" s="15"/>
    </row>
    <row r="60" spans="1:11" ht="38.25">
      <c r="A60" s="25" t="s">
        <v>666</v>
      </c>
      <c r="B60" s="25" t="s">
        <v>764</v>
      </c>
      <c r="C60" s="25" t="s">
        <v>765</v>
      </c>
      <c r="D60" s="25" t="s">
        <v>774</v>
      </c>
      <c r="E60" s="3">
        <v>15</v>
      </c>
      <c r="F60" s="14">
        <f t="shared" si="0"/>
        <v>6.713639989364531E-2</v>
      </c>
      <c r="G60" s="25">
        <f t="shared" si="1"/>
        <v>1</v>
      </c>
      <c r="H60" s="25">
        <v>1</v>
      </c>
      <c r="I60" s="25">
        <v>1</v>
      </c>
      <c r="J60" s="25" t="s">
        <v>775</v>
      </c>
      <c r="K60" s="15"/>
    </row>
    <row r="61" spans="1:11" ht="38.25">
      <c r="A61" s="25" t="s">
        <v>666</v>
      </c>
      <c r="B61" s="25" t="s">
        <v>764</v>
      </c>
      <c r="C61" s="25" t="s">
        <v>765</v>
      </c>
      <c r="D61" s="25" t="s">
        <v>776</v>
      </c>
      <c r="E61" s="3">
        <v>15</v>
      </c>
      <c r="F61" s="14">
        <f t="shared" si="0"/>
        <v>6.713639989364531E-2</v>
      </c>
      <c r="G61" s="25">
        <f t="shared" si="1"/>
        <v>1</v>
      </c>
      <c r="H61" s="25">
        <v>1</v>
      </c>
      <c r="I61" s="25">
        <v>1</v>
      </c>
      <c r="J61" s="25" t="s">
        <v>777</v>
      </c>
      <c r="K61" s="15"/>
    </row>
    <row r="62" spans="1:11" ht="38.25">
      <c r="A62" s="25" t="s">
        <v>666</v>
      </c>
      <c r="B62" s="25" t="s">
        <v>764</v>
      </c>
      <c r="C62" s="25" t="s">
        <v>765</v>
      </c>
      <c r="D62" s="25" t="s">
        <v>778</v>
      </c>
      <c r="E62" s="3">
        <v>11</v>
      </c>
      <c r="F62" s="14">
        <f t="shared" si="0"/>
        <v>6.713639989364531E-2</v>
      </c>
      <c r="G62" s="25">
        <f t="shared" si="1"/>
        <v>1</v>
      </c>
      <c r="H62" s="25">
        <v>1</v>
      </c>
      <c r="I62" s="25">
        <v>1</v>
      </c>
      <c r="J62" s="25" t="s">
        <v>779</v>
      </c>
      <c r="K62" s="15"/>
    </row>
    <row r="63" spans="1:11">
      <c r="A63" s="25" t="s">
        <v>1</v>
      </c>
      <c r="B63" s="25" t="s">
        <v>1</v>
      </c>
      <c r="C63" s="25" t="s">
        <v>1</v>
      </c>
      <c r="D63" s="25" t="s">
        <v>1</v>
      </c>
      <c r="E63" s="25" t="s">
        <v>1</v>
      </c>
      <c r="F63" s="14"/>
      <c r="G63" s="25"/>
      <c r="H63" s="25" t="s">
        <v>1</v>
      </c>
      <c r="I63" s="25" t="s">
        <v>1</v>
      </c>
      <c r="J63" s="25" t="s">
        <v>1</v>
      </c>
      <c r="K63" s="25" t="s">
        <v>1</v>
      </c>
    </row>
    <row r="64" spans="1:11">
      <c r="A64" s="25" t="s">
        <v>1</v>
      </c>
      <c r="B64" s="23" t="s">
        <v>122</v>
      </c>
      <c r="C64" s="25" t="s">
        <v>1</v>
      </c>
      <c r="D64" s="25" t="s">
        <v>1</v>
      </c>
      <c r="E64" s="25">
        <f>SUM(E10:E62)</f>
        <v>7522</v>
      </c>
      <c r="F64" s="14"/>
      <c r="G64" s="25">
        <f>SUM(G10:G62)</f>
        <v>500</v>
      </c>
      <c r="H64" s="25">
        <v>505</v>
      </c>
      <c r="I64" s="25">
        <v>505</v>
      </c>
      <c r="J64" s="15"/>
      <c r="K64" s="25" t="s">
        <v>1</v>
      </c>
    </row>
    <row r="65" spans="1:11">
      <c r="A65" s="15" t="s">
        <v>1</v>
      </c>
      <c r="B65" s="15"/>
      <c r="C65" s="15"/>
      <c r="D65" s="15"/>
      <c r="E65" s="15"/>
      <c r="F65" s="15"/>
      <c r="G65" s="15"/>
      <c r="H65" s="15"/>
      <c r="I65" s="15"/>
      <c r="J65" s="15"/>
      <c r="K65" s="15"/>
    </row>
    <row r="66" spans="1:11" ht="12.6" customHeight="1">
      <c r="A66" s="37" t="s">
        <v>123</v>
      </c>
      <c r="B66" s="36" t="s">
        <v>1</v>
      </c>
      <c r="C66" s="36" t="s">
        <v>1</v>
      </c>
      <c r="D66" s="36" t="s">
        <v>1</v>
      </c>
      <c r="E66" s="36" t="s">
        <v>1</v>
      </c>
      <c r="F66" s="36" t="s">
        <v>1</v>
      </c>
      <c r="G66" s="36" t="s">
        <v>1</v>
      </c>
      <c r="H66" s="36" t="s">
        <v>1</v>
      </c>
      <c r="I66" s="36" t="s">
        <v>1</v>
      </c>
      <c r="J66" s="36" t="s">
        <v>1</v>
      </c>
      <c r="K66" s="15" t="s">
        <v>1</v>
      </c>
    </row>
    <row r="67" spans="1:11">
      <c r="A67" s="36" t="s">
        <v>1</v>
      </c>
      <c r="B67" s="36" t="s">
        <v>1</v>
      </c>
      <c r="C67" s="36" t="s">
        <v>1</v>
      </c>
      <c r="D67" s="36" t="s">
        <v>1</v>
      </c>
      <c r="E67" s="36" t="s">
        <v>1</v>
      </c>
      <c r="F67" s="36" t="s">
        <v>1</v>
      </c>
      <c r="G67" s="36" t="s">
        <v>1</v>
      </c>
      <c r="H67" s="36" t="s">
        <v>1</v>
      </c>
      <c r="I67" s="36" t="s">
        <v>1</v>
      </c>
      <c r="J67" s="36" t="s">
        <v>1</v>
      </c>
      <c r="K67" s="15" t="s">
        <v>1</v>
      </c>
    </row>
    <row r="68" spans="1:11">
      <c r="A68" s="36" t="s">
        <v>1</v>
      </c>
      <c r="B68" s="36" t="s">
        <v>1</v>
      </c>
      <c r="C68" s="36" t="s">
        <v>1</v>
      </c>
      <c r="D68" s="36" t="s">
        <v>1</v>
      </c>
      <c r="E68" s="36" t="s">
        <v>1</v>
      </c>
      <c r="F68" s="36" t="s">
        <v>1</v>
      </c>
      <c r="G68" s="36" t="s">
        <v>1</v>
      </c>
      <c r="H68" s="36" t="s">
        <v>1</v>
      </c>
      <c r="I68" s="36" t="s">
        <v>1</v>
      </c>
      <c r="J68" s="36" t="s">
        <v>1</v>
      </c>
      <c r="K68" s="15"/>
    </row>
    <row r="69" spans="1:11">
      <c r="A69" s="15" t="s">
        <v>1</v>
      </c>
      <c r="B69" s="15"/>
      <c r="C69" s="15"/>
      <c r="D69" s="15"/>
      <c r="E69" s="15"/>
      <c r="F69" s="15"/>
      <c r="G69" s="15"/>
      <c r="H69" s="15"/>
      <c r="I69" s="15"/>
      <c r="J69" s="15"/>
      <c r="K69" s="15"/>
    </row>
    <row r="70" spans="1:11" ht="12.6" customHeight="1">
      <c r="A70" s="35" t="s">
        <v>124</v>
      </c>
      <c r="B70" s="36" t="s">
        <v>1</v>
      </c>
      <c r="C70" s="36" t="s">
        <v>1</v>
      </c>
      <c r="D70" s="36" t="s">
        <v>1</v>
      </c>
      <c r="E70" s="36" t="s">
        <v>1</v>
      </c>
      <c r="F70" s="36" t="s">
        <v>1</v>
      </c>
      <c r="G70" s="36" t="s">
        <v>1</v>
      </c>
      <c r="H70" s="36" t="s">
        <v>1</v>
      </c>
      <c r="I70" s="36" t="s">
        <v>1</v>
      </c>
      <c r="J70" s="36" t="s">
        <v>1</v>
      </c>
      <c r="K70" s="15" t="s">
        <v>1</v>
      </c>
    </row>
    <row r="71" spans="1:11">
      <c r="A71" s="36" t="s">
        <v>1</v>
      </c>
      <c r="B71" s="36" t="s">
        <v>1</v>
      </c>
      <c r="C71" s="36" t="s">
        <v>1</v>
      </c>
      <c r="D71" s="36" t="s">
        <v>1</v>
      </c>
      <c r="E71" s="36" t="s">
        <v>1</v>
      </c>
      <c r="F71" s="36" t="s">
        <v>1</v>
      </c>
      <c r="G71" s="36" t="s">
        <v>1</v>
      </c>
      <c r="H71" s="36" t="s">
        <v>1</v>
      </c>
      <c r="I71" s="36" t="s">
        <v>1</v>
      </c>
      <c r="J71" s="36" t="s">
        <v>1</v>
      </c>
      <c r="K71" s="15" t="s">
        <v>1</v>
      </c>
    </row>
    <row r="72" spans="1:11">
      <c r="A72" s="36" t="s">
        <v>1</v>
      </c>
      <c r="B72" s="36" t="s">
        <v>1</v>
      </c>
      <c r="C72" s="36" t="s">
        <v>1</v>
      </c>
      <c r="D72" s="36" t="s">
        <v>1</v>
      </c>
      <c r="E72" s="36" t="s">
        <v>1</v>
      </c>
      <c r="F72" s="36" t="s">
        <v>1</v>
      </c>
      <c r="G72" s="36" t="s">
        <v>1</v>
      </c>
      <c r="H72" s="36" t="s">
        <v>1</v>
      </c>
      <c r="I72" s="36" t="s">
        <v>1</v>
      </c>
      <c r="J72" s="36" t="s">
        <v>1</v>
      </c>
      <c r="K72" s="15"/>
    </row>
    <row r="73" spans="1:11">
      <c r="A73" s="36" t="s">
        <v>1</v>
      </c>
      <c r="B73" s="36" t="s">
        <v>1</v>
      </c>
      <c r="C73" s="36" t="s">
        <v>1</v>
      </c>
      <c r="D73" s="36" t="s">
        <v>1</v>
      </c>
      <c r="E73" s="36" t="s">
        <v>1</v>
      </c>
      <c r="F73" s="36" t="s">
        <v>1</v>
      </c>
      <c r="G73" s="36" t="s">
        <v>1</v>
      </c>
      <c r="H73" s="36" t="s">
        <v>1</v>
      </c>
      <c r="I73" s="36" t="s">
        <v>1</v>
      </c>
      <c r="J73" s="36" t="s">
        <v>1</v>
      </c>
      <c r="K73" s="15"/>
    </row>
    <row r="74" spans="1:11">
      <c r="A74" s="15" t="s">
        <v>1</v>
      </c>
      <c r="B74" s="15"/>
      <c r="C74" s="15"/>
      <c r="D74" s="15"/>
      <c r="E74" s="15"/>
      <c r="F74" s="15"/>
      <c r="G74" s="15"/>
      <c r="H74" s="15"/>
      <c r="I74" s="15"/>
      <c r="J74" s="15"/>
      <c r="K74" s="15"/>
    </row>
    <row r="75" spans="1:11" ht="12.6" customHeight="1">
      <c r="A75" s="38" t="s">
        <v>125</v>
      </c>
      <c r="B75" s="38"/>
      <c r="C75" s="38"/>
      <c r="D75" s="38"/>
      <c r="E75" s="38"/>
      <c r="F75" s="38"/>
      <c r="G75" s="38"/>
      <c r="H75" s="38"/>
      <c r="I75" s="38"/>
      <c r="J75" s="38"/>
      <c r="K75" s="15" t="s">
        <v>1</v>
      </c>
    </row>
    <row r="76" spans="1:11">
      <c r="A76" s="38"/>
      <c r="B76" s="38"/>
      <c r="C76" s="38"/>
      <c r="D76" s="38"/>
      <c r="E76" s="38"/>
      <c r="F76" s="38"/>
      <c r="G76" s="38"/>
      <c r="H76" s="38"/>
      <c r="I76" s="38"/>
      <c r="J76" s="38"/>
      <c r="K76" s="15" t="s">
        <v>1</v>
      </c>
    </row>
    <row r="77" spans="1:11">
      <c r="A77" s="22" t="s">
        <v>1</v>
      </c>
      <c r="B77" s="22" t="s">
        <v>1</v>
      </c>
      <c r="C77" s="22" t="s">
        <v>1</v>
      </c>
      <c r="D77" s="22" t="s">
        <v>1</v>
      </c>
      <c r="E77" s="22" t="s">
        <v>1</v>
      </c>
      <c r="F77" s="22" t="s">
        <v>1</v>
      </c>
      <c r="G77" s="22" t="s">
        <v>1</v>
      </c>
      <c r="H77" s="22" t="s">
        <v>1</v>
      </c>
      <c r="I77" s="22" t="s">
        <v>1</v>
      </c>
      <c r="J77" s="22" t="s">
        <v>1</v>
      </c>
      <c r="K77" s="15"/>
    </row>
    <row r="78" spans="1:11" ht="12.6" customHeight="1">
      <c r="A78" s="35" t="s">
        <v>126</v>
      </c>
      <c r="B78" s="36" t="s">
        <v>1</v>
      </c>
      <c r="C78" s="36" t="s">
        <v>1</v>
      </c>
      <c r="D78" s="36" t="s">
        <v>1</v>
      </c>
      <c r="E78" s="36" t="s">
        <v>1</v>
      </c>
      <c r="F78" s="36" t="s">
        <v>1</v>
      </c>
      <c r="G78" s="36" t="s">
        <v>1</v>
      </c>
      <c r="H78" s="36" t="s">
        <v>1</v>
      </c>
      <c r="I78" s="36" t="s">
        <v>1</v>
      </c>
      <c r="J78" s="36" t="s">
        <v>1</v>
      </c>
      <c r="K78" s="15" t="s">
        <v>1</v>
      </c>
    </row>
    <row r="79" spans="1:11">
      <c r="A79" s="36" t="s">
        <v>1</v>
      </c>
      <c r="B79" s="36" t="s">
        <v>1</v>
      </c>
      <c r="C79" s="36" t="s">
        <v>1</v>
      </c>
      <c r="D79" s="36" t="s">
        <v>1</v>
      </c>
      <c r="E79" s="36" t="s">
        <v>1</v>
      </c>
      <c r="F79" s="36" t="s">
        <v>1</v>
      </c>
      <c r="G79" s="36" t="s">
        <v>1</v>
      </c>
      <c r="H79" s="36" t="s">
        <v>1</v>
      </c>
      <c r="I79" s="36" t="s">
        <v>1</v>
      </c>
      <c r="J79" s="36" t="s">
        <v>1</v>
      </c>
      <c r="K79" s="15" t="s">
        <v>1</v>
      </c>
    </row>
    <row r="80" spans="1:11">
      <c r="A80" s="36" t="s">
        <v>1</v>
      </c>
      <c r="B80" s="36" t="s">
        <v>1</v>
      </c>
      <c r="C80" s="36" t="s">
        <v>1</v>
      </c>
      <c r="D80" s="36" t="s">
        <v>1</v>
      </c>
      <c r="E80" s="36" t="s">
        <v>1</v>
      </c>
      <c r="F80" s="36" t="s">
        <v>1</v>
      </c>
      <c r="G80" s="36" t="s">
        <v>1</v>
      </c>
      <c r="H80" s="36" t="s">
        <v>1</v>
      </c>
      <c r="I80" s="36" t="s">
        <v>1</v>
      </c>
      <c r="J80" s="36" t="s">
        <v>1</v>
      </c>
      <c r="K80" s="15"/>
    </row>
    <row r="81" spans="1:11">
      <c r="A81" s="36" t="s">
        <v>1</v>
      </c>
      <c r="B81" s="36" t="s">
        <v>1</v>
      </c>
      <c r="C81" s="36" t="s">
        <v>1</v>
      </c>
      <c r="D81" s="36" t="s">
        <v>1</v>
      </c>
      <c r="E81" s="36" t="s">
        <v>1</v>
      </c>
      <c r="F81" s="36" t="s">
        <v>1</v>
      </c>
      <c r="G81" s="36" t="s">
        <v>1</v>
      </c>
      <c r="H81" s="36" t="s">
        <v>1</v>
      </c>
      <c r="I81" s="36" t="s">
        <v>1</v>
      </c>
      <c r="J81" s="36" t="s">
        <v>1</v>
      </c>
      <c r="K81" s="15"/>
    </row>
    <row r="82" spans="1:11">
      <c r="A82" s="15" t="s">
        <v>1</v>
      </c>
      <c r="B82" s="15"/>
      <c r="C82" s="15"/>
      <c r="D82" s="15"/>
      <c r="E82" s="15"/>
      <c r="F82" s="15"/>
      <c r="G82" s="15"/>
      <c r="H82" s="15"/>
      <c r="I82" s="15"/>
      <c r="J82" s="15"/>
      <c r="K82" s="15"/>
    </row>
  </sheetData>
  <mergeCells count="12">
    <mergeCell ref="A1:K1"/>
    <mergeCell ref="A66:J68"/>
    <mergeCell ref="A70:J73"/>
    <mergeCell ref="A75:J76"/>
    <mergeCell ref="A78:J81"/>
    <mergeCell ref="A6:E6"/>
    <mergeCell ref="F6:H6"/>
    <mergeCell ref="A5:E5"/>
    <mergeCell ref="F5:H5"/>
    <mergeCell ref="A2:K2"/>
    <mergeCell ref="A4:E4"/>
    <mergeCell ref="F4:H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6E6A5-EB47-487E-B4BE-396F5154BCF1}">
  <dimension ref="A1:J115"/>
  <sheetViews>
    <sheetView workbookViewId="0">
      <selection activeCell="A7" sqref="A7"/>
    </sheetView>
  </sheetViews>
  <sheetFormatPr defaultColWidth="9.140625" defaultRowHeight="12.75"/>
  <cols>
    <col min="1" max="10" width="12" style="5" customWidth="1"/>
    <col min="11" max="16384" width="9.140625" style="5"/>
  </cols>
  <sheetData>
    <row r="1" spans="1:10" ht="25.5" customHeight="1">
      <c r="A1" s="42" t="s">
        <v>780</v>
      </c>
      <c r="B1" s="42"/>
      <c r="C1" s="42"/>
      <c r="D1" s="42"/>
      <c r="E1" s="42"/>
      <c r="F1" s="42"/>
      <c r="G1" s="42"/>
      <c r="H1" s="42"/>
      <c r="I1" s="42"/>
      <c r="J1" s="42"/>
    </row>
    <row r="2" spans="1:10" ht="12.6" customHeight="1">
      <c r="A2" s="42" t="s">
        <v>781</v>
      </c>
      <c r="B2" s="42"/>
      <c r="C2" s="42"/>
      <c r="D2" s="42"/>
      <c r="E2" s="42"/>
      <c r="F2" s="42"/>
      <c r="G2" s="42"/>
      <c r="H2" s="42"/>
      <c r="I2" s="42"/>
      <c r="J2" s="42"/>
    </row>
    <row r="3" spans="1:10">
      <c r="A3" s="15" t="s">
        <v>1</v>
      </c>
      <c r="B3" s="15"/>
      <c r="C3" s="15"/>
      <c r="D3" s="15"/>
      <c r="E3" s="15"/>
      <c r="F3" s="15"/>
      <c r="G3" s="15"/>
      <c r="H3" s="15"/>
      <c r="I3" s="15"/>
      <c r="J3" s="15"/>
    </row>
    <row r="4" spans="1:10" ht="30" customHeight="1">
      <c r="A4" s="32" t="s">
        <v>782</v>
      </c>
      <c r="B4" s="31" t="s">
        <v>1</v>
      </c>
      <c r="C4" s="31" t="s">
        <v>1</v>
      </c>
      <c r="D4" s="31" t="s">
        <v>1</v>
      </c>
      <c r="E4" s="31" t="s">
        <v>1</v>
      </c>
      <c r="F4" s="33">
        <v>283</v>
      </c>
      <c r="G4" s="31" t="s">
        <v>1</v>
      </c>
      <c r="H4" s="31" t="s">
        <v>1</v>
      </c>
      <c r="I4" s="15"/>
      <c r="J4" s="15"/>
    </row>
    <row r="5" spans="1:10" ht="30" customHeight="1">
      <c r="A5" s="32" t="s">
        <v>783</v>
      </c>
      <c r="B5" s="31" t="s">
        <v>1</v>
      </c>
      <c r="C5" s="31" t="s">
        <v>1</v>
      </c>
      <c r="D5" s="31" t="s">
        <v>1</v>
      </c>
      <c r="E5" s="31" t="s">
        <v>1</v>
      </c>
      <c r="F5" s="33">
        <v>0</v>
      </c>
      <c r="G5" s="31" t="s">
        <v>1</v>
      </c>
      <c r="H5" s="31" t="s">
        <v>1</v>
      </c>
      <c r="I5" s="15"/>
      <c r="J5" s="15"/>
    </row>
    <row r="6" spans="1:10" ht="30" customHeight="1">
      <c r="A6" s="32" t="s">
        <v>784</v>
      </c>
      <c r="B6" s="31" t="s">
        <v>1</v>
      </c>
      <c r="C6" s="31" t="s">
        <v>1</v>
      </c>
      <c r="D6" s="31" t="s">
        <v>1</v>
      </c>
      <c r="E6" s="31" t="s">
        <v>1</v>
      </c>
      <c r="F6" s="33">
        <v>283</v>
      </c>
      <c r="G6" s="31" t="s">
        <v>1</v>
      </c>
      <c r="H6" s="31" t="s">
        <v>1</v>
      </c>
      <c r="I6" s="15"/>
      <c r="J6" s="15"/>
    </row>
    <row r="7" spans="1:10">
      <c r="A7" s="15"/>
      <c r="B7" s="15"/>
      <c r="C7" s="15"/>
      <c r="D7" s="15"/>
      <c r="E7" s="15"/>
      <c r="F7" s="15"/>
      <c r="G7" s="15"/>
      <c r="H7" s="15"/>
      <c r="I7" s="15"/>
      <c r="J7" s="15"/>
    </row>
    <row r="9" spans="1:10" ht="38.25">
      <c r="A9" s="23" t="s">
        <v>7</v>
      </c>
      <c r="B9" s="23" t="s">
        <v>8</v>
      </c>
      <c r="C9" s="23" t="s">
        <v>9</v>
      </c>
      <c r="D9" s="23" t="s">
        <v>10</v>
      </c>
      <c r="E9" s="23" t="s">
        <v>11</v>
      </c>
      <c r="F9" s="23" t="s">
        <v>12</v>
      </c>
      <c r="G9" s="23" t="s">
        <v>13</v>
      </c>
      <c r="H9" s="23" t="s">
        <v>14</v>
      </c>
      <c r="I9" s="23" t="s">
        <v>15</v>
      </c>
      <c r="J9" s="23"/>
    </row>
    <row r="10" spans="1:10">
      <c r="A10" s="25" t="s">
        <v>785</v>
      </c>
      <c r="B10" s="10">
        <v>54</v>
      </c>
      <c r="C10" s="12" t="s">
        <v>786</v>
      </c>
      <c r="D10" s="8" t="s">
        <v>787</v>
      </c>
      <c r="E10" s="15">
        <v>9</v>
      </c>
      <c r="F10" s="14">
        <f t="shared" ref="F10:F31" si="0">$F$6/$E$92</f>
        <v>2.0554909936083672E-2</v>
      </c>
      <c r="G10" s="11">
        <f>ROUND(E10*F10, 0)</f>
        <v>0</v>
      </c>
      <c r="H10" s="11">
        <v>0</v>
      </c>
      <c r="I10" s="11">
        <v>0</v>
      </c>
      <c r="J10" s="25"/>
    </row>
    <row r="11" spans="1:10">
      <c r="A11" s="25" t="s">
        <v>785</v>
      </c>
      <c r="B11" s="10">
        <v>54</v>
      </c>
      <c r="C11" s="12" t="s">
        <v>786</v>
      </c>
      <c r="D11" s="8" t="s">
        <v>788</v>
      </c>
      <c r="E11" s="15">
        <v>5</v>
      </c>
      <c r="F11" s="14">
        <f t="shared" si="0"/>
        <v>2.0554909936083672E-2</v>
      </c>
      <c r="G11" s="11">
        <f t="shared" ref="G11:G74" si="1">ROUND(E11*F11, 0)</f>
        <v>0</v>
      </c>
      <c r="H11" s="11">
        <v>0</v>
      </c>
      <c r="I11" s="11">
        <v>0</v>
      </c>
      <c r="J11" s="25"/>
    </row>
    <row r="12" spans="1:10">
      <c r="A12" s="25" t="s">
        <v>785</v>
      </c>
      <c r="B12" s="10">
        <v>54</v>
      </c>
      <c r="C12" s="12" t="s">
        <v>786</v>
      </c>
      <c r="D12" s="8" t="s">
        <v>789</v>
      </c>
      <c r="E12" s="15">
        <v>8</v>
      </c>
      <c r="F12" s="14">
        <f t="shared" si="0"/>
        <v>2.0554909936083672E-2</v>
      </c>
      <c r="G12" s="11">
        <f t="shared" si="1"/>
        <v>0</v>
      </c>
      <c r="H12" s="11">
        <v>0</v>
      </c>
      <c r="I12" s="11">
        <v>0</v>
      </c>
      <c r="J12" s="25"/>
    </row>
    <row r="13" spans="1:10">
      <c r="A13" s="25" t="s">
        <v>785</v>
      </c>
      <c r="B13" s="10">
        <v>54</v>
      </c>
      <c r="C13" s="12" t="s">
        <v>786</v>
      </c>
      <c r="D13" s="8" t="s">
        <v>790</v>
      </c>
      <c r="E13" s="15">
        <v>8</v>
      </c>
      <c r="F13" s="14">
        <f t="shared" si="0"/>
        <v>2.0554909936083672E-2</v>
      </c>
      <c r="G13" s="11">
        <f t="shared" si="1"/>
        <v>0</v>
      </c>
      <c r="H13" s="11">
        <v>0</v>
      </c>
      <c r="I13" s="11">
        <v>0</v>
      </c>
      <c r="J13" s="25"/>
    </row>
    <row r="14" spans="1:10">
      <c r="A14" s="25" t="s">
        <v>785</v>
      </c>
      <c r="B14" s="10">
        <v>54</v>
      </c>
      <c r="C14" s="12" t="s">
        <v>786</v>
      </c>
      <c r="D14" s="8" t="s">
        <v>791</v>
      </c>
      <c r="E14" s="15">
        <v>13</v>
      </c>
      <c r="F14" s="14">
        <f t="shared" si="0"/>
        <v>2.0554909936083672E-2</v>
      </c>
      <c r="G14" s="11">
        <f t="shared" si="1"/>
        <v>0</v>
      </c>
      <c r="H14" s="11">
        <v>0</v>
      </c>
      <c r="I14" s="11">
        <v>0</v>
      </c>
      <c r="J14" s="25"/>
    </row>
    <row r="15" spans="1:10">
      <c r="A15" s="25" t="s">
        <v>785</v>
      </c>
      <c r="B15" s="10">
        <v>54</v>
      </c>
      <c r="C15" s="12" t="s">
        <v>786</v>
      </c>
      <c r="D15" s="8" t="s">
        <v>792</v>
      </c>
      <c r="E15" s="15">
        <v>8</v>
      </c>
      <c r="F15" s="14">
        <f t="shared" si="0"/>
        <v>2.0554909936083672E-2</v>
      </c>
      <c r="G15" s="11">
        <f t="shared" si="1"/>
        <v>0</v>
      </c>
      <c r="H15" s="11">
        <v>0</v>
      </c>
      <c r="I15" s="11">
        <v>0</v>
      </c>
      <c r="J15" s="25"/>
    </row>
    <row r="16" spans="1:10">
      <c r="A16" s="25" t="s">
        <v>785</v>
      </c>
      <c r="B16" s="10">
        <v>54</v>
      </c>
      <c r="C16" s="12" t="s">
        <v>786</v>
      </c>
      <c r="D16" s="8" t="s">
        <v>793</v>
      </c>
      <c r="E16" s="15">
        <v>8</v>
      </c>
      <c r="F16" s="14">
        <f t="shared" si="0"/>
        <v>2.0554909936083672E-2</v>
      </c>
      <c r="G16" s="11">
        <f t="shared" si="1"/>
        <v>0</v>
      </c>
      <c r="H16" s="11">
        <v>0</v>
      </c>
      <c r="I16" s="11">
        <v>0</v>
      </c>
      <c r="J16" s="25"/>
    </row>
    <row r="17" spans="1:10" ht="12.6" customHeight="1">
      <c r="A17" s="25" t="s">
        <v>785</v>
      </c>
      <c r="B17" s="10">
        <v>54</v>
      </c>
      <c r="C17" s="12" t="s">
        <v>786</v>
      </c>
      <c r="D17" s="8" t="s">
        <v>794</v>
      </c>
      <c r="E17" s="15">
        <v>10</v>
      </c>
      <c r="F17" s="14">
        <f t="shared" si="0"/>
        <v>2.0554909936083672E-2</v>
      </c>
      <c r="G17" s="11">
        <f t="shared" si="1"/>
        <v>0</v>
      </c>
      <c r="H17" s="11">
        <v>0</v>
      </c>
      <c r="I17" s="11">
        <v>0</v>
      </c>
      <c r="J17" s="25"/>
    </row>
    <row r="18" spans="1:10">
      <c r="A18" s="25" t="s">
        <v>785</v>
      </c>
      <c r="B18" s="10">
        <v>54</v>
      </c>
      <c r="C18" s="12" t="s">
        <v>786</v>
      </c>
      <c r="D18" s="8" t="s">
        <v>795</v>
      </c>
      <c r="E18" s="15">
        <v>4</v>
      </c>
      <c r="F18" s="14">
        <f t="shared" si="0"/>
        <v>2.0554909936083672E-2</v>
      </c>
      <c r="G18" s="11">
        <f t="shared" si="1"/>
        <v>0</v>
      </c>
      <c r="H18" s="11">
        <v>0</v>
      </c>
      <c r="I18" s="11">
        <v>0</v>
      </c>
      <c r="J18" s="25"/>
    </row>
    <row r="19" spans="1:10">
      <c r="A19" s="25" t="s">
        <v>785</v>
      </c>
      <c r="B19" s="10">
        <v>1353</v>
      </c>
      <c r="C19" s="12" t="s">
        <v>796</v>
      </c>
      <c r="D19" s="8" t="s">
        <v>797</v>
      </c>
      <c r="E19" s="15">
        <v>273</v>
      </c>
      <c r="F19" s="14">
        <f t="shared" si="0"/>
        <v>2.0554909936083672E-2</v>
      </c>
      <c r="G19" s="11">
        <f t="shared" si="1"/>
        <v>6</v>
      </c>
      <c r="H19" s="11">
        <v>6</v>
      </c>
      <c r="I19" s="11">
        <v>6</v>
      </c>
      <c r="J19" s="25"/>
    </row>
    <row r="20" spans="1:10">
      <c r="A20" s="25" t="s">
        <v>785</v>
      </c>
      <c r="B20" s="10">
        <v>1355</v>
      </c>
      <c r="C20" s="12" t="s">
        <v>798</v>
      </c>
      <c r="D20" s="8" t="s">
        <v>222</v>
      </c>
      <c r="E20" s="15">
        <v>21</v>
      </c>
      <c r="F20" s="14">
        <f t="shared" si="0"/>
        <v>2.0554909936083672E-2</v>
      </c>
      <c r="G20" s="11">
        <f t="shared" si="1"/>
        <v>0</v>
      </c>
      <c r="H20" s="11">
        <v>0</v>
      </c>
      <c r="I20" s="11">
        <v>0</v>
      </c>
      <c r="J20" s="25"/>
    </row>
    <row r="21" spans="1:10">
      <c r="A21" s="25" t="s">
        <v>785</v>
      </c>
      <c r="B21" s="10">
        <v>1355</v>
      </c>
      <c r="C21" s="12" t="s">
        <v>798</v>
      </c>
      <c r="D21" s="8" t="s">
        <v>445</v>
      </c>
      <c r="E21" s="15">
        <v>19</v>
      </c>
      <c r="F21" s="14">
        <f t="shared" si="0"/>
        <v>2.0554909936083672E-2</v>
      </c>
      <c r="G21" s="11">
        <f t="shared" si="1"/>
        <v>0</v>
      </c>
      <c r="H21" s="11">
        <v>0</v>
      </c>
      <c r="I21" s="11">
        <v>0</v>
      </c>
      <c r="J21" s="25"/>
    </row>
    <row r="22" spans="1:10">
      <c r="A22" s="25" t="s">
        <v>785</v>
      </c>
      <c r="B22" s="10">
        <v>1355</v>
      </c>
      <c r="C22" s="12" t="s">
        <v>798</v>
      </c>
      <c r="D22" s="8" t="s">
        <v>105</v>
      </c>
      <c r="E22" s="15">
        <v>386</v>
      </c>
      <c r="F22" s="14">
        <f t="shared" si="0"/>
        <v>2.0554909936083672E-2</v>
      </c>
      <c r="G22" s="11">
        <f t="shared" si="1"/>
        <v>8</v>
      </c>
      <c r="H22" s="11">
        <v>8</v>
      </c>
      <c r="I22" s="11">
        <v>8</v>
      </c>
      <c r="J22" s="25"/>
    </row>
    <row r="23" spans="1:10">
      <c r="A23" s="25" t="s">
        <v>785</v>
      </c>
      <c r="B23" s="10">
        <v>1355</v>
      </c>
      <c r="C23" s="12" t="s">
        <v>798</v>
      </c>
      <c r="D23" s="8" t="s">
        <v>226</v>
      </c>
      <c r="E23" s="15">
        <v>30</v>
      </c>
      <c r="F23" s="14">
        <f t="shared" si="0"/>
        <v>2.0554909936083672E-2</v>
      </c>
      <c r="G23" s="11">
        <f t="shared" si="1"/>
        <v>1</v>
      </c>
      <c r="H23" s="11">
        <v>1</v>
      </c>
      <c r="I23" s="11">
        <v>1</v>
      </c>
      <c r="J23" s="25"/>
    </row>
    <row r="24" spans="1:10">
      <c r="A24" s="25" t="s">
        <v>785</v>
      </c>
      <c r="B24" s="10">
        <v>1355</v>
      </c>
      <c r="C24" s="12" t="s">
        <v>798</v>
      </c>
      <c r="D24" s="8" t="s">
        <v>228</v>
      </c>
      <c r="E24" s="15">
        <v>20</v>
      </c>
      <c r="F24" s="14">
        <f t="shared" si="0"/>
        <v>2.0554909936083672E-2</v>
      </c>
      <c r="G24" s="11">
        <f t="shared" si="1"/>
        <v>0</v>
      </c>
      <c r="H24" s="11">
        <v>0</v>
      </c>
      <c r="I24" s="11">
        <v>0</v>
      </c>
      <c r="J24" s="25"/>
    </row>
    <row r="25" spans="1:10">
      <c r="A25" s="25" t="s">
        <v>785</v>
      </c>
      <c r="B25" s="10">
        <v>1355</v>
      </c>
      <c r="C25" s="12" t="s">
        <v>798</v>
      </c>
      <c r="D25" s="8" t="s">
        <v>230</v>
      </c>
      <c r="E25" s="15">
        <v>12</v>
      </c>
      <c r="F25" s="14">
        <f t="shared" si="0"/>
        <v>2.0554909936083672E-2</v>
      </c>
      <c r="G25" s="11">
        <f t="shared" si="1"/>
        <v>0</v>
      </c>
      <c r="H25" s="11">
        <v>0</v>
      </c>
      <c r="I25" s="11">
        <v>0</v>
      </c>
      <c r="J25" s="25"/>
    </row>
    <row r="26" spans="1:10">
      <c r="A26" s="25" t="s">
        <v>785</v>
      </c>
      <c r="B26" s="10">
        <v>1355</v>
      </c>
      <c r="C26" s="12" t="s">
        <v>798</v>
      </c>
      <c r="D26" s="8" t="s">
        <v>232</v>
      </c>
      <c r="E26" s="15">
        <v>22</v>
      </c>
      <c r="F26" s="14">
        <f t="shared" si="0"/>
        <v>2.0554909936083672E-2</v>
      </c>
      <c r="G26" s="11">
        <f t="shared" si="1"/>
        <v>0</v>
      </c>
      <c r="H26" s="11">
        <v>0</v>
      </c>
      <c r="I26" s="11">
        <v>0</v>
      </c>
      <c r="J26" s="25"/>
    </row>
    <row r="27" spans="1:10">
      <c r="A27" s="25" t="s">
        <v>785</v>
      </c>
      <c r="B27" s="10">
        <v>1355</v>
      </c>
      <c r="C27" s="12" t="s">
        <v>798</v>
      </c>
      <c r="D27" s="8" t="s">
        <v>234</v>
      </c>
      <c r="E27" s="15">
        <v>27</v>
      </c>
      <c r="F27" s="14">
        <f t="shared" si="0"/>
        <v>2.0554909936083672E-2</v>
      </c>
      <c r="G27" s="11">
        <f t="shared" si="1"/>
        <v>1</v>
      </c>
      <c r="H27" s="11">
        <v>1</v>
      </c>
      <c r="I27" s="11">
        <v>1</v>
      </c>
      <c r="J27" s="25"/>
    </row>
    <row r="28" spans="1:10">
      <c r="A28" s="25" t="s">
        <v>785</v>
      </c>
      <c r="B28" s="10">
        <v>1356</v>
      </c>
      <c r="C28" s="12" t="s">
        <v>799</v>
      </c>
      <c r="D28" s="8" t="s">
        <v>35</v>
      </c>
      <c r="E28" s="15">
        <v>641</v>
      </c>
      <c r="F28" s="14">
        <f t="shared" si="0"/>
        <v>2.0554909936083672E-2</v>
      </c>
      <c r="G28" s="11">
        <f t="shared" si="1"/>
        <v>13</v>
      </c>
      <c r="H28" s="11">
        <v>14</v>
      </c>
      <c r="I28" s="11">
        <v>14</v>
      </c>
      <c r="J28" s="25"/>
    </row>
    <row r="29" spans="1:10">
      <c r="A29" s="25" t="s">
        <v>785</v>
      </c>
      <c r="B29" s="10">
        <v>1356</v>
      </c>
      <c r="C29" s="12" t="s">
        <v>799</v>
      </c>
      <c r="D29" s="8" t="s">
        <v>24</v>
      </c>
      <c r="E29" s="15">
        <v>669</v>
      </c>
      <c r="F29" s="14">
        <f t="shared" si="0"/>
        <v>2.0554909936083672E-2</v>
      </c>
      <c r="G29" s="11">
        <f t="shared" si="1"/>
        <v>14</v>
      </c>
      <c r="H29" s="11">
        <v>15</v>
      </c>
      <c r="I29" s="11">
        <v>15</v>
      </c>
      <c r="J29" s="25"/>
    </row>
    <row r="30" spans="1:10">
      <c r="A30" s="25" t="s">
        <v>785</v>
      </c>
      <c r="B30" s="10">
        <v>1356</v>
      </c>
      <c r="C30" s="12" t="s">
        <v>799</v>
      </c>
      <c r="D30" s="8" t="s">
        <v>105</v>
      </c>
      <c r="E30" s="15">
        <v>649</v>
      </c>
      <c r="F30" s="14">
        <f t="shared" si="0"/>
        <v>2.0554909936083672E-2</v>
      </c>
      <c r="G30" s="11">
        <f t="shared" si="1"/>
        <v>13</v>
      </c>
      <c r="H30" s="11">
        <v>14</v>
      </c>
      <c r="I30" s="11">
        <v>14</v>
      </c>
      <c r="J30" s="25"/>
    </row>
    <row r="31" spans="1:10">
      <c r="A31" s="25" t="s">
        <v>785</v>
      </c>
      <c r="B31" s="10">
        <v>1356</v>
      </c>
      <c r="C31" s="12" t="s">
        <v>799</v>
      </c>
      <c r="D31" s="8" t="s">
        <v>20</v>
      </c>
      <c r="E31" s="15">
        <v>740</v>
      </c>
      <c r="F31" s="14">
        <f t="shared" si="0"/>
        <v>2.0554909936083672E-2</v>
      </c>
      <c r="G31" s="11">
        <f t="shared" si="1"/>
        <v>15</v>
      </c>
      <c r="H31" s="11">
        <v>16</v>
      </c>
      <c r="I31" s="11">
        <v>16</v>
      </c>
      <c r="J31" s="25"/>
    </row>
    <row r="32" spans="1:10" s="15" customFormat="1">
      <c r="A32" s="25" t="s">
        <v>785</v>
      </c>
      <c r="B32" s="17">
        <v>1363</v>
      </c>
      <c r="C32" s="18" t="s">
        <v>800</v>
      </c>
      <c r="D32" s="19" t="s">
        <v>332</v>
      </c>
      <c r="E32" s="15">
        <v>94</v>
      </c>
      <c r="F32" s="14">
        <f t="shared" ref="F32:F33" si="2">$F$6/$E$92</f>
        <v>2.0554909936083672E-2</v>
      </c>
      <c r="G32" s="11">
        <f t="shared" si="1"/>
        <v>2</v>
      </c>
      <c r="H32" s="11">
        <v>2</v>
      </c>
      <c r="I32" s="11">
        <v>2</v>
      </c>
      <c r="J32" s="25"/>
    </row>
    <row r="33" spans="1:10" s="15" customFormat="1">
      <c r="A33" s="25" t="s">
        <v>785</v>
      </c>
      <c r="B33" s="17">
        <v>1363</v>
      </c>
      <c r="C33" s="18" t="s">
        <v>800</v>
      </c>
      <c r="D33" s="19" t="s">
        <v>333</v>
      </c>
      <c r="E33" s="15">
        <v>89</v>
      </c>
      <c r="F33" s="14">
        <f t="shared" si="2"/>
        <v>2.0554909936083672E-2</v>
      </c>
      <c r="G33" s="11">
        <f t="shared" si="1"/>
        <v>2</v>
      </c>
      <c r="H33" s="11">
        <v>2</v>
      </c>
      <c r="I33" s="11">
        <v>2</v>
      </c>
      <c r="J33" s="25"/>
    </row>
    <row r="34" spans="1:10">
      <c r="A34" s="25" t="s">
        <v>785</v>
      </c>
      <c r="B34" s="10">
        <v>1364</v>
      </c>
      <c r="C34" s="12" t="s">
        <v>801</v>
      </c>
      <c r="D34" s="8" t="s">
        <v>35</v>
      </c>
      <c r="E34" s="15">
        <v>403</v>
      </c>
      <c r="F34" s="14">
        <f t="shared" ref="F34:F39" si="3">$F$6/$E$92</f>
        <v>2.0554909936083672E-2</v>
      </c>
      <c r="G34" s="11">
        <f t="shared" si="1"/>
        <v>8</v>
      </c>
      <c r="H34" s="11">
        <v>8</v>
      </c>
      <c r="I34" s="11">
        <v>8</v>
      </c>
      <c r="J34" s="25"/>
    </row>
    <row r="35" spans="1:10">
      <c r="A35" s="25" t="s">
        <v>785</v>
      </c>
      <c r="B35" s="10">
        <v>1364</v>
      </c>
      <c r="C35" s="12" t="s">
        <v>801</v>
      </c>
      <c r="D35" s="8" t="s">
        <v>24</v>
      </c>
      <c r="E35" s="15">
        <v>387</v>
      </c>
      <c r="F35" s="14">
        <f t="shared" si="3"/>
        <v>2.0554909936083672E-2</v>
      </c>
      <c r="G35" s="11">
        <f t="shared" si="1"/>
        <v>8</v>
      </c>
      <c r="H35" s="11">
        <v>8</v>
      </c>
      <c r="I35" s="11">
        <v>8</v>
      </c>
      <c r="J35" s="25"/>
    </row>
    <row r="36" spans="1:10">
      <c r="A36" s="25" t="s">
        <v>785</v>
      </c>
      <c r="B36" s="10">
        <v>1364</v>
      </c>
      <c r="C36" s="12" t="s">
        <v>801</v>
      </c>
      <c r="D36" s="8" t="s">
        <v>105</v>
      </c>
      <c r="E36" s="15">
        <v>593</v>
      </c>
      <c r="F36" s="14">
        <f t="shared" si="3"/>
        <v>2.0554909936083672E-2</v>
      </c>
      <c r="G36" s="11">
        <f t="shared" si="1"/>
        <v>12</v>
      </c>
      <c r="H36" s="11">
        <v>12</v>
      </c>
      <c r="I36" s="11">
        <v>12</v>
      </c>
      <c r="J36" s="25"/>
    </row>
    <row r="37" spans="1:10">
      <c r="A37" s="25" t="s">
        <v>785</v>
      </c>
      <c r="B37" s="10">
        <v>1364</v>
      </c>
      <c r="C37" s="12" t="s">
        <v>801</v>
      </c>
      <c r="D37" s="8" t="s">
        <v>20</v>
      </c>
      <c r="E37" s="15">
        <v>701</v>
      </c>
      <c r="F37" s="14">
        <f t="shared" si="3"/>
        <v>2.0554909936083672E-2</v>
      </c>
      <c r="G37" s="11">
        <f t="shared" si="1"/>
        <v>14</v>
      </c>
      <c r="H37" s="11">
        <v>15</v>
      </c>
      <c r="I37" s="11">
        <v>15</v>
      </c>
      <c r="J37" s="25"/>
    </row>
    <row r="38" spans="1:10">
      <c r="A38" s="25" t="s">
        <v>785</v>
      </c>
      <c r="B38" s="10">
        <v>1366</v>
      </c>
      <c r="C38" s="12" t="s">
        <v>802</v>
      </c>
      <c r="D38" s="8" t="s">
        <v>447</v>
      </c>
      <c r="E38" s="15">
        <v>0</v>
      </c>
      <c r="F38" s="14">
        <f t="shared" si="3"/>
        <v>2.0554909936083672E-2</v>
      </c>
      <c r="G38" s="11">
        <f t="shared" si="1"/>
        <v>0</v>
      </c>
      <c r="H38" s="11">
        <v>0</v>
      </c>
      <c r="I38" s="11">
        <v>0</v>
      </c>
      <c r="J38" s="25"/>
    </row>
    <row r="39" spans="1:10">
      <c r="A39" s="25" t="s">
        <v>785</v>
      </c>
      <c r="B39" s="10">
        <v>1366</v>
      </c>
      <c r="C39" s="12" t="s">
        <v>802</v>
      </c>
      <c r="D39" s="8" t="s">
        <v>803</v>
      </c>
      <c r="E39" s="15">
        <v>29</v>
      </c>
      <c r="F39" s="14">
        <f t="shared" si="3"/>
        <v>2.0554909936083672E-2</v>
      </c>
      <c r="G39" s="11">
        <f t="shared" si="1"/>
        <v>1</v>
      </c>
      <c r="H39" s="11">
        <v>1</v>
      </c>
      <c r="I39" s="11">
        <v>1</v>
      </c>
      <c r="J39" s="25"/>
    </row>
    <row r="40" spans="1:10" s="15" customFormat="1">
      <c r="A40" s="25" t="s">
        <v>785</v>
      </c>
      <c r="B40" s="10">
        <v>1378</v>
      </c>
      <c r="C40" s="12" t="s">
        <v>804</v>
      </c>
      <c r="D40" s="8" t="s">
        <v>805</v>
      </c>
      <c r="E40" s="15">
        <v>126</v>
      </c>
      <c r="F40" s="14">
        <f t="shared" ref="F40:F42" si="4">$F$6/$E$92</f>
        <v>2.0554909936083672E-2</v>
      </c>
      <c r="G40" s="11">
        <f t="shared" si="1"/>
        <v>3</v>
      </c>
      <c r="H40" s="11">
        <v>3</v>
      </c>
      <c r="I40" s="11">
        <v>3</v>
      </c>
      <c r="J40" s="25"/>
    </row>
    <row r="41" spans="1:10" s="15" customFormat="1">
      <c r="A41" s="25" t="s">
        <v>785</v>
      </c>
      <c r="B41" s="10">
        <v>1378</v>
      </c>
      <c r="C41" s="12" t="s">
        <v>804</v>
      </c>
      <c r="D41" s="8" t="s">
        <v>806</v>
      </c>
      <c r="E41" s="15">
        <v>111</v>
      </c>
      <c r="F41" s="14">
        <f t="shared" si="4"/>
        <v>2.0554909936083672E-2</v>
      </c>
      <c r="G41" s="11">
        <f t="shared" si="1"/>
        <v>2</v>
      </c>
      <c r="H41" s="11">
        <v>2</v>
      </c>
      <c r="I41" s="11">
        <v>2</v>
      </c>
      <c r="J41" s="25"/>
    </row>
    <row r="42" spans="1:10" s="15" customFormat="1">
      <c r="A42" s="25" t="s">
        <v>785</v>
      </c>
      <c r="B42" s="10">
        <v>1378</v>
      </c>
      <c r="C42" s="12" t="s">
        <v>804</v>
      </c>
      <c r="D42" s="8" t="s">
        <v>807</v>
      </c>
      <c r="E42" s="15">
        <v>120</v>
      </c>
      <c r="F42" s="14">
        <f t="shared" si="4"/>
        <v>2.0554909936083672E-2</v>
      </c>
      <c r="G42" s="11">
        <f t="shared" si="1"/>
        <v>2</v>
      </c>
      <c r="H42" s="11">
        <v>2</v>
      </c>
      <c r="I42" s="11">
        <v>2</v>
      </c>
      <c r="J42" s="25"/>
    </row>
    <row r="43" spans="1:10">
      <c r="A43" s="25" t="s">
        <v>785</v>
      </c>
      <c r="B43" s="10">
        <v>1379</v>
      </c>
      <c r="C43" s="12" t="s">
        <v>808</v>
      </c>
      <c r="D43" s="8" t="s">
        <v>35</v>
      </c>
      <c r="E43" s="15">
        <v>214</v>
      </c>
      <c r="F43" s="14">
        <f t="shared" ref="F43:F90" si="5">$F$6/$E$92</f>
        <v>2.0554909936083672E-2</v>
      </c>
      <c r="G43" s="11">
        <f t="shared" si="1"/>
        <v>4</v>
      </c>
      <c r="H43" s="11">
        <v>4</v>
      </c>
      <c r="I43" s="11">
        <v>4</v>
      </c>
      <c r="J43" s="25"/>
    </row>
    <row r="44" spans="1:10">
      <c r="A44" s="25" t="s">
        <v>785</v>
      </c>
      <c r="B44" s="10">
        <v>1379</v>
      </c>
      <c r="C44" s="12" t="s">
        <v>808</v>
      </c>
      <c r="D44" s="8" t="s">
        <v>24</v>
      </c>
      <c r="E44" s="15">
        <v>211</v>
      </c>
      <c r="F44" s="14">
        <f t="shared" si="5"/>
        <v>2.0554909936083672E-2</v>
      </c>
      <c r="G44" s="11">
        <f t="shared" si="1"/>
        <v>4</v>
      </c>
      <c r="H44" s="11">
        <v>4</v>
      </c>
      <c r="I44" s="11">
        <v>4</v>
      </c>
      <c r="J44" s="25"/>
    </row>
    <row r="45" spans="1:10">
      <c r="A45" s="25" t="s">
        <v>785</v>
      </c>
      <c r="B45" s="10">
        <v>1379</v>
      </c>
      <c r="C45" s="12" t="s">
        <v>808</v>
      </c>
      <c r="D45" s="8" t="s">
        <v>105</v>
      </c>
      <c r="E45" s="15">
        <v>209</v>
      </c>
      <c r="F45" s="14">
        <f t="shared" si="5"/>
        <v>2.0554909936083672E-2</v>
      </c>
      <c r="G45" s="11">
        <f t="shared" si="1"/>
        <v>4</v>
      </c>
      <c r="H45" s="11">
        <v>4</v>
      </c>
      <c r="I45" s="11">
        <v>4</v>
      </c>
      <c r="J45" s="25"/>
    </row>
    <row r="46" spans="1:10">
      <c r="A46" s="25" t="s">
        <v>785</v>
      </c>
      <c r="B46" s="10">
        <v>1379</v>
      </c>
      <c r="C46" s="12" t="s">
        <v>808</v>
      </c>
      <c r="D46" s="8" t="s">
        <v>20</v>
      </c>
      <c r="E46" s="15">
        <v>218</v>
      </c>
      <c r="F46" s="14">
        <f t="shared" si="5"/>
        <v>2.0554909936083672E-2</v>
      </c>
      <c r="G46" s="11">
        <f t="shared" si="1"/>
        <v>4</v>
      </c>
      <c r="H46" s="11">
        <v>4</v>
      </c>
      <c r="I46" s="11">
        <v>4</v>
      </c>
      <c r="J46" s="25"/>
    </row>
    <row r="47" spans="1:10">
      <c r="A47" s="25" t="s">
        <v>785</v>
      </c>
      <c r="B47" s="10">
        <v>1379</v>
      </c>
      <c r="C47" s="12" t="s">
        <v>808</v>
      </c>
      <c r="D47" s="8" t="s">
        <v>226</v>
      </c>
      <c r="E47" s="15">
        <v>220</v>
      </c>
      <c r="F47" s="14">
        <f t="shared" si="5"/>
        <v>2.0554909936083672E-2</v>
      </c>
      <c r="G47" s="11">
        <f t="shared" si="1"/>
        <v>5</v>
      </c>
      <c r="H47" s="11">
        <v>5</v>
      </c>
      <c r="I47" s="11">
        <v>5</v>
      </c>
      <c r="J47" s="25"/>
    </row>
    <row r="48" spans="1:10">
      <c r="A48" s="25" t="s">
        <v>785</v>
      </c>
      <c r="B48" s="10">
        <v>1379</v>
      </c>
      <c r="C48" s="12" t="s">
        <v>808</v>
      </c>
      <c r="D48" s="8" t="s">
        <v>228</v>
      </c>
      <c r="E48" s="15">
        <v>210</v>
      </c>
      <c r="F48" s="14">
        <f t="shared" si="5"/>
        <v>2.0554909936083672E-2</v>
      </c>
      <c r="G48" s="11">
        <f t="shared" si="1"/>
        <v>4</v>
      </c>
      <c r="H48" s="11">
        <v>4</v>
      </c>
      <c r="I48" s="11">
        <v>4</v>
      </c>
      <c r="J48" s="25"/>
    </row>
    <row r="49" spans="1:10">
      <c r="A49" s="25" t="s">
        <v>785</v>
      </c>
      <c r="B49" s="10">
        <v>1379</v>
      </c>
      <c r="C49" s="12" t="s">
        <v>808</v>
      </c>
      <c r="D49" s="8" t="s">
        <v>230</v>
      </c>
      <c r="E49" s="15">
        <v>205</v>
      </c>
      <c r="F49" s="14">
        <f t="shared" si="5"/>
        <v>2.0554909936083672E-2</v>
      </c>
      <c r="G49" s="11">
        <f t="shared" si="1"/>
        <v>4</v>
      </c>
      <c r="H49" s="11">
        <v>4</v>
      </c>
      <c r="I49" s="11">
        <v>4</v>
      </c>
      <c r="J49" s="25"/>
    </row>
    <row r="50" spans="1:10">
      <c r="A50" s="25" t="s">
        <v>785</v>
      </c>
      <c r="B50" s="10">
        <v>1379</v>
      </c>
      <c r="C50" s="12" t="s">
        <v>808</v>
      </c>
      <c r="D50" s="8" t="s">
        <v>232</v>
      </c>
      <c r="E50" s="15">
        <v>211</v>
      </c>
      <c r="F50" s="14">
        <f t="shared" si="5"/>
        <v>2.0554909936083672E-2</v>
      </c>
      <c r="G50" s="11">
        <f t="shared" si="1"/>
        <v>4</v>
      </c>
      <c r="H50" s="11">
        <v>4</v>
      </c>
      <c r="I50" s="11">
        <v>4</v>
      </c>
      <c r="J50" s="25"/>
    </row>
    <row r="51" spans="1:10">
      <c r="A51" s="25" t="s">
        <v>785</v>
      </c>
      <c r="B51" s="10">
        <v>1379</v>
      </c>
      <c r="C51" s="12" t="s">
        <v>808</v>
      </c>
      <c r="D51" s="8" t="s">
        <v>234</v>
      </c>
      <c r="E51" s="15">
        <v>197</v>
      </c>
      <c r="F51" s="14">
        <f t="shared" si="5"/>
        <v>2.0554909936083672E-2</v>
      </c>
      <c r="G51" s="11">
        <f t="shared" si="1"/>
        <v>4</v>
      </c>
      <c r="H51" s="11">
        <v>4</v>
      </c>
      <c r="I51" s="11">
        <v>4</v>
      </c>
      <c r="J51" s="25"/>
    </row>
    <row r="52" spans="1:10">
      <c r="A52" s="25" t="s">
        <v>785</v>
      </c>
      <c r="B52" s="10">
        <v>1383</v>
      </c>
      <c r="C52" s="12" t="s">
        <v>809</v>
      </c>
      <c r="D52" s="8" t="s">
        <v>810</v>
      </c>
      <c r="E52" s="15">
        <v>2</v>
      </c>
      <c r="F52" s="14">
        <f t="shared" si="5"/>
        <v>2.0554909936083672E-2</v>
      </c>
      <c r="G52" s="11">
        <f t="shared" si="1"/>
        <v>0</v>
      </c>
      <c r="H52" s="11">
        <v>0</v>
      </c>
      <c r="I52" s="11">
        <v>0</v>
      </c>
      <c r="J52" s="25"/>
    </row>
    <row r="53" spans="1:10">
      <c r="A53" s="25" t="s">
        <v>785</v>
      </c>
      <c r="B53" s="10">
        <v>1384</v>
      </c>
      <c r="C53" s="12" t="s">
        <v>811</v>
      </c>
      <c r="D53" s="8" t="s">
        <v>35</v>
      </c>
      <c r="E53" s="15">
        <v>54</v>
      </c>
      <c r="F53" s="14">
        <f t="shared" si="5"/>
        <v>2.0554909936083672E-2</v>
      </c>
      <c r="G53" s="11">
        <f t="shared" si="1"/>
        <v>1</v>
      </c>
      <c r="H53" s="11">
        <v>1</v>
      </c>
      <c r="I53" s="11">
        <v>1</v>
      </c>
      <c r="J53" s="25"/>
    </row>
    <row r="54" spans="1:10">
      <c r="A54" s="25" t="s">
        <v>785</v>
      </c>
      <c r="B54" s="10">
        <v>1384</v>
      </c>
      <c r="C54" s="12" t="s">
        <v>811</v>
      </c>
      <c r="D54" s="8" t="s">
        <v>24</v>
      </c>
      <c r="E54" s="15">
        <v>119</v>
      </c>
      <c r="F54" s="14">
        <f t="shared" si="5"/>
        <v>2.0554909936083672E-2</v>
      </c>
      <c r="G54" s="11">
        <f t="shared" si="1"/>
        <v>2</v>
      </c>
      <c r="H54" s="11">
        <v>2</v>
      </c>
      <c r="I54" s="11">
        <v>2</v>
      </c>
      <c r="J54" s="25"/>
    </row>
    <row r="55" spans="1:10">
      <c r="A55" s="25" t="s">
        <v>785</v>
      </c>
      <c r="B55" s="10">
        <v>6018</v>
      </c>
      <c r="C55" s="12" t="s">
        <v>812</v>
      </c>
      <c r="D55" s="8" t="s">
        <v>24</v>
      </c>
      <c r="E55" s="15">
        <v>1022</v>
      </c>
      <c r="F55" s="14">
        <f t="shared" si="5"/>
        <v>2.0554909936083672E-2</v>
      </c>
      <c r="G55" s="11">
        <f t="shared" si="1"/>
        <v>21</v>
      </c>
      <c r="H55" s="11">
        <v>22</v>
      </c>
      <c r="I55" s="11">
        <v>22</v>
      </c>
      <c r="J55" s="25"/>
    </row>
    <row r="56" spans="1:10">
      <c r="A56" s="25" t="s">
        <v>785</v>
      </c>
      <c r="B56" s="10">
        <v>6041</v>
      </c>
      <c r="C56" s="12" t="s">
        <v>813</v>
      </c>
      <c r="D56" s="8" t="s">
        <v>35</v>
      </c>
      <c r="E56" s="15">
        <v>355</v>
      </c>
      <c r="F56" s="14">
        <f t="shared" si="5"/>
        <v>2.0554909936083672E-2</v>
      </c>
      <c r="G56" s="11">
        <f t="shared" si="1"/>
        <v>7</v>
      </c>
      <c r="H56" s="11">
        <v>7</v>
      </c>
      <c r="I56" s="11">
        <v>7</v>
      </c>
      <c r="J56" s="25"/>
    </row>
    <row r="57" spans="1:10">
      <c r="A57" s="25" t="s">
        <v>785</v>
      </c>
      <c r="B57" s="10">
        <v>6041</v>
      </c>
      <c r="C57" s="12" t="s">
        <v>813</v>
      </c>
      <c r="D57" s="8" t="s">
        <v>24</v>
      </c>
      <c r="E57" s="15">
        <v>703</v>
      </c>
      <c r="F57" s="14">
        <f t="shared" si="5"/>
        <v>2.0554909936083672E-2</v>
      </c>
      <c r="G57" s="11">
        <f t="shared" si="1"/>
        <v>14</v>
      </c>
      <c r="H57" s="11">
        <v>15</v>
      </c>
      <c r="I57" s="11">
        <v>15</v>
      </c>
      <c r="J57" s="25"/>
    </row>
    <row r="58" spans="1:10">
      <c r="A58" s="25" t="s">
        <v>785</v>
      </c>
      <c r="B58" s="10">
        <v>6041</v>
      </c>
      <c r="C58" s="12" t="s">
        <v>813</v>
      </c>
      <c r="D58" s="8" t="s">
        <v>105</v>
      </c>
      <c r="E58" s="15">
        <v>235</v>
      </c>
      <c r="F58" s="14">
        <f t="shared" si="5"/>
        <v>2.0554909936083672E-2</v>
      </c>
      <c r="G58" s="11">
        <f t="shared" si="1"/>
        <v>5</v>
      </c>
      <c r="H58" s="11">
        <v>5</v>
      </c>
      <c r="I58" s="11">
        <v>5</v>
      </c>
      <c r="J58" s="25"/>
    </row>
    <row r="59" spans="1:10">
      <c r="A59" s="25" t="s">
        <v>785</v>
      </c>
      <c r="B59" s="10">
        <v>6041</v>
      </c>
      <c r="C59" s="12" t="s">
        <v>813</v>
      </c>
      <c r="D59" s="8" t="s">
        <v>20</v>
      </c>
      <c r="E59" s="15">
        <v>260</v>
      </c>
      <c r="F59" s="14">
        <f t="shared" si="5"/>
        <v>2.0554909936083672E-2</v>
      </c>
      <c r="G59" s="11">
        <f t="shared" si="1"/>
        <v>5</v>
      </c>
      <c r="H59" s="11">
        <v>5</v>
      </c>
      <c r="I59" s="11">
        <v>5</v>
      </c>
      <c r="J59" s="25"/>
    </row>
    <row r="60" spans="1:10">
      <c r="A60" s="25" t="s">
        <v>785</v>
      </c>
      <c r="B60" s="10">
        <v>6071</v>
      </c>
      <c r="C60" s="12" t="s">
        <v>814</v>
      </c>
      <c r="D60" s="8" t="s">
        <v>35</v>
      </c>
      <c r="E60" s="15">
        <v>773</v>
      </c>
      <c r="F60" s="14">
        <f t="shared" si="5"/>
        <v>2.0554909936083672E-2</v>
      </c>
      <c r="G60" s="11">
        <f t="shared" si="1"/>
        <v>16</v>
      </c>
      <c r="H60" s="11">
        <v>17</v>
      </c>
      <c r="I60" s="11">
        <v>17</v>
      </c>
      <c r="J60" s="25"/>
    </row>
    <row r="61" spans="1:10">
      <c r="A61" s="25" t="s">
        <v>785</v>
      </c>
      <c r="B61" s="10">
        <v>6071</v>
      </c>
      <c r="C61" s="12" t="s">
        <v>814</v>
      </c>
      <c r="D61" s="8" t="s">
        <v>222</v>
      </c>
      <c r="E61" s="15">
        <v>10</v>
      </c>
      <c r="F61" s="14">
        <f t="shared" si="5"/>
        <v>2.0554909936083672E-2</v>
      </c>
      <c r="G61" s="11">
        <f t="shared" si="1"/>
        <v>0</v>
      </c>
      <c r="H61" s="11">
        <v>0</v>
      </c>
      <c r="I61" s="11">
        <v>0</v>
      </c>
      <c r="J61" s="25"/>
    </row>
    <row r="62" spans="1:10">
      <c r="A62" s="25" t="s">
        <v>785</v>
      </c>
      <c r="B62" s="10">
        <v>6071</v>
      </c>
      <c r="C62" s="12" t="s">
        <v>814</v>
      </c>
      <c r="D62" s="8" t="s">
        <v>24</v>
      </c>
      <c r="E62" s="15">
        <v>484</v>
      </c>
      <c r="F62" s="14">
        <f t="shared" si="5"/>
        <v>2.0554909936083672E-2</v>
      </c>
      <c r="G62" s="11">
        <f t="shared" si="1"/>
        <v>10</v>
      </c>
      <c r="H62" s="11">
        <v>10</v>
      </c>
      <c r="I62" s="11">
        <v>10</v>
      </c>
      <c r="J62" s="25"/>
    </row>
    <row r="63" spans="1:10">
      <c r="A63" s="25" t="s">
        <v>785</v>
      </c>
      <c r="B63" s="10">
        <v>6071</v>
      </c>
      <c r="C63" s="12" t="s">
        <v>814</v>
      </c>
      <c r="D63" s="8" t="s">
        <v>226</v>
      </c>
      <c r="E63" s="15">
        <v>24</v>
      </c>
      <c r="F63" s="14">
        <f t="shared" si="5"/>
        <v>2.0554909936083672E-2</v>
      </c>
      <c r="G63" s="11">
        <f t="shared" si="1"/>
        <v>0</v>
      </c>
      <c r="H63" s="11">
        <v>0</v>
      </c>
      <c r="I63" s="11">
        <v>0</v>
      </c>
      <c r="J63" s="25"/>
    </row>
    <row r="64" spans="1:10">
      <c r="A64" s="25" t="s">
        <v>785</v>
      </c>
      <c r="B64" s="10">
        <v>6071</v>
      </c>
      <c r="C64" s="12" t="s">
        <v>814</v>
      </c>
      <c r="D64" s="8" t="s">
        <v>228</v>
      </c>
      <c r="E64" s="15">
        <v>21</v>
      </c>
      <c r="F64" s="14">
        <f t="shared" si="5"/>
        <v>2.0554909936083672E-2</v>
      </c>
      <c r="G64" s="11">
        <f t="shared" si="1"/>
        <v>0</v>
      </c>
      <c r="H64" s="11">
        <v>0</v>
      </c>
      <c r="I64" s="11">
        <v>0</v>
      </c>
      <c r="J64" s="25"/>
    </row>
    <row r="65" spans="1:10">
      <c r="A65" s="25" t="s">
        <v>785</v>
      </c>
      <c r="B65" s="10">
        <v>6071</v>
      </c>
      <c r="C65" s="12" t="s">
        <v>814</v>
      </c>
      <c r="D65" s="8" t="s">
        <v>230</v>
      </c>
      <c r="E65" s="15">
        <v>18</v>
      </c>
      <c r="F65" s="14">
        <f t="shared" si="5"/>
        <v>2.0554909936083672E-2</v>
      </c>
      <c r="G65" s="11">
        <f t="shared" si="1"/>
        <v>0</v>
      </c>
      <c r="H65" s="11">
        <v>0</v>
      </c>
      <c r="I65" s="11">
        <v>0</v>
      </c>
      <c r="J65" s="25"/>
    </row>
    <row r="66" spans="1:10">
      <c r="A66" s="25" t="s">
        <v>785</v>
      </c>
      <c r="B66" s="10">
        <v>6071</v>
      </c>
      <c r="C66" s="12" t="s">
        <v>814</v>
      </c>
      <c r="D66" s="8" t="s">
        <v>232</v>
      </c>
      <c r="E66" s="15">
        <v>13</v>
      </c>
      <c r="F66" s="14">
        <f t="shared" si="5"/>
        <v>2.0554909936083672E-2</v>
      </c>
      <c r="G66" s="11">
        <f t="shared" si="1"/>
        <v>0</v>
      </c>
      <c r="H66" s="11">
        <v>0</v>
      </c>
      <c r="I66" s="11">
        <v>0</v>
      </c>
      <c r="J66" s="25"/>
    </row>
    <row r="67" spans="1:10">
      <c r="A67" s="25" t="s">
        <v>785</v>
      </c>
      <c r="B67" s="10">
        <v>6071</v>
      </c>
      <c r="C67" s="12" t="s">
        <v>814</v>
      </c>
      <c r="D67" s="8" t="s">
        <v>234</v>
      </c>
      <c r="E67" s="15">
        <v>19</v>
      </c>
      <c r="F67" s="14">
        <f t="shared" si="5"/>
        <v>2.0554909936083672E-2</v>
      </c>
      <c r="G67" s="11">
        <f t="shared" si="1"/>
        <v>0</v>
      </c>
      <c r="H67" s="11">
        <v>0</v>
      </c>
      <c r="I67" s="11">
        <v>0</v>
      </c>
      <c r="J67" s="25"/>
    </row>
    <row r="68" spans="1:10">
      <c r="A68" s="25" t="s">
        <v>785</v>
      </c>
      <c r="B68" s="10">
        <v>6639</v>
      </c>
      <c r="C68" s="12" t="s">
        <v>815</v>
      </c>
      <c r="D68" s="8" t="s">
        <v>55</v>
      </c>
      <c r="E68" s="15">
        <v>340</v>
      </c>
      <c r="F68" s="14">
        <f t="shared" si="5"/>
        <v>2.0554909936083672E-2</v>
      </c>
      <c r="G68" s="11">
        <f t="shared" si="1"/>
        <v>7</v>
      </c>
      <c r="H68" s="11">
        <v>7</v>
      </c>
      <c r="I68" s="11">
        <v>7</v>
      </c>
      <c r="J68" s="25"/>
    </row>
    <row r="69" spans="1:10">
      <c r="A69" s="25" t="s">
        <v>785</v>
      </c>
      <c r="B69" s="10">
        <v>6639</v>
      </c>
      <c r="C69" s="12" t="s">
        <v>815</v>
      </c>
      <c r="D69" s="8" t="s">
        <v>57</v>
      </c>
      <c r="E69" s="15">
        <v>357</v>
      </c>
      <c r="F69" s="14">
        <f t="shared" si="5"/>
        <v>2.0554909936083672E-2</v>
      </c>
      <c r="G69" s="11">
        <f t="shared" si="1"/>
        <v>7</v>
      </c>
      <c r="H69" s="11">
        <v>7</v>
      </c>
      <c r="I69" s="11">
        <v>7</v>
      </c>
      <c r="J69" s="25"/>
    </row>
    <row r="70" spans="1:10">
      <c r="A70" s="25" t="s">
        <v>785</v>
      </c>
      <c r="B70" s="10">
        <v>6823</v>
      </c>
      <c r="C70" s="12" t="s">
        <v>816</v>
      </c>
      <c r="D70" s="8" t="s">
        <v>817</v>
      </c>
      <c r="E70" s="15">
        <v>606</v>
      </c>
      <c r="F70" s="14">
        <f t="shared" si="5"/>
        <v>2.0554909936083672E-2</v>
      </c>
      <c r="G70" s="11">
        <f t="shared" si="1"/>
        <v>12</v>
      </c>
      <c r="H70" s="11">
        <v>13</v>
      </c>
      <c r="I70" s="11">
        <v>13</v>
      </c>
      <c r="J70" s="25"/>
    </row>
    <row r="71" spans="1:10">
      <c r="A71" s="25" t="s">
        <v>785</v>
      </c>
      <c r="B71" s="10">
        <v>55164</v>
      </c>
      <c r="C71" s="12" t="s">
        <v>818</v>
      </c>
      <c r="D71" s="8" t="s">
        <v>819</v>
      </c>
      <c r="E71" s="15">
        <v>12</v>
      </c>
      <c r="F71" s="14">
        <f t="shared" si="5"/>
        <v>2.0554909936083672E-2</v>
      </c>
      <c r="G71" s="11">
        <f t="shared" si="1"/>
        <v>0</v>
      </c>
      <c r="H71" s="11">
        <v>0</v>
      </c>
      <c r="I71" s="11">
        <v>0</v>
      </c>
      <c r="J71" s="25"/>
    </row>
    <row r="72" spans="1:10">
      <c r="A72" s="25" t="s">
        <v>785</v>
      </c>
      <c r="B72" s="10">
        <v>55164</v>
      </c>
      <c r="C72" s="12" t="s">
        <v>818</v>
      </c>
      <c r="D72" s="8" t="s">
        <v>820</v>
      </c>
      <c r="E72" s="15">
        <v>13</v>
      </c>
      <c r="F72" s="14">
        <f t="shared" si="5"/>
        <v>2.0554909936083672E-2</v>
      </c>
      <c r="G72" s="11">
        <f t="shared" si="1"/>
        <v>0</v>
      </c>
      <c r="H72" s="11">
        <v>0</v>
      </c>
      <c r="I72" s="11">
        <v>0</v>
      </c>
      <c r="J72" s="25"/>
    </row>
    <row r="73" spans="1:10">
      <c r="A73" s="25" t="s">
        <v>785</v>
      </c>
      <c r="B73" s="10">
        <v>55164</v>
      </c>
      <c r="C73" s="12" t="s">
        <v>818</v>
      </c>
      <c r="D73" s="8" t="s">
        <v>821</v>
      </c>
      <c r="E73" s="15">
        <v>16</v>
      </c>
      <c r="F73" s="14">
        <f t="shared" si="5"/>
        <v>2.0554909936083672E-2</v>
      </c>
      <c r="G73" s="11">
        <f t="shared" si="1"/>
        <v>0</v>
      </c>
      <c r="H73" s="11">
        <v>0</v>
      </c>
      <c r="I73" s="11">
        <v>0</v>
      </c>
      <c r="J73" s="25"/>
    </row>
    <row r="74" spans="1:10">
      <c r="A74" s="25" t="s">
        <v>785</v>
      </c>
      <c r="B74" s="10">
        <v>55198</v>
      </c>
      <c r="C74" s="12" t="s">
        <v>822</v>
      </c>
      <c r="D74" s="8" t="s">
        <v>823</v>
      </c>
      <c r="E74" s="15">
        <v>29</v>
      </c>
      <c r="F74" s="14">
        <f t="shared" si="5"/>
        <v>2.0554909936083672E-2</v>
      </c>
      <c r="G74" s="11">
        <f t="shared" si="1"/>
        <v>1</v>
      </c>
      <c r="H74" s="11">
        <v>1</v>
      </c>
      <c r="I74" s="11">
        <v>1</v>
      </c>
      <c r="J74" s="25"/>
    </row>
    <row r="75" spans="1:10">
      <c r="A75" s="25" t="s">
        <v>785</v>
      </c>
      <c r="B75" s="10">
        <v>55198</v>
      </c>
      <c r="C75" s="12" t="s">
        <v>822</v>
      </c>
      <c r="D75" s="8" t="s">
        <v>824</v>
      </c>
      <c r="E75" s="15">
        <v>32</v>
      </c>
      <c r="F75" s="14">
        <f t="shared" si="5"/>
        <v>2.0554909936083672E-2</v>
      </c>
      <c r="G75" s="11">
        <f t="shared" ref="G75:G90" si="6">ROUND(E75*F75, 0)</f>
        <v>1</v>
      </c>
      <c r="H75" s="11">
        <v>1</v>
      </c>
      <c r="I75" s="11">
        <v>1</v>
      </c>
      <c r="J75" s="25"/>
    </row>
    <row r="76" spans="1:10">
      <c r="A76" s="25" t="s">
        <v>785</v>
      </c>
      <c r="B76" s="10">
        <v>55198</v>
      </c>
      <c r="C76" s="12" t="s">
        <v>822</v>
      </c>
      <c r="D76" s="8" t="s">
        <v>825</v>
      </c>
      <c r="E76" s="15">
        <v>27</v>
      </c>
      <c r="F76" s="14">
        <f t="shared" si="5"/>
        <v>2.0554909936083672E-2</v>
      </c>
      <c r="G76" s="11">
        <f t="shared" si="6"/>
        <v>1</v>
      </c>
      <c r="H76" s="11">
        <v>1</v>
      </c>
      <c r="I76" s="11">
        <v>1</v>
      </c>
      <c r="J76" s="25"/>
    </row>
    <row r="77" spans="1:10">
      <c r="A77" s="25" t="s">
        <v>785</v>
      </c>
      <c r="B77" s="10">
        <v>55198</v>
      </c>
      <c r="C77" s="12" t="s">
        <v>822</v>
      </c>
      <c r="D77" s="8" t="s">
        <v>826</v>
      </c>
      <c r="E77" s="15">
        <v>33</v>
      </c>
      <c r="F77" s="14">
        <f t="shared" si="5"/>
        <v>2.0554909936083672E-2</v>
      </c>
      <c r="G77" s="11">
        <f t="shared" si="6"/>
        <v>1</v>
      </c>
      <c r="H77" s="11">
        <v>1</v>
      </c>
      <c r="I77" s="11">
        <v>1</v>
      </c>
      <c r="J77" s="25"/>
    </row>
    <row r="78" spans="1:10">
      <c r="A78" s="25" t="s">
        <v>785</v>
      </c>
      <c r="B78" s="10">
        <v>55198</v>
      </c>
      <c r="C78" s="12" t="s">
        <v>822</v>
      </c>
      <c r="D78" s="8" t="s">
        <v>827</v>
      </c>
      <c r="E78" s="15">
        <v>27</v>
      </c>
      <c r="F78" s="14">
        <f t="shared" si="5"/>
        <v>2.0554909936083672E-2</v>
      </c>
      <c r="G78" s="11">
        <f t="shared" si="6"/>
        <v>1</v>
      </c>
      <c r="H78" s="11">
        <v>1</v>
      </c>
      <c r="I78" s="11">
        <v>1</v>
      </c>
      <c r="J78" s="25"/>
    </row>
    <row r="79" spans="1:10">
      <c r="A79" s="25" t="s">
        <v>785</v>
      </c>
      <c r="B79" s="10">
        <v>55232</v>
      </c>
      <c r="C79" s="12" t="s">
        <v>828</v>
      </c>
      <c r="D79" s="8" t="s">
        <v>47</v>
      </c>
      <c r="E79" s="15">
        <v>2</v>
      </c>
      <c r="F79" s="14">
        <f t="shared" si="5"/>
        <v>2.0554909936083672E-2</v>
      </c>
      <c r="G79" s="11">
        <f t="shared" si="6"/>
        <v>0</v>
      </c>
      <c r="H79" s="11">
        <v>0</v>
      </c>
      <c r="I79" s="11">
        <v>0</v>
      </c>
      <c r="J79" s="25"/>
    </row>
    <row r="80" spans="1:10">
      <c r="A80" s="25" t="s">
        <v>785</v>
      </c>
      <c r="B80" s="10">
        <v>55232</v>
      </c>
      <c r="C80" s="12" t="s">
        <v>828</v>
      </c>
      <c r="D80" s="8" t="s">
        <v>181</v>
      </c>
      <c r="E80" s="15">
        <v>2</v>
      </c>
      <c r="F80" s="14">
        <f t="shared" si="5"/>
        <v>2.0554909936083672E-2</v>
      </c>
      <c r="G80" s="11">
        <f t="shared" si="6"/>
        <v>0</v>
      </c>
      <c r="H80" s="11">
        <v>0</v>
      </c>
      <c r="I80" s="11">
        <v>0</v>
      </c>
      <c r="J80" s="25"/>
    </row>
    <row r="81" spans="1:10">
      <c r="A81" s="25" t="s">
        <v>785</v>
      </c>
      <c r="B81" s="10">
        <v>55232</v>
      </c>
      <c r="C81" s="12" t="s">
        <v>828</v>
      </c>
      <c r="D81" s="8" t="s">
        <v>183</v>
      </c>
      <c r="E81" s="15">
        <v>2</v>
      </c>
      <c r="F81" s="14">
        <f t="shared" si="5"/>
        <v>2.0554909936083672E-2</v>
      </c>
      <c r="G81" s="11">
        <f t="shared" si="6"/>
        <v>0</v>
      </c>
      <c r="H81" s="11">
        <v>0</v>
      </c>
      <c r="I81" s="11">
        <v>0</v>
      </c>
      <c r="J81" s="25"/>
    </row>
    <row r="82" spans="1:10">
      <c r="A82" s="25" t="s">
        <v>785</v>
      </c>
      <c r="B82" s="10">
        <v>55232</v>
      </c>
      <c r="C82" s="12" t="s">
        <v>828</v>
      </c>
      <c r="D82" s="8" t="s">
        <v>185</v>
      </c>
      <c r="E82" s="15">
        <v>2</v>
      </c>
      <c r="F82" s="14">
        <f t="shared" si="5"/>
        <v>2.0554909936083672E-2</v>
      </c>
      <c r="G82" s="11">
        <f t="shared" si="6"/>
        <v>0</v>
      </c>
      <c r="H82" s="11">
        <v>0</v>
      </c>
      <c r="I82" s="11">
        <v>0</v>
      </c>
      <c r="J82" s="25"/>
    </row>
    <row r="83" spans="1:10">
      <c r="A83" s="25" t="s">
        <v>785</v>
      </c>
      <c r="B83" s="10">
        <v>55232</v>
      </c>
      <c r="C83" s="12" t="s">
        <v>828</v>
      </c>
      <c r="D83" s="8" t="s">
        <v>187</v>
      </c>
      <c r="E83" s="15">
        <v>2</v>
      </c>
      <c r="F83" s="14">
        <f t="shared" si="5"/>
        <v>2.0554909936083672E-2</v>
      </c>
      <c r="G83" s="11">
        <f t="shared" si="6"/>
        <v>0</v>
      </c>
      <c r="H83" s="11">
        <v>0</v>
      </c>
      <c r="I83" s="11">
        <v>0</v>
      </c>
      <c r="J83" s="25"/>
    </row>
    <row r="84" spans="1:10">
      <c r="A84" s="25" t="s">
        <v>785</v>
      </c>
      <c r="B84" s="10">
        <v>55232</v>
      </c>
      <c r="C84" s="12" t="s">
        <v>828</v>
      </c>
      <c r="D84" s="8" t="s">
        <v>189</v>
      </c>
      <c r="E84" s="15">
        <v>2</v>
      </c>
      <c r="F84" s="14">
        <f t="shared" si="5"/>
        <v>2.0554909936083672E-2</v>
      </c>
      <c r="G84" s="11">
        <f t="shared" si="6"/>
        <v>0</v>
      </c>
      <c r="H84" s="11">
        <v>0</v>
      </c>
      <c r="I84" s="11">
        <v>0</v>
      </c>
      <c r="J84" s="25"/>
    </row>
    <row r="85" spans="1:10">
      <c r="A85" s="25" t="s">
        <v>785</v>
      </c>
      <c r="B85" s="10">
        <v>55232</v>
      </c>
      <c r="C85" s="12" t="s">
        <v>828</v>
      </c>
      <c r="D85" s="8" t="s">
        <v>191</v>
      </c>
      <c r="E85" s="15">
        <v>2</v>
      </c>
      <c r="F85" s="14">
        <f t="shared" si="5"/>
        <v>2.0554909936083672E-2</v>
      </c>
      <c r="G85" s="11">
        <f t="shared" si="6"/>
        <v>0</v>
      </c>
      <c r="H85" s="11">
        <v>0</v>
      </c>
      <c r="I85" s="11">
        <v>0</v>
      </c>
      <c r="J85" s="25"/>
    </row>
    <row r="86" spans="1:10">
      <c r="A86" s="25" t="s">
        <v>785</v>
      </c>
      <c r="B86" s="10">
        <v>55232</v>
      </c>
      <c r="C86" s="12" t="s">
        <v>828</v>
      </c>
      <c r="D86" s="8" t="s">
        <v>193</v>
      </c>
      <c r="E86" s="15">
        <v>2</v>
      </c>
      <c r="F86" s="14">
        <f t="shared" si="5"/>
        <v>2.0554909936083672E-2</v>
      </c>
      <c r="G86" s="11">
        <f t="shared" si="6"/>
        <v>0</v>
      </c>
      <c r="H86" s="11">
        <v>0</v>
      </c>
      <c r="I86" s="11">
        <v>0</v>
      </c>
      <c r="J86" s="25"/>
    </row>
    <row r="87" spans="1:10">
      <c r="A87" s="25" t="s">
        <v>785</v>
      </c>
      <c r="B87" s="10">
        <v>56556</v>
      </c>
      <c r="C87" s="12" t="s">
        <v>829</v>
      </c>
      <c r="D87" s="8" t="s">
        <v>830</v>
      </c>
      <c r="E87" s="15">
        <v>4</v>
      </c>
      <c r="F87" s="14">
        <f t="shared" si="5"/>
        <v>2.0554909936083672E-2</v>
      </c>
      <c r="G87" s="11">
        <f t="shared" si="6"/>
        <v>0</v>
      </c>
      <c r="H87" s="11">
        <v>0</v>
      </c>
      <c r="I87" s="11">
        <v>0</v>
      </c>
      <c r="J87" s="25"/>
    </row>
    <row r="88" spans="1:10">
      <c r="A88" s="25" t="s">
        <v>785</v>
      </c>
      <c r="B88" s="10">
        <v>56556</v>
      </c>
      <c r="C88" s="12" t="s">
        <v>829</v>
      </c>
      <c r="D88" s="8" t="s">
        <v>831</v>
      </c>
      <c r="E88" s="15">
        <v>4</v>
      </c>
      <c r="F88" s="14">
        <f t="shared" si="5"/>
        <v>2.0554909936083672E-2</v>
      </c>
      <c r="G88" s="11">
        <f t="shared" si="6"/>
        <v>0</v>
      </c>
      <c r="H88" s="11">
        <v>0</v>
      </c>
      <c r="I88" s="11">
        <v>0</v>
      </c>
      <c r="J88" s="25"/>
    </row>
    <row r="89" spans="1:10">
      <c r="A89" s="25" t="s">
        <v>785</v>
      </c>
      <c r="B89" s="10">
        <v>56556</v>
      </c>
      <c r="C89" s="12" t="s">
        <v>829</v>
      </c>
      <c r="D89" s="8" t="s">
        <v>832</v>
      </c>
      <c r="E89" s="15">
        <v>5</v>
      </c>
      <c r="F89" s="14">
        <f t="shared" si="5"/>
        <v>2.0554909936083672E-2</v>
      </c>
      <c r="G89" s="11">
        <f t="shared" si="6"/>
        <v>0</v>
      </c>
      <c r="H89" s="11">
        <v>0</v>
      </c>
      <c r="I89" s="11">
        <v>0</v>
      </c>
      <c r="J89" s="25"/>
    </row>
    <row r="90" spans="1:10">
      <c r="A90" s="25" t="s">
        <v>785</v>
      </c>
      <c r="B90" s="10">
        <v>56556</v>
      </c>
      <c r="C90" s="12" t="s">
        <v>829</v>
      </c>
      <c r="D90" s="8" t="s">
        <v>833</v>
      </c>
      <c r="E90" s="15">
        <v>5</v>
      </c>
      <c r="F90" s="14">
        <f t="shared" si="5"/>
        <v>2.0554909936083672E-2</v>
      </c>
      <c r="G90" s="11">
        <f t="shared" si="6"/>
        <v>0</v>
      </c>
      <c r="H90" s="11">
        <v>0</v>
      </c>
      <c r="I90" s="11">
        <v>0</v>
      </c>
      <c r="J90" s="25"/>
    </row>
    <row r="91" spans="1:10">
      <c r="A91" s="25" t="s">
        <v>1</v>
      </c>
      <c r="B91" s="25" t="s">
        <v>1</v>
      </c>
      <c r="C91" s="25" t="s">
        <v>1</v>
      </c>
      <c r="D91" s="25" t="s">
        <v>1</v>
      </c>
      <c r="E91" s="25" t="s">
        <v>1</v>
      </c>
      <c r="F91" s="25" t="s">
        <v>1</v>
      </c>
      <c r="G91" s="25" t="s">
        <v>1</v>
      </c>
      <c r="H91" s="11" t="s">
        <v>1</v>
      </c>
      <c r="I91" s="11" t="s">
        <v>1</v>
      </c>
      <c r="J91" s="11" t="s">
        <v>1</v>
      </c>
    </row>
    <row r="92" spans="1:10">
      <c r="A92" s="25" t="s">
        <v>1</v>
      </c>
      <c r="B92" s="23" t="s">
        <v>122</v>
      </c>
      <c r="C92" s="25" t="s">
        <v>1</v>
      </c>
      <c r="D92" s="25" t="s">
        <v>1</v>
      </c>
      <c r="E92" s="25">
        <f>SUM(E10:E90)</f>
        <v>13768</v>
      </c>
      <c r="F92" s="25" t="s">
        <v>1</v>
      </c>
      <c r="G92" s="11">
        <v>274</v>
      </c>
      <c r="H92" s="11">
        <v>283</v>
      </c>
      <c r="I92" s="11">
        <v>283</v>
      </c>
      <c r="J92" s="15"/>
    </row>
    <row r="93" spans="1:10">
      <c r="A93" s="15" t="s">
        <v>1</v>
      </c>
      <c r="B93" s="15"/>
      <c r="C93" s="15"/>
      <c r="D93" s="15"/>
      <c r="E93" s="15"/>
      <c r="F93" s="15"/>
      <c r="G93" s="15"/>
      <c r="H93" s="15"/>
      <c r="I93" s="15"/>
      <c r="J93" s="15"/>
    </row>
    <row r="94" spans="1:10" ht="12.6" customHeight="1">
      <c r="A94" s="37" t="s">
        <v>123</v>
      </c>
      <c r="B94" s="36" t="s">
        <v>1</v>
      </c>
      <c r="C94" s="36" t="s">
        <v>1</v>
      </c>
      <c r="D94" s="36" t="s">
        <v>1</v>
      </c>
      <c r="E94" s="36" t="s">
        <v>1</v>
      </c>
      <c r="F94" s="36" t="s">
        <v>1</v>
      </c>
      <c r="G94" s="36" t="s">
        <v>1</v>
      </c>
      <c r="H94" s="36" t="s">
        <v>1</v>
      </c>
      <c r="I94" s="36" t="s">
        <v>1</v>
      </c>
      <c r="J94" s="36" t="s">
        <v>1</v>
      </c>
    </row>
    <row r="95" spans="1:10">
      <c r="A95" s="36" t="s">
        <v>1</v>
      </c>
      <c r="B95" s="36" t="s">
        <v>1</v>
      </c>
      <c r="C95" s="36" t="s">
        <v>1</v>
      </c>
      <c r="D95" s="36" t="s">
        <v>1</v>
      </c>
      <c r="E95" s="36" t="s">
        <v>1</v>
      </c>
      <c r="F95" s="36" t="s">
        <v>1</v>
      </c>
      <c r="G95" s="36" t="s">
        <v>1</v>
      </c>
      <c r="H95" s="36" t="s">
        <v>1</v>
      </c>
      <c r="I95" s="36" t="s">
        <v>1</v>
      </c>
      <c r="J95" s="36" t="s">
        <v>1</v>
      </c>
    </row>
    <row r="96" spans="1:10">
      <c r="A96" s="36" t="s">
        <v>1</v>
      </c>
      <c r="B96" s="36" t="s">
        <v>1</v>
      </c>
      <c r="C96" s="36" t="s">
        <v>1</v>
      </c>
      <c r="D96" s="36" t="s">
        <v>1</v>
      </c>
      <c r="E96" s="36" t="s">
        <v>1</v>
      </c>
      <c r="F96" s="36" t="s">
        <v>1</v>
      </c>
      <c r="G96" s="36" t="s">
        <v>1</v>
      </c>
      <c r="H96" s="36" t="s">
        <v>1</v>
      </c>
      <c r="I96" s="36" t="s">
        <v>1</v>
      </c>
      <c r="J96" s="36" t="s">
        <v>1</v>
      </c>
    </row>
    <row r="97" spans="1:10">
      <c r="A97" s="15" t="s">
        <v>1</v>
      </c>
      <c r="B97" s="15"/>
      <c r="C97" s="15"/>
      <c r="D97" s="15"/>
      <c r="E97" s="15"/>
      <c r="F97" s="15"/>
      <c r="G97" s="15"/>
      <c r="H97" s="15"/>
      <c r="I97" s="15"/>
      <c r="J97" s="15"/>
    </row>
    <row r="98" spans="1:10" ht="12.6" customHeight="1">
      <c r="A98" s="35" t="s">
        <v>124</v>
      </c>
      <c r="B98" s="36" t="s">
        <v>1</v>
      </c>
      <c r="C98" s="36" t="s">
        <v>1</v>
      </c>
      <c r="D98" s="36" t="s">
        <v>1</v>
      </c>
      <c r="E98" s="36" t="s">
        <v>1</v>
      </c>
      <c r="F98" s="36" t="s">
        <v>1</v>
      </c>
      <c r="G98" s="36" t="s">
        <v>1</v>
      </c>
      <c r="H98" s="36" t="s">
        <v>1</v>
      </c>
      <c r="I98" s="36" t="s">
        <v>1</v>
      </c>
      <c r="J98" s="36" t="s">
        <v>1</v>
      </c>
    </row>
    <row r="99" spans="1:10">
      <c r="A99" s="36" t="s">
        <v>1</v>
      </c>
      <c r="B99" s="36" t="s">
        <v>1</v>
      </c>
      <c r="C99" s="36" t="s">
        <v>1</v>
      </c>
      <c r="D99" s="36" t="s">
        <v>1</v>
      </c>
      <c r="E99" s="36" t="s">
        <v>1</v>
      </c>
      <c r="F99" s="36" t="s">
        <v>1</v>
      </c>
      <c r="G99" s="36" t="s">
        <v>1</v>
      </c>
      <c r="H99" s="36" t="s">
        <v>1</v>
      </c>
      <c r="I99" s="36" t="s">
        <v>1</v>
      </c>
      <c r="J99" s="36" t="s">
        <v>1</v>
      </c>
    </row>
    <row r="100" spans="1:10">
      <c r="A100" s="36" t="s">
        <v>1</v>
      </c>
      <c r="B100" s="36" t="s">
        <v>1</v>
      </c>
      <c r="C100" s="36" t="s">
        <v>1</v>
      </c>
      <c r="D100" s="36" t="s">
        <v>1</v>
      </c>
      <c r="E100" s="36" t="s">
        <v>1</v>
      </c>
      <c r="F100" s="36" t="s">
        <v>1</v>
      </c>
      <c r="G100" s="36" t="s">
        <v>1</v>
      </c>
      <c r="H100" s="36" t="s">
        <v>1</v>
      </c>
      <c r="I100" s="36" t="s">
        <v>1</v>
      </c>
      <c r="J100" s="36" t="s">
        <v>1</v>
      </c>
    </row>
    <row r="101" spans="1:10">
      <c r="A101" s="36" t="s">
        <v>1</v>
      </c>
      <c r="B101" s="36" t="s">
        <v>1</v>
      </c>
      <c r="C101" s="36" t="s">
        <v>1</v>
      </c>
      <c r="D101" s="36" t="s">
        <v>1</v>
      </c>
      <c r="E101" s="36" t="s">
        <v>1</v>
      </c>
      <c r="F101" s="36" t="s">
        <v>1</v>
      </c>
      <c r="G101" s="36" t="s">
        <v>1</v>
      </c>
      <c r="H101" s="36" t="s">
        <v>1</v>
      </c>
      <c r="I101" s="36" t="s">
        <v>1</v>
      </c>
      <c r="J101" s="36" t="s">
        <v>1</v>
      </c>
    </row>
    <row r="102" spans="1:10">
      <c r="A102" s="15" t="s">
        <v>1</v>
      </c>
      <c r="B102" s="15"/>
      <c r="C102" s="15"/>
      <c r="D102" s="15"/>
      <c r="E102" s="15"/>
      <c r="F102" s="15"/>
      <c r="G102" s="15"/>
      <c r="H102" s="15"/>
      <c r="I102" s="15"/>
      <c r="J102" s="15"/>
    </row>
    <row r="103" spans="1:10" ht="12.6" customHeight="1">
      <c r="A103" s="38" t="s">
        <v>125</v>
      </c>
      <c r="B103" s="38"/>
      <c r="C103" s="38"/>
      <c r="D103" s="38"/>
      <c r="E103" s="38"/>
      <c r="F103" s="38"/>
      <c r="G103" s="38"/>
      <c r="H103" s="38"/>
      <c r="I103" s="38"/>
      <c r="J103" s="38"/>
    </row>
    <row r="104" spans="1:10">
      <c r="A104" s="38"/>
      <c r="B104" s="38"/>
      <c r="C104" s="38"/>
      <c r="D104" s="38"/>
      <c r="E104" s="38"/>
      <c r="F104" s="38"/>
      <c r="G104" s="38"/>
      <c r="H104" s="38"/>
      <c r="I104" s="38"/>
      <c r="J104" s="38"/>
    </row>
    <row r="105" spans="1:10">
      <c r="A105" s="22" t="s">
        <v>1</v>
      </c>
      <c r="B105" s="22" t="s">
        <v>1</v>
      </c>
      <c r="C105" s="22" t="s">
        <v>1</v>
      </c>
      <c r="D105" s="22" t="s">
        <v>1</v>
      </c>
      <c r="E105" s="22" t="s">
        <v>1</v>
      </c>
      <c r="F105" s="22" t="s">
        <v>1</v>
      </c>
      <c r="G105" s="22" t="s">
        <v>1</v>
      </c>
      <c r="H105" s="22" t="s">
        <v>1</v>
      </c>
      <c r="I105" s="22" t="s">
        <v>1</v>
      </c>
      <c r="J105" s="22" t="s">
        <v>1</v>
      </c>
    </row>
    <row r="106" spans="1:10" ht="12.6" customHeight="1">
      <c r="A106" s="35" t="s">
        <v>126</v>
      </c>
      <c r="B106" s="36" t="s">
        <v>1</v>
      </c>
      <c r="C106" s="36" t="s">
        <v>1</v>
      </c>
      <c r="D106" s="36" t="s">
        <v>1</v>
      </c>
      <c r="E106" s="36" t="s">
        <v>1</v>
      </c>
      <c r="F106" s="36" t="s">
        <v>1</v>
      </c>
      <c r="G106" s="36" t="s">
        <v>1</v>
      </c>
      <c r="H106" s="36" t="s">
        <v>1</v>
      </c>
      <c r="I106" s="36" t="s">
        <v>1</v>
      </c>
      <c r="J106" s="36" t="s">
        <v>1</v>
      </c>
    </row>
    <row r="107" spans="1:10">
      <c r="A107" s="36" t="s">
        <v>1</v>
      </c>
      <c r="B107" s="36" t="s">
        <v>1</v>
      </c>
      <c r="C107" s="36" t="s">
        <v>1</v>
      </c>
      <c r="D107" s="36" t="s">
        <v>1</v>
      </c>
      <c r="E107" s="36" t="s">
        <v>1</v>
      </c>
      <c r="F107" s="36" t="s">
        <v>1</v>
      </c>
      <c r="G107" s="36" t="s">
        <v>1</v>
      </c>
      <c r="H107" s="36" t="s">
        <v>1</v>
      </c>
      <c r="I107" s="36" t="s">
        <v>1</v>
      </c>
      <c r="J107" s="36" t="s">
        <v>1</v>
      </c>
    </row>
    <row r="108" spans="1:10">
      <c r="A108" s="36" t="s">
        <v>1</v>
      </c>
      <c r="B108" s="36" t="s">
        <v>1</v>
      </c>
      <c r="C108" s="36" t="s">
        <v>1</v>
      </c>
      <c r="D108" s="36" t="s">
        <v>1</v>
      </c>
      <c r="E108" s="36" t="s">
        <v>1</v>
      </c>
      <c r="F108" s="36" t="s">
        <v>1</v>
      </c>
      <c r="G108" s="36" t="s">
        <v>1</v>
      </c>
      <c r="H108" s="36" t="s">
        <v>1</v>
      </c>
      <c r="I108" s="36" t="s">
        <v>1</v>
      </c>
      <c r="J108" s="36" t="s">
        <v>1</v>
      </c>
    </row>
    <row r="109" spans="1:10">
      <c r="A109" s="36" t="s">
        <v>1</v>
      </c>
      <c r="B109" s="36" t="s">
        <v>1</v>
      </c>
      <c r="C109" s="36" t="s">
        <v>1</v>
      </c>
      <c r="D109" s="36" t="s">
        <v>1</v>
      </c>
      <c r="E109" s="36" t="s">
        <v>1</v>
      </c>
      <c r="F109" s="36" t="s">
        <v>1</v>
      </c>
      <c r="G109" s="36" t="s">
        <v>1</v>
      </c>
      <c r="H109" s="36" t="s">
        <v>1</v>
      </c>
      <c r="I109" s="36" t="s">
        <v>1</v>
      </c>
      <c r="J109" s="36" t="s">
        <v>1</v>
      </c>
    </row>
    <row r="110" spans="1:10">
      <c r="A110" s="15" t="s">
        <v>1</v>
      </c>
      <c r="B110" s="15"/>
      <c r="C110" s="15"/>
      <c r="D110" s="15"/>
      <c r="E110" s="15"/>
      <c r="F110" s="15"/>
      <c r="G110" s="15"/>
      <c r="H110" s="15"/>
      <c r="I110" s="15"/>
      <c r="J110" s="15"/>
    </row>
    <row r="111" spans="1:10">
      <c r="A111" s="15"/>
      <c r="B111" s="15"/>
      <c r="C111" s="15"/>
      <c r="D111" s="15"/>
      <c r="E111" s="15"/>
      <c r="F111" s="15"/>
      <c r="G111" s="15"/>
      <c r="H111" s="15"/>
      <c r="I111" s="15"/>
      <c r="J111" s="15"/>
    </row>
    <row r="112" spans="1:10">
      <c r="A112" s="15"/>
      <c r="B112" s="15"/>
      <c r="C112" s="15"/>
      <c r="D112" s="15"/>
      <c r="E112" s="15"/>
      <c r="F112" s="15"/>
      <c r="G112" s="15"/>
      <c r="H112" s="15"/>
      <c r="I112" s="15"/>
      <c r="J112" s="15"/>
    </row>
    <row r="113" spans="1:10">
      <c r="A113" s="15"/>
      <c r="B113" s="15"/>
      <c r="C113" s="15"/>
      <c r="D113" s="15"/>
      <c r="E113" s="15"/>
      <c r="F113" s="15"/>
      <c r="G113" s="15"/>
      <c r="H113" s="15"/>
      <c r="I113" s="15"/>
      <c r="J113" s="15"/>
    </row>
    <row r="114" spans="1:10">
      <c r="A114" s="15"/>
      <c r="B114" s="15"/>
      <c r="C114" s="15"/>
      <c r="D114" s="15"/>
      <c r="E114" s="15"/>
      <c r="F114" s="15"/>
      <c r="G114" s="15"/>
      <c r="H114" s="15"/>
      <c r="I114" s="15"/>
      <c r="J114" s="15"/>
    </row>
    <row r="115" spans="1:10">
      <c r="A115" s="15"/>
      <c r="B115" s="15"/>
      <c r="C115" s="15"/>
      <c r="D115" s="15"/>
      <c r="E115" s="15"/>
      <c r="F115" s="15"/>
      <c r="G115" s="15"/>
      <c r="H115" s="15"/>
      <c r="I115" s="15"/>
      <c r="J115" s="15"/>
    </row>
  </sheetData>
  <mergeCells count="12">
    <mergeCell ref="A106:J109"/>
    <mergeCell ref="A103:J104"/>
    <mergeCell ref="A98:J101"/>
    <mergeCell ref="A94:J96"/>
    <mergeCell ref="A1:J1"/>
    <mergeCell ref="A2:J2"/>
    <mergeCell ref="A4:E4"/>
    <mergeCell ref="F4:H4"/>
    <mergeCell ref="A5:E5"/>
    <mergeCell ref="F5:H5"/>
    <mergeCell ref="A6:E6"/>
    <mergeCell ref="F6:H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E2F38-0837-4BC2-97F6-501016CBE147}">
  <dimension ref="A1:J104"/>
  <sheetViews>
    <sheetView workbookViewId="0">
      <selection activeCell="A7" sqref="A7"/>
    </sheetView>
  </sheetViews>
  <sheetFormatPr defaultRowHeight="12.75"/>
  <cols>
    <col min="1" max="9" width="12" customWidth="1"/>
    <col min="10" max="10" width="18" customWidth="1"/>
    <col min="11" max="11" width="12" customWidth="1"/>
  </cols>
  <sheetData>
    <row r="1" spans="1:10" ht="24.95" customHeight="1">
      <c r="A1" s="42" t="s">
        <v>780</v>
      </c>
      <c r="B1" s="42"/>
      <c r="C1" s="42"/>
      <c r="D1" s="42"/>
      <c r="E1" s="42"/>
      <c r="F1" s="42"/>
      <c r="G1" s="42"/>
      <c r="H1" s="42"/>
      <c r="I1" s="42"/>
      <c r="J1" s="42"/>
    </row>
    <row r="2" spans="1:10" ht="12.6" customHeight="1">
      <c r="A2" s="42" t="s">
        <v>834</v>
      </c>
      <c r="B2" s="42"/>
      <c r="C2" s="42"/>
      <c r="D2" s="42"/>
      <c r="E2" s="42"/>
      <c r="F2" s="42"/>
      <c r="G2" s="42"/>
      <c r="H2" s="42"/>
      <c r="I2" s="42"/>
      <c r="J2" s="42"/>
    </row>
    <row r="3" spans="1:10">
      <c r="A3" s="15"/>
      <c r="B3" s="15"/>
      <c r="C3" s="15"/>
      <c r="D3" s="15"/>
      <c r="E3" s="15"/>
      <c r="F3" s="15"/>
      <c r="G3" s="15"/>
      <c r="H3" s="15"/>
      <c r="I3" s="15"/>
      <c r="J3" s="15"/>
    </row>
    <row r="4" spans="1:10" ht="30" customHeight="1">
      <c r="A4" s="32" t="s">
        <v>835</v>
      </c>
      <c r="B4" s="31" t="s">
        <v>1</v>
      </c>
      <c r="C4" s="31" t="s">
        <v>1</v>
      </c>
      <c r="D4" s="31" t="s">
        <v>1</v>
      </c>
      <c r="E4" s="31" t="s">
        <v>1</v>
      </c>
      <c r="F4" s="33">
        <v>430</v>
      </c>
      <c r="G4" s="31" t="s">
        <v>1</v>
      </c>
      <c r="H4" s="31" t="s">
        <v>1</v>
      </c>
      <c r="I4" s="15"/>
      <c r="J4" s="15"/>
    </row>
    <row r="5" spans="1:10" ht="30" customHeight="1">
      <c r="A5" s="32" t="s">
        <v>836</v>
      </c>
      <c r="B5" s="31" t="s">
        <v>1</v>
      </c>
      <c r="C5" s="31" t="s">
        <v>1</v>
      </c>
      <c r="D5" s="31" t="s">
        <v>1</v>
      </c>
      <c r="E5" s="31" t="s">
        <v>1</v>
      </c>
      <c r="F5" s="33">
        <v>162</v>
      </c>
      <c r="G5" s="31"/>
      <c r="H5" s="31"/>
      <c r="I5" s="15"/>
      <c r="J5" s="15"/>
    </row>
    <row r="6" spans="1:10" ht="30" customHeight="1">
      <c r="A6" s="32" t="s">
        <v>837</v>
      </c>
      <c r="B6" s="31" t="s">
        <v>1</v>
      </c>
      <c r="C6" s="31" t="s">
        <v>1</v>
      </c>
      <c r="D6" s="31" t="s">
        <v>1</v>
      </c>
      <c r="E6" s="31" t="s">
        <v>1</v>
      </c>
      <c r="F6" s="33" t="s">
        <v>838</v>
      </c>
      <c r="G6" s="31" t="s">
        <v>1</v>
      </c>
      <c r="H6" s="31" t="s">
        <v>1</v>
      </c>
      <c r="I6" s="15"/>
      <c r="J6" s="15"/>
    </row>
    <row r="7" spans="1:10">
      <c r="A7" s="15"/>
      <c r="B7" s="15"/>
      <c r="C7" s="15"/>
      <c r="D7" s="15"/>
      <c r="E7" s="15"/>
      <c r="F7" s="15"/>
      <c r="G7" s="15"/>
      <c r="H7" s="15"/>
      <c r="I7" s="15"/>
      <c r="J7" s="15"/>
    </row>
    <row r="8" spans="1:10">
      <c r="A8" s="15"/>
      <c r="B8" s="15"/>
      <c r="C8" s="15"/>
      <c r="D8" s="15"/>
      <c r="E8" s="15"/>
      <c r="F8" s="15"/>
      <c r="G8" s="15"/>
      <c r="H8" s="15"/>
      <c r="I8" s="15"/>
      <c r="J8" s="15"/>
    </row>
    <row r="9" spans="1:10" ht="38.25">
      <c r="A9" s="23" t="s">
        <v>7</v>
      </c>
      <c r="B9" s="23" t="s">
        <v>8</v>
      </c>
      <c r="C9" s="23" t="s">
        <v>9</v>
      </c>
      <c r="D9" s="23" t="s">
        <v>10</v>
      </c>
      <c r="E9" s="23" t="s">
        <v>11</v>
      </c>
      <c r="F9" s="23" t="s">
        <v>12</v>
      </c>
      <c r="G9" s="23" t="s">
        <v>13</v>
      </c>
      <c r="H9" s="23" t="s">
        <v>14</v>
      </c>
      <c r="I9" s="23" t="s">
        <v>15</v>
      </c>
      <c r="J9" s="23"/>
    </row>
    <row r="10" spans="1:10">
      <c r="A10" s="25" t="s">
        <v>839</v>
      </c>
      <c r="B10" s="10">
        <v>51</v>
      </c>
      <c r="C10" s="12" t="s">
        <v>840</v>
      </c>
      <c r="D10" s="8" t="s">
        <v>35</v>
      </c>
      <c r="E10" s="15">
        <v>1228</v>
      </c>
      <c r="F10" s="14">
        <f>283/$E$85</f>
        <v>1.9689695957698462E-2</v>
      </c>
      <c r="G10" s="11">
        <f>ROUND(E10*F10, 0)</f>
        <v>24</v>
      </c>
      <c r="H10" s="11">
        <v>23</v>
      </c>
      <c r="I10" s="11">
        <v>23</v>
      </c>
      <c r="J10" s="25"/>
    </row>
    <row r="11" spans="1:10">
      <c r="A11" s="25" t="s">
        <v>839</v>
      </c>
      <c r="B11" s="10">
        <v>1391</v>
      </c>
      <c r="C11" s="12" t="s">
        <v>841</v>
      </c>
      <c r="D11" s="8" t="s">
        <v>203</v>
      </c>
      <c r="E11" s="15">
        <v>56</v>
      </c>
      <c r="F11" s="14">
        <f t="shared" ref="F11:F74" si="0">283/$E$85</f>
        <v>1.9689695957698462E-2</v>
      </c>
      <c r="G11" s="11">
        <f t="shared" ref="G11:G74" si="1">ROUND(E11*F11, 0)</f>
        <v>1</v>
      </c>
      <c r="H11" s="11">
        <v>1</v>
      </c>
      <c r="I11" s="11">
        <v>1</v>
      </c>
      <c r="J11" s="25"/>
    </row>
    <row r="12" spans="1:10">
      <c r="A12" s="25" t="s">
        <v>839</v>
      </c>
      <c r="B12" s="10">
        <v>1391</v>
      </c>
      <c r="C12" s="12" t="s">
        <v>841</v>
      </c>
      <c r="D12" s="8" t="s">
        <v>366</v>
      </c>
      <c r="E12" s="15">
        <v>50</v>
      </c>
      <c r="F12" s="14">
        <f t="shared" si="0"/>
        <v>1.9689695957698462E-2</v>
      </c>
      <c r="G12" s="11">
        <f t="shared" si="1"/>
        <v>1</v>
      </c>
      <c r="H12" s="11">
        <v>1</v>
      </c>
      <c r="I12" s="11">
        <v>1</v>
      </c>
      <c r="J12" s="25"/>
    </row>
    <row r="13" spans="1:10">
      <c r="A13" s="25" t="s">
        <v>839</v>
      </c>
      <c r="B13" s="10">
        <v>1391</v>
      </c>
      <c r="C13" s="12" t="s">
        <v>841</v>
      </c>
      <c r="D13" s="8" t="s">
        <v>152</v>
      </c>
      <c r="E13" s="15">
        <v>58</v>
      </c>
      <c r="F13" s="14">
        <f t="shared" si="0"/>
        <v>1.9689695957698462E-2</v>
      </c>
      <c r="G13" s="11">
        <f t="shared" si="1"/>
        <v>1</v>
      </c>
      <c r="H13" s="11">
        <v>1</v>
      </c>
      <c r="I13" s="11">
        <v>1</v>
      </c>
      <c r="J13" s="25"/>
    </row>
    <row r="14" spans="1:10">
      <c r="A14" s="25" t="s">
        <v>839</v>
      </c>
      <c r="B14" s="10">
        <v>1391</v>
      </c>
      <c r="C14" s="12" t="s">
        <v>841</v>
      </c>
      <c r="D14" s="8" t="s">
        <v>158</v>
      </c>
      <c r="E14" s="15">
        <v>391</v>
      </c>
      <c r="F14" s="14">
        <f t="shared" si="0"/>
        <v>1.9689695957698462E-2</v>
      </c>
      <c r="G14" s="11">
        <f t="shared" si="1"/>
        <v>8</v>
      </c>
      <c r="H14" s="11">
        <v>8</v>
      </c>
      <c r="I14" s="11">
        <v>8</v>
      </c>
      <c r="J14" s="25"/>
    </row>
    <row r="15" spans="1:10">
      <c r="A15" s="25" t="s">
        <v>839</v>
      </c>
      <c r="B15" s="10">
        <v>1391</v>
      </c>
      <c r="C15" s="12" t="s">
        <v>841</v>
      </c>
      <c r="D15" s="8" t="s">
        <v>175</v>
      </c>
      <c r="E15" s="15">
        <v>157</v>
      </c>
      <c r="F15" s="14">
        <f t="shared" si="0"/>
        <v>1.9689695957698462E-2</v>
      </c>
      <c r="G15" s="11">
        <f t="shared" si="1"/>
        <v>3</v>
      </c>
      <c r="H15" s="11">
        <v>3</v>
      </c>
      <c r="I15" s="11">
        <v>3</v>
      </c>
      <c r="J15" s="25"/>
    </row>
    <row r="16" spans="1:10">
      <c r="A16" s="25" t="s">
        <v>839</v>
      </c>
      <c r="B16" s="10">
        <v>1393</v>
      </c>
      <c r="C16" s="12" t="s">
        <v>842</v>
      </c>
      <c r="D16" s="8" t="s">
        <v>228</v>
      </c>
      <c r="E16" s="15">
        <v>1151</v>
      </c>
      <c r="F16" s="14">
        <f t="shared" si="0"/>
        <v>1.9689695957698462E-2</v>
      </c>
      <c r="G16" s="11">
        <f t="shared" si="1"/>
        <v>23</v>
      </c>
      <c r="H16" s="11">
        <v>22</v>
      </c>
      <c r="I16" s="11">
        <v>22</v>
      </c>
      <c r="J16" s="25"/>
    </row>
    <row r="17" spans="1:10">
      <c r="A17" s="25" t="s">
        <v>839</v>
      </c>
      <c r="B17" s="10">
        <v>1396</v>
      </c>
      <c r="C17" s="12" t="s">
        <v>843</v>
      </c>
      <c r="D17" s="8" t="s">
        <v>844</v>
      </c>
      <c r="E17" s="15">
        <v>120</v>
      </c>
      <c r="F17" s="14">
        <f t="shared" si="0"/>
        <v>1.9689695957698462E-2</v>
      </c>
      <c r="G17" s="11">
        <f t="shared" si="1"/>
        <v>2</v>
      </c>
      <c r="H17" s="11">
        <v>2</v>
      </c>
      <c r="I17" s="11">
        <v>2</v>
      </c>
      <c r="J17" s="25"/>
    </row>
    <row r="18" spans="1:10">
      <c r="A18" s="25" t="s">
        <v>839</v>
      </c>
      <c r="B18" s="10">
        <v>1396</v>
      </c>
      <c r="C18" s="12" t="s">
        <v>843</v>
      </c>
      <c r="D18" s="8" t="s">
        <v>845</v>
      </c>
      <c r="E18" s="15">
        <v>79</v>
      </c>
      <c r="F18" s="14">
        <f t="shared" si="0"/>
        <v>1.9689695957698462E-2</v>
      </c>
      <c r="G18" s="11">
        <f t="shared" si="1"/>
        <v>2</v>
      </c>
      <c r="H18" s="11">
        <v>2</v>
      </c>
      <c r="I18" s="11">
        <v>2</v>
      </c>
      <c r="J18" s="25"/>
    </row>
    <row r="19" spans="1:10">
      <c r="A19" s="25" t="s">
        <v>839</v>
      </c>
      <c r="B19" s="10">
        <v>1396</v>
      </c>
      <c r="C19" s="12" t="s">
        <v>843</v>
      </c>
      <c r="D19" s="8" t="s">
        <v>846</v>
      </c>
      <c r="E19" s="15">
        <v>66</v>
      </c>
      <c r="F19" s="14">
        <f t="shared" si="0"/>
        <v>1.9689695957698462E-2</v>
      </c>
      <c r="G19" s="11">
        <f t="shared" si="1"/>
        <v>1</v>
      </c>
      <c r="H19" s="11">
        <v>1</v>
      </c>
      <c r="I19" s="11">
        <v>1</v>
      </c>
      <c r="J19" s="25"/>
    </row>
    <row r="20" spans="1:10">
      <c r="A20" s="25" t="s">
        <v>839</v>
      </c>
      <c r="B20" s="10">
        <v>1400</v>
      </c>
      <c r="C20" s="12" t="s">
        <v>847</v>
      </c>
      <c r="D20" s="8" t="s">
        <v>105</v>
      </c>
      <c r="E20" s="15">
        <v>374</v>
      </c>
      <c r="F20" s="14">
        <f t="shared" si="0"/>
        <v>1.9689695957698462E-2</v>
      </c>
      <c r="G20" s="11">
        <f t="shared" si="1"/>
        <v>7</v>
      </c>
      <c r="H20" s="11">
        <v>7</v>
      </c>
      <c r="I20" s="11">
        <v>7</v>
      </c>
      <c r="J20" s="25"/>
    </row>
    <row r="21" spans="1:10">
      <c r="A21" s="25" t="s">
        <v>839</v>
      </c>
      <c r="B21" s="10">
        <v>1400</v>
      </c>
      <c r="C21" s="12" t="s">
        <v>847</v>
      </c>
      <c r="D21" s="8" t="s">
        <v>20</v>
      </c>
      <c r="E21" s="15">
        <v>1</v>
      </c>
      <c r="F21" s="14">
        <f t="shared" si="0"/>
        <v>1.9689695957698462E-2</v>
      </c>
      <c r="G21" s="11">
        <f t="shared" si="1"/>
        <v>0</v>
      </c>
      <c r="H21" s="11">
        <v>0</v>
      </c>
      <c r="I21" s="11">
        <v>0</v>
      </c>
      <c r="J21" s="25"/>
    </row>
    <row r="22" spans="1:10">
      <c r="A22" s="25" t="s">
        <v>839</v>
      </c>
      <c r="B22" s="10">
        <v>1402</v>
      </c>
      <c r="C22" s="12" t="s">
        <v>848</v>
      </c>
      <c r="D22" s="8" t="s">
        <v>24</v>
      </c>
      <c r="E22" s="15">
        <v>386</v>
      </c>
      <c r="F22" s="14">
        <f t="shared" si="0"/>
        <v>1.9689695957698462E-2</v>
      </c>
      <c r="G22" s="11">
        <f t="shared" si="1"/>
        <v>8</v>
      </c>
      <c r="H22" s="11">
        <v>8</v>
      </c>
      <c r="I22" s="11">
        <v>8</v>
      </c>
      <c r="J22" s="25"/>
    </row>
    <row r="23" spans="1:10">
      <c r="A23" s="25" t="s">
        <v>839</v>
      </c>
      <c r="B23" s="10">
        <v>1402</v>
      </c>
      <c r="C23" s="12" t="s">
        <v>848</v>
      </c>
      <c r="D23" s="8" t="s">
        <v>105</v>
      </c>
      <c r="E23" s="15">
        <v>654</v>
      </c>
      <c r="F23" s="14">
        <f t="shared" si="0"/>
        <v>1.9689695957698462E-2</v>
      </c>
      <c r="G23" s="11">
        <f t="shared" si="1"/>
        <v>13</v>
      </c>
      <c r="H23" s="11">
        <v>13</v>
      </c>
      <c r="I23" s="11">
        <v>13</v>
      </c>
      <c r="J23" s="25"/>
    </row>
    <row r="24" spans="1:10">
      <c r="A24" s="25" t="s">
        <v>839</v>
      </c>
      <c r="B24" s="10">
        <v>1403</v>
      </c>
      <c r="C24" s="12" t="s">
        <v>849</v>
      </c>
      <c r="D24" s="8" t="s">
        <v>20</v>
      </c>
      <c r="E24" s="15">
        <v>1142</v>
      </c>
      <c r="F24" s="14">
        <f t="shared" si="0"/>
        <v>1.9689695957698462E-2</v>
      </c>
      <c r="G24" s="11">
        <f t="shared" si="1"/>
        <v>22</v>
      </c>
      <c r="H24" s="11">
        <v>21</v>
      </c>
      <c r="I24" s="11">
        <v>21</v>
      </c>
      <c r="J24" s="25"/>
    </row>
    <row r="25" spans="1:10">
      <c r="A25" s="25" t="s">
        <v>839</v>
      </c>
      <c r="B25" s="10">
        <v>1403</v>
      </c>
      <c r="C25" s="12" t="s">
        <v>849</v>
      </c>
      <c r="D25" s="8" t="s">
        <v>226</v>
      </c>
      <c r="E25" s="15">
        <v>1059</v>
      </c>
      <c r="F25" s="14">
        <f t="shared" si="0"/>
        <v>1.9689695957698462E-2</v>
      </c>
      <c r="G25" s="11">
        <f t="shared" si="1"/>
        <v>21</v>
      </c>
      <c r="H25" s="11">
        <v>21</v>
      </c>
      <c r="I25" s="11">
        <v>21</v>
      </c>
      <c r="J25" s="25"/>
    </row>
    <row r="26" spans="1:10">
      <c r="A26" s="25" t="s">
        <v>839</v>
      </c>
      <c r="B26" s="10">
        <v>1403</v>
      </c>
      <c r="C26" s="12" t="s">
        <v>849</v>
      </c>
      <c r="D26" s="8" t="s">
        <v>329</v>
      </c>
      <c r="E26" s="15">
        <v>38</v>
      </c>
      <c r="F26" s="14">
        <f t="shared" si="0"/>
        <v>1.9689695957698462E-2</v>
      </c>
      <c r="G26" s="11">
        <f t="shared" si="1"/>
        <v>1</v>
      </c>
      <c r="H26" s="11">
        <v>1</v>
      </c>
      <c r="I26" s="11">
        <v>1</v>
      </c>
      <c r="J26" s="25"/>
    </row>
    <row r="27" spans="1:10">
      <c r="A27" s="25" t="s">
        <v>839</v>
      </c>
      <c r="B27" s="10">
        <v>1403</v>
      </c>
      <c r="C27" s="12" t="s">
        <v>849</v>
      </c>
      <c r="D27" s="8" t="s">
        <v>331</v>
      </c>
      <c r="E27" s="15">
        <v>40</v>
      </c>
      <c r="F27" s="14">
        <f t="shared" si="0"/>
        <v>1.9689695957698462E-2</v>
      </c>
      <c r="G27" s="11">
        <f t="shared" si="1"/>
        <v>1</v>
      </c>
      <c r="H27" s="11">
        <v>1</v>
      </c>
      <c r="I27" s="11">
        <v>1</v>
      </c>
      <c r="J27" s="25"/>
    </row>
    <row r="28" spans="1:10">
      <c r="A28" s="25" t="s">
        <v>839</v>
      </c>
      <c r="B28" s="10">
        <v>1404</v>
      </c>
      <c r="C28" s="12" t="s">
        <v>850</v>
      </c>
      <c r="D28" s="8" t="s">
        <v>851</v>
      </c>
      <c r="E28" s="15">
        <v>4</v>
      </c>
      <c r="F28" s="14">
        <f t="shared" si="0"/>
        <v>1.9689695957698462E-2</v>
      </c>
      <c r="G28" s="11">
        <f t="shared" si="1"/>
        <v>0</v>
      </c>
      <c r="H28" s="11">
        <v>0</v>
      </c>
      <c r="I28" s="11">
        <v>0</v>
      </c>
      <c r="J28" s="25"/>
    </row>
    <row r="29" spans="1:10">
      <c r="A29" s="25" t="s">
        <v>839</v>
      </c>
      <c r="B29" s="10">
        <v>1416</v>
      </c>
      <c r="C29" s="12" t="s">
        <v>852</v>
      </c>
      <c r="D29" s="8" t="s">
        <v>175</v>
      </c>
      <c r="E29" s="15">
        <v>32</v>
      </c>
      <c r="F29" s="14">
        <f t="shared" si="0"/>
        <v>1.9689695957698462E-2</v>
      </c>
      <c r="G29" s="11">
        <f t="shared" si="1"/>
        <v>1</v>
      </c>
      <c r="H29" s="11">
        <v>1</v>
      </c>
      <c r="I29" s="11">
        <v>1</v>
      </c>
      <c r="J29" s="25"/>
    </row>
    <row r="30" spans="1:10">
      <c r="A30" s="25" t="s">
        <v>839</v>
      </c>
      <c r="B30" s="10">
        <v>1416</v>
      </c>
      <c r="C30" s="12" t="s">
        <v>852</v>
      </c>
      <c r="D30" s="8" t="s">
        <v>853</v>
      </c>
      <c r="E30" s="15">
        <v>33</v>
      </c>
      <c r="F30" s="14">
        <f t="shared" si="0"/>
        <v>1.9689695957698462E-2</v>
      </c>
      <c r="G30" s="11">
        <f t="shared" si="1"/>
        <v>1</v>
      </c>
      <c r="H30" s="11">
        <v>1</v>
      </c>
      <c r="I30" s="11">
        <v>1</v>
      </c>
      <c r="J30" s="25"/>
    </row>
    <row r="31" spans="1:10">
      <c r="A31" s="25" t="s">
        <v>839</v>
      </c>
      <c r="B31" s="10">
        <v>1416</v>
      </c>
      <c r="C31" s="12" t="s">
        <v>852</v>
      </c>
      <c r="D31" s="8" t="s">
        <v>854</v>
      </c>
      <c r="E31" s="15">
        <v>32</v>
      </c>
      <c r="F31" s="14">
        <f t="shared" si="0"/>
        <v>1.9689695957698462E-2</v>
      </c>
      <c r="G31" s="11">
        <f t="shared" si="1"/>
        <v>1</v>
      </c>
      <c r="H31" s="11">
        <v>1</v>
      </c>
      <c r="I31" s="11">
        <v>1</v>
      </c>
      <c r="J31" s="25"/>
    </row>
    <row r="32" spans="1:10">
      <c r="A32" s="25" t="s">
        <v>839</v>
      </c>
      <c r="B32" s="10">
        <v>1417</v>
      </c>
      <c r="C32" s="12" t="s">
        <v>855</v>
      </c>
      <c r="D32" s="8" t="s">
        <v>105</v>
      </c>
      <c r="E32" s="15">
        <v>21</v>
      </c>
      <c r="F32" s="14">
        <f t="shared" si="0"/>
        <v>1.9689695957698462E-2</v>
      </c>
      <c r="G32" s="11">
        <f t="shared" si="1"/>
        <v>0</v>
      </c>
      <c r="H32" s="11">
        <v>0</v>
      </c>
      <c r="I32" s="11">
        <v>0</v>
      </c>
      <c r="J32" s="25"/>
    </row>
    <row r="33" spans="1:10">
      <c r="A33" s="25" t="s">
        <v>839</v>
      </c>
      <c r="B33" s="10">
        <v>1417</v>
      </c>
      <c r="C33" s="12" t="s">
        <v>855</v>
      </c>
      <c r="D33" s="8" t="s">
        <v>20</v>
      </c>
      <c r="E33" s="15">
        <v>20</v>
      </c>
      <c r="F33" s="14">
        <f t="shared" si="0"/>
        <v>1.9689695957698462E-2</v>
      </c>
      <c r="G33" s="11">
        <f t="shared" si="1"/>
        <v>0</v>
      </c>
      <c r="H33" s="11">
        <v>0</v>
      </c>
      <c r="I33" s="11">
        <v>0</v>
      </c>
      <c r="J33" s="25"/>
    </row>
    <row r="34" spans="1:10">
      <c r="A34" s="25" t="s">
        <v>839</v>
      </c>
      <c r="B34" s="10">
        <v>1439</v>
      </c>
      <c r="C34" s="12" t="s">
        <v>856</v>
      </c>
      <c r="D34" s="8" t="s">
        <v>857</v>
      </c>
      <c r="E34" s="15">
        <v>11</v>
      </c>
      <c r="F34" s="14">
        <f t="shared" si="0"/>
        <v>1.9689695957698462E-2</v>
      </c>
      <c r="G34" s="11">
        <f t="shared" si="1"/>
        <v>0</v>
      </c>
      <c r="H34" s="11">
        <v>0</v>
      </c>
      <c r="I34" s="11">
        <v>0</v>
      </c>
      <c r="J34" s="25"/>
    </row>
    <row r="35" spans="1:10">
      <c r="A35" s="25" t="s">
        <v>839</v>
      </c>
      <c r="B35" s="10">
        <v>1439</v>
      </c>
      <c r="C35" s="12" t="s">
        <v>856</v>
      </c>
      <c r="D35" s="8" t="s">
        <v>858</v>
      </c>
      <c r="E35" s="15">
        <v>18</v>
      </c>
      <c r="F35" s="14">
        <f t="shared" si="0"/>
        <v>1.9689695957698462E-2</v>
      </c>
      <c r="G35" s="11">
        <f t="shared" si="1"/>
        <v>0</v>
      </c>
      <c r="H35" s="11">
        <v>0</v>
      </c>
      <c r="I35" s="11">
        <v>0</v>
      </c>
      <c r="J35" s="25"/>
    </row>
    <row r="36" spans="1:10">
      <c r="A36" s="25" t="s">
        <v>839</v>
      </c>
      <c r="B36" s="10">
        <v>1464</v>
      </c>
      <c r="C36" s="12" t="s">
        <v>859</v>
      </c>
      <c r="D36" s="8" t="s">
        <v>860</v>
      </c>
      <c r="E36" s="15">
        <v>12</v>
      </c>
      <c r="F36" s="14">
        <f t="shared" si="0"/>
        <v>1.9689695957698462E-2</v>
      </c>
      <c r="G36" s="11">
        <f t="shared" si="1"/>
        <v>0</v>
      </c>
      <c r="H36" s="11">
        <v>0</v>
      </c>
      <c r="I36" s="11">
        <v>0</v>
      </c>
      <c r="J36" s="25"/>
    </row>
    <row r="37" spans="1:10">
      <c r="A37" s="25" t="s">
        <v>839</v>
      </c>
      <c r="B37" s="10">
        <v>1464</v>
      </c>
      <c r="C37" s="12" t="s">
        <v>859</v>
      </c>
      <c r="D37" s="8" t="s">
        <v>861</v>
      </c>
      <c r="E37" s="15">
        <v>15</v>
      </c>
      <c r="F37" s="14">
        <f t="shared" si="0"/>
        <v>1.9689695957698462E-2</v>
      </c>
      <c r="G37" s="11">
        <f t="shared" si="1"/>
        <v>0</v>
      </c>
      <c r="H37" s="11">
        <v>0</v>
      </c>
      <c r="I37" s="11">
        <v>0</v>
      </c>
      <c r="J37" s="25"/>
    </row>
    <row r="38" spans="1:10">
      <c r="A38" s="25" t="s">
        <v>839</v>
      </c>
      <c r="B38" s="10">
        <v>1464</v>
      </c>
      <c r="C38" s="12" t="s">
        <v>859</v>
      </c>
      <c r="D38" s="8" t="s">
        <v>525</v>
      </c>
      <c r="E38" s="15">
        <v>13</v>
      </c>
      <c r="F38" s="14">
        <f t="shared" si="0"/>
        <v>1.9689695957698462E-2</v>
      </c>
      <c r="G38" s="11">
        <f t="shared" si="1"/>
        <v>0</v>
      </c>
      <c r="H38" s="11">
        <v>0</v>
      </c>
      <c r="I38" s="11">
        <v>0</v>
      </c>
      <c r="J38" s="25"/>
    </row>
    <row r="39" spans="1:10">
      <c r="A39" s="25" t="s">
        <v>839</v>
      </c>
      <c r="B39" s="10">
        <v>1464</v>
      </c>
      <c r="C39" s="12" t="s">
        <v>859</v>
      </c>
      <c r="D39" s="8" t="s">
        <v>526</v>
      </c>
      <c r="E39" s="15">
        <v>8</v>
      </c>
      <c r="F39" s="14">
        <f t="shared" si="0"/>
        <v>1.9689695957698462E-2</v>
      </c>
      <c r="G39" s="11">
        <f t="shared" si="1"/>
        <v>0</v>
      </c>
      <c r="H39" s="11">
        <v>0</v>
      </c>
      <c r="I39" s="11">
        <v>0</v>
      </c>
      <c r="J39" s="25"/>
    </row>
    <row r="40" spans="1:10">
      <c r="A40" s="25" t="s">
        <v>839</v>
      </c>
      <c r="B40" s="10">
        <v>6055</v>
      </c>
      <c r="C40" s="12" t="s">
        <v>862</v>
      </c>
      <c r="D40" s="8" t="s">
        <v>863</v>
      </c>
      <c r="E40" s="15">
        <v>894</v>
      </c>
      <c r="F40" s="14">
        <f t="shared" si="0"/>
        <v>1.9689695957698462E-2</v>
      </c>
      <c r="G40" s="11">
        <f t="shared" si="1"/>
        <v>18</v>
      </c>
      <c r="H40" s="11">
        <v>18</v>
      </c>
      <c r="I40" s="11">
        <v>18</v>
      </c>
      <c r="J40" s="25"/>
    </row>
    <row r="41" spans="1:10">
      <c r="A41" s="25" t="s">
        <v>839</v>
      </c>
      <c r="B41" s="10">
        <v>6055</v>
      </c>
      <c r="C41" s="12" t="s">
        <v>862</v>
      </c>
      <c r="D41" s="8" t="s">
        <v>864</v>
      </c>
      <c r="E41" s="15">
        <v>621</v>
      </c>
      <c r="F41" s="14">
        <f t="shared" si="0"/>
        <v>1.9689695957698462E-2</v>
      </c>
      <c r="G41" s="11">
        <f t="shared" si="1"/>
        <v>12</v>
      </c>
      <c r="H41" s="11">
        <v>12</v>
      </c>
      <c r="I41" s="11">
        <v>12</v>
      </c>
      <c r="J41" s="25"/>
    </row>
    <row r="42" spans="1:10">
      <c r="A42" s="25" t="s">
        <v>839</v>
      </c>
      <c r="B42" s="10">
        <v>6055</v>
      </c>
      <c r="C42" s="12" t="s">
        <v>862</v>
      </c>
      <c r="D42" s="8" t="s">
        <v>865</v>
      </c>
      <c r="E42" s="15">
        <v>1102</v>
      </c>
      <c r="F42" s="14">
        <f t="shared" si="0"/>
        <v>1.9689695957698462E-2</v>
      </c>
      <c r="G42" s="11">
        <f t="shared" si="1"/>
        <v>22</v>
      </c>
      <c r="H42" s="11">
        <v>21</v>
      </c>
      <c r="I42" s="11">
        <v>21</v>
      </c>
      <c r="J42" s="25"/>
    </row>
    <row r="43" spans="1:10">
      <c r="A43" s="25" t="s">
        <v>839</v>
      </c>
      <c r="B43" s="10">
        <v>6190</v>
      </c>
      <c r="C43" s="12" t="s">
        <v>866</v>
      </c>
      <c r="D43" s="8" t="s">
        <v>35</v>
      </c>
      <c r="E43" s="15">
        <v>205</v>
      </c>
      <c r="F43" s="14">
        <f t="shared" si="0"/>
        <v>1.9689695957698462E-2</v>
      </c>
      <c r="G43" s="11">
        <f t="shared" si="1"/>
        <v>4</v>
      </c>
      <c r="H43" s="11">
        <v>4</v>
      </c>
      <c r="I43" s="11">
        <v>4</v>
      </c>
      <c r="J43" s="25"/>
    </row>
    <row r="44" spans="1:10">
      <c r="A44" s="25" t="s">
        <v>839</v>
      </c>
      <c r="B44" s="10">
        <v>6190</v>
      </c>
      <c r="C44" s="12" t="s">
        <v>866</v>
      </c>
      <c r="D44" s="8" t="s">
        <v>24</v>
      </c>
      <c r="E44" s="15">
        <v>875</v>
      </c>
      <c r="F44" s="14">
        <f t="shared" si="0"/>
        <v>1.9689695957698462E-2</v>
      </c>
      <c r="G44" s="11">
        <f t="shared" si="1"/>
        <v>17</v>
      </c>
      <c r="H44" s="11">
        <v>17</v>
      </c>
      <c r="I44" s="11">
        <v>17</v>
      </c>
      <c r="J44" s="25"/>
    </row>
    <row r="45" spans="1:10">
      <c r="A45" s="25" t="s">
        <v>839</v>
      </c>
      <c r="B45" s="10">
        <v>6190</v>
      </c>
      <c r="C45" s="12" t="s">
        <v>866</v>
      </c>
      <c r="D45" s="8" t="s">
        <v>867</v>
      </c>
      <c r="E45" s="15">
        <v>318</v>
      </c>
      <c r="F45" s="14">
        <f t="shared" si="0"/>
        <v>1.9689695957698462E-2</v>
      </c>
      <c r="G45" s="11">
        <f t="shared" si="1"/>
        <v>6</v>
      </c>
      <c r="H45" s="11">
        <v>6</v>
      </c>
      <c r="I45" s="11">
        <v>6</v>
      </c>
      <c r="J45" s="25"/>
    </row>
    <row r="46" spans="1:10">
      <c r="A46" s="25" t="s">
        <v>839</v>
      </c>
      <c r="B46" s="10">
        <v>6190</v>
      </c>
      <c r="C46" s="12" t="s">
        <v>866</v>
      </c>
      <c r="D46" s="8" t="s">
        <v>868</v>
      </c>
      <c r="E46" s="15">
        <v>339</v>
      </c>
      <c r="F46" s="14">
        <f t="shared" si="0"/>
        <v>1.9689695957698462E-2</v>
      </c>
      <c r="G46" s="11">
        <f t="shared" si="1"/>
        <v>7</v>
      </c>
      <c r="H46" s="11">
        <v>7</v>
      </c>
      <c r="I46" s="11">
        <v>7</v>
      </c>
      <c r="J46" s="25"/>
    </row>
    <row r="47" spans="1:10">
      <c r="A47" s="25" t="s">
        <v>839</v>
      </c>
      <c r="B47" s="10">
        <v>8056</v>
      </c>
      <c r="C47" s="12" t="s">
        <v>869</v>
      </c>
      <c r="D47" s="8" t="s">
        <v>35</v>
      </c>
      <c r="E47" s="15">
        <v>242</v>
      </c>
      <c r="F47" s="14">
        <f t="shared" si="0"/>
        <v>1.9689695957698462E-2</v>
      </c>
      <c r="G47" s="11">
        <f t="shared" si="1"/>
        <v>5</v>
      </c>
      <c r="H47" s="11">
        <v>5</v>
      </c>
      <c r="I47" s="11">
        <v>5</v>
      </c>
      <c r="J47" s="25"/>
    </row>
    <row r="48" spans="1:10">
      <c r="A48" s="25" t="s">
        <v>839</v>
      </c>
      <c r="B48" s="10">
        <v>8056</v>
      </c>
      <c r="C48" s="12" t="s">
        <v>869</v>
      </c>
      <c r="D48" s="8" t="s">
        <v>24</v>
      </c>
      <c r="E48" s="15">
        <v>337</v>
      </c>
      <c r="F48" s="14">
        <f t="shared" si="0"/>
        <v>1.9689695957698462E-2</v>
      </c>
      <c r="G48" s="11">
        <f t="shared" si="1"/>
        <v>7</v>
      </c>
      <c r="H48" s="11">
        <v>7</v>
      </c>
      <c r="I48" s="11">
        <v>7</v>
      </c>
      <c r="J48" s="25"/>
    </row>
    <row r="49" spans="1:10">
      <c r="A49" s="25" t="s">
        <v>839</v>
      </c>
      <c r="B49" s="10">
        <v>8056</v>
      </c>
      <c r="C49" s="12" t="s">
        <v>869</v>
      </c>
      <c r="D49" s="8" t="s">
        <v>20</v>
      </c>
      <c r="E49" s="15">
        <v>3</v>
      </c>
      <c r="F49" s="14">
        <f t="shared" si="0"/>
        <v>1.9689695957698462E-2</v>
      </c>
      <c r="G49" s="11">
        <f t="shared" si="1"/>
        <v>0</v>
      </c>
      <c r="H49" s="11">
        <v>0</v>
      </c>
      <c r="I49" s="11">
        <v>0</v>
      </c>
      <c r="J49" s="25"/>
    </row>
    <row r="50" spans="1:10">
      <c r="A50" s="25" t="s">
        <v>839</v>
      </c>
      <c r="B50" s="10">
        <v>50030</v>
      </c>
      <c r="C50" s="12" t="s">
        <v>870</v>
      </c>
      <c r="D50" s="8" t="s">
        <v>203</v>
      </c>
      <c r="E50" s="15">
        <v>314</v>
      </c>
      <c r="F50" s="14">
        <f t="shared" si="0"/>
        <v>1.9689695957698462E-2</v>
      </c>
      <c r="G50" s="11">
        <f t="shared" si="1"/>
        <v>6</v>
      </c>
      <c r="H50" s="11">
        <v>6</v>
      </c>
      <c r="I50" s="11">
        <v>6</v>
      </c>
      <c r="J50" s="25"/>
    </row>
    <row r="51" spans="1:10">
      <c r="A51" s="25" t="s">
        <v>839</v>
      </c>
      <c r="B51" s="10">
        <v>50030</v>
      </c>
      <c r="C51" s="12" t="s">
        <v>870</v>
      </c>
      <c r="D51" s="8" t="s">
        <v>366</v>
      </c>
      <c r="E51" s="15">
        <v>284</v>
      </c>
      <c r="F51" s="14">
        <f t="shared" si="0"/>
        <v>1.9689695957698462E-2</v>
      </c>
      <c r="G51" s="11">
        <f t="shared" si="1"/>
        <v>6</v>
      </c>
      <c r="H51" s="11">
        <v>6</v>
      </c>
      <c r="I51" s="11">
        <v>6</v>
      </c>
      <c r="J51" s="25"/>
    </row>
    <row r="52" spans="1:10">
      <c r="A52" s="25" t="s">
        <v>839</v>
      </c>
      <c r="B52" s="10">
        <v>55089</v>
      </c>
      <c r="C52" s="12" t="s">
        <v>871</v>
      </c>
      <c r="D52" s="8" t="s">
        <v>47</v>
      </c>
      <c r="E52" s="15">
        <v>89</v>
      </c>
      <c r="F52" s="14">
        <f t="shared" si="0"/>
        <v>1.9689695957698462E-2</v>
      </c>
      <c r="G52" s="11">
        <f t="shared" si="1"/>
        <v>2</v>
      </c>
      <c r="H52" s="11">
        <v>2</v>
      </c>
      <c r="I52" s="11">
        <v>2</v>
      </c>
      <c r="J52" s="25"/>
    </row>
    <row r="53" spans="1:10">
      <c r="A53" s="25" t="s">
        <v>839</v>
      </c>
      <c r="B53" s="10">
        <v>55089</v>
      </c>
      <c r="C53" s="12" t="s">
        <v>871</v>
      </c>
      <c r="D53" s="8" t="s">
        <v>181</v>
      </c>
      <c r="E53" s="15">
        <v>89</v>
      </c>
      <c r="F53" s="14">
        <f t="shared" si="0"/>
        <v>1.9689695957698462E-2</v>
      </c>
      <c r="G53" s="11">
        <f t="shared" si="1"/>
        <v>2</v>
      </c>
      <c r="H53" s="11">
        <v>2</v>
      </c>
      <c r="I53" s="11">
        <v>2</v>
      </c>
      <c r="J53" s="25"/>
    </row>
    <row r="54" spans="1:10">
      <c r="A54" s="25" t="s">
        <v>839</v>
      </c>
      <c r="B54" s="10">
        <v>55089</v>
      </c>
      <c r="C54" s="12" t="s">
        <v>871</v>
      </c>
      <c r="D54" s="8" t="s">
        <v>183</v>
      </c>
      <c r="E54" s="15">
        <v>86</v>
      </c>
      <c r="F54" s="14">
        <f t="shared" si="0"/>
        <v>1.9689695957698462E-2</v>
      </c>
      <c r="G54" s="11">
        <f t="shared" si="1"/>
        <v>2</v>
      </c>
      <c r="H54" s="11">
        <v>2</v>
      </c>
      <c r="I54" s="11">
        <v>2</v>
      </c>
      <c r="J54" s="25"/>
    </row>
    <row r="55" spans="1:10">
      <c r="A55" s="25" t="s">
        <v>839</v>
      </c>
      <c r="B55" s="10">
        <v>55117</v>
      </c>
      <c r="C55" s="12" t="s">
        <v>872</v>
      </c>
      <c r="D55" s="8" t="s">
        <v>873</v>
      </c>
      <c r="E55" s="15">
        <v>182</v>
      </c>
      <c r="F55" s="14">
        <f t="shared" si="0"/>
        <v>1.9689695957698462E-2</v>
      </c>
      <c r="G55" s="11">
        <f t="shared" si="1"/>
        <v>4</v>
      </c>
      <c r="H55" s="11">
        <v>4</v>
      </c>
      <c r="I55" s="11">
        <v>4</v>
      </c>
      <c r="J55" s="25"/>
    </row>
    <row r="56" spans="1:10">
      <c r="A56" s="25" t="s">
        <v>839</v>
      </c>
      <c r="B56" s="10">
        <v>55117</v>
      </c>
      <c r="C56" s="12" t="s">
        <v>872</v>
      </c>
      <c r="D56" s="8" t="s">
        <v>874</v>
      </c>
      <c r="E56" s="15">
        <v>190</v>
      </c>
      <c r="F56" s="14">
        <f t="shared" si="0"/>
        <v>1.9689695957698462E-2</v>
      </c>
      <c r="G56" s="11">
        <f t="shared" si="1"/>
        <v>4</v>
      </c>
      <c r="H56" s="11">
        <v>4</v>
      </c>
      <c r="I56" s="11">
        <v>4</v>
      </c>
      <c r="J56" s="25"/>
    </row>
    <row r="57" spans="1:10">
      <c r="A57" s="25" t="s">
        <v>839</v>
      </c>
      <c r="B57" s="10">
        <v>55165</v>
      </c>
      <c r="C57" s="12" t="s">
        <v>875</v>
      </c>
      <c r="D57" s="8" t="s">
        <v>819</v>
      </c>
      <c r="E57" s="15">
        <v>80</v>
      </c>
      <c r="F57" s="14">
        <f t="shared" si="0"/>
        <v>1.9689695957698462E-2</v>
      </c>
      <c r="G57" s="11">
        <f t="shared" si="1"/>
        <v>2</v>
      </c>
      <c r="H57" s="11">
        <v>2</v>
      </c>
      <c r="I57" s="11">
        <v>2</v>
      </c>
      <c r="J57" s="25"/>
    </row>
    <row r="58" spans="1:10">
      <c r="A58" s="25" t="s">
        <v>839</v>
      </c>
      <c r="B58" s="10">
        <v>55165</v>
      </c>
      <c r="C58" s="12" t="s">
        <v>875</v>
      </c>
      <c r="D58" s="8" t="s">
        <v>820</v>
      </c>
      <c r="E58" s="15">
        <v>43</v>
      </c>
      <c r="F58" s="14">
        <f t="shared" si="0"/>
        <v>1.9689695957698462E-2</v>
      </c>
      <c r="G58" s="11">
        <f t="shared" si="1"/>
        <v>1</v>
      </c>
      <c r="H58" s="11">
        <v>1</v>
      </c>
      <c r="I58" s="11">
        <v>1</v>
      </c>
      <c r="J58" s="25"/>
    </row>
    <row r="59" spans="1:10">
      <c r="A59" s="25" t="s">
        <v>839</v>
      </c>
      <c r="B59" s="10">
        <v>55173</v>
      </c>
      <c r="C59" s="12" t="s">
        <v>876</v>
      </c>
      <c r="D59" s="8" t="s">
        <v>47</v>
      </c>
      <c r="E59" s="15">
        <v>26</v>
      </c>
      <c r="F59" s="14">
        <f t="shared" si="0"/>
        <v>1.9689695957698462E-2</v>
      </c>
      <c r="G59" s="11">
        <f t="shared" si="1"/>
        <v>1</v>
      </c>
      <c r="H59" s="11">
        <v>1</v>
      </c>
      <c r="I59" s="11">
        <v>1</v>
      </c>
      <c r="J59" s="25"/>
    </row>
    <row r="60" spans="1:10">
      <c r="A60" s="25" t="s">
        <v>839</v>
      </c>
      <c r="B60" s="10">
        <v>55173</v>
      </c>
      <c r="C60" s="12" t="s">
        <v>876</v>
      </c>
      <c r="D60" s="8" t="s">
        <v>181</v>
      </c>
      <c r="E60" s="15">
        <v>28</v>
      </c>
      <c r="F60" s="14">
        <f t="shared" si="0"/>
        <v>1.9689695957698462E-2</v>
      </c>
      <c r="G60" s="11">
        <f t="shared" si="1"/>
        <v>1</v>
      </c>
      <c r="H60" s="11">
        <v>1</v>
      </c>
      <c r="I60" s="11">
        <v>1</v>
      </c>
      <c r="J60" s="25"/>
    </row>
    <row r="61" spans="1:10">
      <c r="A61" s="25" t="s">
        <v>839</v>
      </c>
      <c r="B61" s="10">
        <v>55173</v>
      </c>
      <c r="C61" s="12" t="s">
        <v>876</v>
      </c>
      <c r="D61" s="8" t="s">
        <v>183</v>
      </c>
      <c r="E61" s="15">
        <v>29</v>
      </c>
      <c r="F61" s="14">
        <f t="shared" si="0"/>
        <v>1.9689695957698462E-2</v>
      </c>
      <c r="G61" s="11">
        <f t="shared" si="1"/>
        <v>1</v>
      </c>
      <c r="H61" s="11">
        <v>1</v>
      </c>
      <c r="I61" s="11">
        <v>1</v>
      </c>
      <c r="J61" s="25"/>
    </row>
    <row r="62" spans="1:10">
      <c r="A62" s="25" t="s">
        <v>839</v>
      </c>
      <c r="B62" s="10">
        <v>55173</v>
      </c>
      <c r="C62" s="12" t="s">
        <v>876</v>
      </c>
      <c r="D62" s="8" t="s">
        <v>185</v>
      </c>
      <c r="E62" s="15">
        <v>32</v>
      </c>
      <c r="F62" s="14">
        <f t="shared" si="0"/>
        <v>1.9689695957698462E-2</v>
      </c>
      <c r="G62" s="11">
        <f t="shared" si="1"/>
        <v>1</v>
      </c>
      <c r="H62" s="11">
        <v>1</v>
      </c>
      <c r="I62" s="11">
        <v>1</v>
      </c>
      <c r="J62" s="25"/>
    </row>
    <row r="63" spans="1:10">
      <c r="A63" s="25" t="s">
        <v>839</v>
      </c>
      <c r="B63" s="10">
        <v>55404</v>
      </c>
      <c r="C63" s="12" t="s">
        <v>877</v>
      </c>
      <c r="D63" s="8" t="s">
        <v>878</v>
      </c>
      <c r="E63" s="15">
        <v>105</v>
      </c>
      <c r="F63" s="14">
        <f t="shared" si="0"/>
        <v>1.9689695957698462E-2</v>
      </c>
      <c r="G63" s="11">
        <f t="shared" si="1"/>
        <v>2</v>
      </c>
      <c r="H63" s="11">
        <v>2</v>
      </c>
      <c r="I63" s="11">
        <v>2</v>
      </c>
      <c r="J63" s="25"/>
    </row>
    <row r="64" spans="1:10">
      <c r="A64" s="25" t="s">
        <v>839</v>
      </c>
      <c r="B64" s="10">
        <v>55404</v>
      </c>
      <c r="C64" s="12" t="s">
        <v>877</v>
      </c>
      <c r="D64" s="8" t="s">
        <v>879</v>
      </c>
      <c r="E64" s="15">
        <v>102</v>
      </c>
      <c r="F64" s="14">
        <f t="shared" si="0"/>
        <v>1.9689695957698462E-2</v>
      </c>
      <c r="G64" s="11">
        <f t="shared" si="1"/>
        <v>2</v>
      </c>
      <c r="H64" s="11">
        <v>2</v>
      </c>
      <c r="I64" s="11">
        <v>2</v>
      </c>
      <c r="J64" s="25"/>
    </row>
    <row r="65" spans="1:10">
      <c r="A65" s="25" t="s">
        <v>839</v>
      </c>
      <c r="B65" s="10">
        <v>55419</v>
      </c>
      <c r="C65" s="12" t="s">
        <v>880</v>
      </c>
      <c r="D65" s="8" t="s">
        <v>881</v>
      </c>
      <c r="E65" s="15">
        <v>52</v>
      </c>
      <c r="F65" s="14">
        <f t="shared" si="0"/>
        <v>1.9689695957698462E-2</v>
      </c>
      <c r="G65" s="11">
        <f t="shared" si="1"/>
        <v>1</v>
      </c>
      <c r="H65" s="11">
        <v>1</v>
      </c>
      <c r="I65" s="11">
        <v>1</v>
      </c>
      <c r="J65" s="25"/>
    </row>
    <row r="66" spans="1:10">
      <c r="A66" s="25" t="s">
        <v>839</v>
      </c>
      <c r="B66" s="10">
        <v>55419</v>
      </c>
      <c r="C66" s="12" t="s">
        <v>880</v>
      </c>
      <c r="D66" s="8" t="s">
        <v>882</v>
      </c>
      <c r="E66" s="15">
        <v>57</v>
      </c>
      <c r="F66" s="14">
        <f t="shared" si="0"/>
        <v>1.9689695957698462E-2</v>
      </c>
      <c r="G66" s="11">
        <f t="shared" si="1"/>
        <v>1</v>
      </c>
      <c r="H66" s="11">
        <v>1</v>
      </c>
      <c r="I66" s="11">
        <v>1</v>
      </c>
      <c r="J66" s="25"/>
    </row>
    <row r="67" spans="1:10">
      <c r="A67" s="25" t="s">
        <v>839</v>
      </c>
      <c r="B67" s="10">
        <v>55419</v>
      </c>
      <c r="C67" s="12" t="s">
        <v>880</v>
      </c>
      <c r="D67" s="8" t="s">
        <v>883</v>
      </c>
      <c r="E67" s="15">
        <v>53</v>
      </c>
      <c r="F67" s="14">
        <f t="shared" si="0"/>
        <v>1.9689695957698462E-2</v>
      </c>
      <c r="G67" s="11">
        <f t="shared" si="1"/>
        <v>1</v>
      </c>
      <c r="H67" s="11">
        <v>1</v>
      </c>
      <c r="I67" s="11">
        <v>1</v>
      </c>
      <c r="J67" s="25"/>
    </row>
    <row r="68" spans="1:10">
      <c r="A68" s="25" t="s">
        <v>839</v>
      </c>
      <c r="B68" s="10">
        <v>55419</v>
      </c>
      <c r="C68" s="12" t="s">
        <v>880</v>
      </c>
      <c r="D68" s="8" t="s">
        <v>884</v>
      </c>
      <c r="E68" s="15">
        <v>53</v>
      </c>
      <c r="F68" s="14">
        <f t="shared" si="0"/>
        <v>1.9689695957698462E-2</v>
      </c>
      <c r="G68" s="11">
        <f t="shared" si="1"/>
        <v>1</v>
      </c>
      <c r="H68" s="11">
        <v>1</v>
      </c>
      <c r="I68" s="11">
        <v>1</v>
      </c>
      <c r="J68" s="25"/>
    </row>
    <row r="69" spans="1:10">
      <c r="A69" s="25" t="s">
        <v>839</v>
      </c>
      <c r="B69" s="10">
        <v>55433</v>
      </c>
      <c r="C69" s="12" t="s">
        <v>885</v>
      </c>
      <c r="D69" s="8" t="s">
        <v>75</v>
      </c>
      <c r="E69" s="15">
        <v>5</v>
      </c>
      <c r="F69" s="14">
        <f t="shared" si="0"/>
        <v>1.9689695957698462E-2</v>
      </c>
      <c r="G69" s="11">
        <f t="shared" si="1"/>
        <v>0</v>
      </c>
      <c r="H69" s="11">
        <v>0</v>
      </c>
      <c r="I69" s="11">
        <v>0</v>
      </c>
      <c r="J69" s="25"/>
    </row>
    <row r="70" spans="1:10">
      <c r="A70" s="25" t="s">
        <v>839</v>
      </c>
      <c r="B70" s="10">
        <v>55433</v>
      </c>
      <c r="C70" s="12" t="s">
        <v>885</v>
      </c>
      <c r="D70" s="8" t="s">
        <v>77</v>
      </c>
      <c r="E70" s="15">
        <v>3</v>
      </c>
      <c r="F70" s="14">
        <f t="shared" si="0"/>
        <v>1.9689695957698462E-2</v>
      </c>
      <c r="G70" s="11">
        <f t="shared" si="1"/>
        <v>0</v>
      </c>
      <c r="H70" s="11">
        <v>0</v>
      </c>
      <c r="I70" s="11">
        <v>0</v>
      </c>
      <c r="J70" s="25"/>
    </row>
    <row r="71" spans="1:10">
      <c r="A71" s="25" t="s">
        <v>839</v>
      </c>
      <c r="B71" s="10">
        <v>55433</v>
      </c>
      <c r="C71" s="12" t="s">
        <v>885</v>
      </c>
      <c r="D71" s="8" t="s">
        <v>79</v>
      </c>
      <c r="E71" s="15">
        <v>3</v>
      </c>
      <c r="F71" s="14">
        <f t="shared" si="0"/>
        <v>1.9689695957698462E-2</v>
      </c>
      <c r="G71" s="11">
        <f t="shared" si="1"/>
        <v>0</v>
      </c>
      <c r="H71" s="11">
        <v>0</v>
      </c>
      <c r="I71" s="11">
        <v>0</v>
      </c>
      <c r="J71" s="25"/>
    </row>
    <row r="72" spans="1:10">
      <c r="A72" s="25" t="s">
        <v>839</v>
      </c>
      <c r="B72" s="10">
        <v>55433</v>
      </c>
      <c r="C72" s="12" t="s">
        <v>885</v>
      </c>
      <c r="D72" s="8" t="s">
        <v>81</v>
      </c>
      <c r="E72" s="15">
        <v>4</v>
      </c>
      <c r="F72" s="14">
        <f t="shared" si="0"/>
        <v>1.9689695957698462E-2</v>
      </c>
      <c r="G72" s="11">
        <f t="shared" si="1"/>
        <v>0</v>
      </c>
      <c r="H72" s="11">
        <v>0</v>
      </c>
      <c r="I72" s="11">
        <v>0</v>
      </c>
      <c r="J72" s="25"/>
    </row>
    <row r="73" spans="1:10">
      <c r="A73" s="25" t="s">
        <v>839</v>
      </c>
      <c r="B73" s="10">
        <v>55467</v>
      </c>
      <c r="C73" s="12" t="s">
        <v>886</v>
      </c>
      <c r="D73" s="8" t="s">
        <v>887</v>
      </c>
      <c r="E73" s="15">
        <v>42</v>
      </c>
      <c r="F73" s="14">
        <f t="shared" si="0"/>
        <v>1.9689695957698462E-2</v>
      </c>
      <c r="G73" s="11">
        <f t="shared" si="1"/>
        <v>1</v>
      </c>
      <c r="H73" s="11">
        <v>1</v>
      </c>
      <c r="I73" s="11">
        <v>1</v>
      </c>
      <c r="J73" s="25"/>
    </row>
    <row r="74" spans="1:10">
      <c r="A74" s="25" t="s">
        <v>839</v>
      </c>
      <c r="B74" s="10">
        <v>55467</v>
      </c>
      <c r="C74" s="12" t="s">
        <v>886</v>
      </c>
      <c r="D74" s="8" t="s">
        <v>888</v>
      </c>
      <c r="E74" s="15">
        <v>40</v>
      </c>
      <c r="F74" s="14">
        <f t="shared" si="0"/>
        <v>1.9689695957698462E-2</v>
      </c>
      <c r="G74" s="11">
        <f t="shared" si="1"/>
        <v>1</v>
      </c>
      <c r="H74" s="11">
        <v>1</v>
      </c>
      <c r="I74" s="11">
        <v>1</v>
      </c>
      <c r="J74" s="25"/>
    </row>
    <row r="75" spans="1:10">
      <c r="A75" s="25" t="s">
        <v>839</v>
      </c>
      <c r="B75" s="10">
        <v>55467</v>
      </c>
      <c r="C75" s="12" t="s">
        <v>886</v>
      </c>
      <c r="D75" s="8" t="s">
        <v>889</v>
      </c>
      <c r="E75" s="15">
        <v>38</v>
      </c>
      <c r="F75" s="14">
        <f t="shared" ref="F75:F83" si="2">283/$E$85</f>
        <v>1.9689695957698462E-2</v>
      </c>
      <c r="G75" s="11">
        <f t="shared" ref="G75:G83" si="3">ROUND(E75*F75, 0)</f>
        <v>1</v>
      </c>
      <c r="H75" s="11">
        <v>1</v>
      </c>
      <c r="I75" s="11">
        <v>1</v>
      </c>
      <c r="J75" s="25"/>
    </row>
    <row r="76" spans="1:10">
      <c r="A76" s="25" t="s">
        <v>839</v>
      </c>
      <c r="B76" s="10">
        <v>55620</v>
      </c>
      <c r="C76" s="12" t="s">
        <v>890</v>
      </c>
      <c r="D76" s="8" t="s">
        <v>891</v>
      </c>
      <c r="E76" s="15">
        <v>41</v>
      </c>
      <c r="F76" s="14">
        <f t="shared" si="2"/>
        <v>1.9689695957698462E-2</v>
      </c>
      <c r="G76" s="11">
        <f t="shared" si="3"/>
        <v>1</v>
      </c>
      <c r="H76" s="11">
        <v>1</v>
      </c>
      <c r="I76" s="11">
        <v>1</v>
      </c>
      <c r="J76" s="25"/>
    </row>
    <row r="77" spans="1:10">
      <c r="A77" s="25" t="s">
        <v>839</v>
      </c>
      <c r="B77" s="10">
        <v>55620</v>
      </c>
      <c r="C77" s="12" t="s">
        <v>890</v>
      </c>
      <c r="D77" s="8" t="s">
        <v>892</v>
      </c>
      <c r="E77" s="15">
        <v>44</v>
      </c>
      <c r="F77" s="14">
        <f t="shared" si="2"/>
        <v>1.9689695957698462E-2</v>
      </c>
      <c r="G77" s="11">
        <f t="shared" si="3"/>
        <v>1</v>
      </c>
      <c r="H77" s="11">
        <v>1</v>
      </c>
      <c r="I77" s="11">
        <v>1</v>
      </c>
      <c r="J77" s="25"/>
    </row>
    <row r="78" spans="1:10">
      <c r="A78" s="25" t="s">
        <v>839</v>
      </c>
      <c r="B78" s="10">
        <v>55620</v>
      </c>
      <c r="C78" s="12" t="s">
        <v>890</v>
      </c>
      <c r="D78" s="8" t="s">
        <v>893</v>
      </c>
      <c r="E78" s="15">
        <v>5</v>
      </c>
      <c r="F78" s="14">
        <f t="shared" si="2"/>
        <v>1.9689695957698462E-2</v>
      </c>
      <c r="G78" s="11">
        <f t="shared" si="3"/>
        <v>0</v>
      </c>
      <c r="H78" s="11">
        <v>0</v>
      </c>
      <c r="I78" s="11">
        <v>0</v>
      </c>
      <c r="J78" s="25"/>
    </row>
    <row r="79" spans="1:10">
      <c r="A79" s="25" t="s">
        <v>839</v>
      </c>
      <c r="B79" s="10">
        <v>56108</v>
      </c>
      <c r="C79" s="12" t="s">
        <v>894</v>
      </c>
      <c r="D79" s="8" t="s">
        <v>451</v>
      </c>
      <c r="E79" s="15">
        <v>5</v>
      </c>
      <c r="F79" s="14">
        <f t="shared" si="2"/>
        <v>1.9689695957698462E-2</v>
      </c>
      <c r="G79" s="11">
        <f t="shared" si="3"/>
        <v>0</v>
      </c>
      <c r="H79" s="11">
        <v>0</v>
      </c>
      <c r="I79" s="11">
        <v>0</v>
      </c>
      <c r="J79" s="25"/>
    </row>
    <row r="80" spans="1:10">
      <c r="A80" s="25" t="s">
        <v>839</v>
      </c>
      <c r="B80" s="10">
        <v>56108</v>
      </c>
      <c r="C80" s="12" t="s">
        <v>894</v>
      </c>
      <c r="D80" s="8" t="s">
        <v>453</v>
      </c>
      <c r="E80" s="15">
        <v>5</v>
      </c>
      <c r="F80" s="14">
        <f t="shared" si="2"/>
        <v>1.9689695957698462E-2</v>
      </c>
      <c r="G80" s="11">
        <f t="shared" si="3"/>
        <v>0</v>
      </c>
      <c r="H80" s="11">
        <v>0</v>
      </c>
      <c r="I80" s="11">
        <v>0</v>
      </c>
      <c r="J80" s="25"/>
    </row>
    <row r="81" spans="1:10">
      <c r="A81" s="25" t="s">
        <v>839</v>
      </c>
      <c r="B81" s="10">
        <v>56283</v>
      </c>
      <c r="C81" s="12" t="s">
        <v>895</v>
      </c>
      <c r="D81" s="8" t="s">
        <v>451</v>
      </c>
      <c r="E81" s="15">
        <v>6</v>
      </c>
      <c r="F81" s="14">
        <f t="shared" si="2"/>
        <v>1.9689695957698462E-2</v>
      </c>
      <c r="G81" s="11">
        <f t="shared" si="3"/>
        <v>0</v>
      </c>
      <c r="H81" s="11">
        <v>0</v>
      </c>
      <c r="I81" s="11">
        <v>0</v>
      </c>
      <c r="J81" s="25"/>
    </row>
    <row r="82" spans="1:10">
      <c r="A82" s="25" t="s">
        <v>839</v>
      </c>
      <c r="B82" s="10">
        <v>56283</v>
      </c>
      <c r="C82" s="12" t="s">
        <v>895</v>
      </c>
      <c r="D82" s="8" t="s">
        <v>453</v>
      </c>
      <c r="E82" s="15">
        <v>4</v>
      </c>
      <c r="F82" s="14">
        <f t="shared" si="2"/>
        <v>1.9689695957698462E-2</v>
      </c>
      <c r="G82" s="11">
        <f t="shared" si="3"/>
        <v>0</v>
      </c>
      <c r="H82" s="11">
        <v>0</v>
      </c>
      <c r="I82" s="11">
        <v>0</v>
      </c>
      <c r="J82" s="25"/>
    </row>
    <row r="83" spans="1:10" s="15" customFormat="1">
      <c r="A83" s="25" t="s">
        <v>839</v>
      </c>
      <c r="B83" s="10">
        <v>58478</v>
      </c>
      <c r="C83" s="18" t="s">
        <v>896</v>
      </c>
      <c r="D83" s="8" t="s">
        <v>897</v>
      </c>
      <c r="E83" s="15">
        <v>29</v>
      </c>
      <c r="F83" s="14">
        <f t="shared" si="2"/>
        <v>1.9689695957698462E-2</v>
      </c>
      <c r="G83" s="11">
        <f t="shared" si="3"/>
        <v>1</v>
      </c>
      <c r="H83" s="11">
        <v>1</v>
      </c>
      <c r="I83" s="11">
        <v>1</v>
      </c>
      <c r="J83" s="25"/>
    </row>
    <row r="84" spans="1:10">
      <c r="A84" s="25" t="s">
        <v>1</v>
      </c>
      <c r="B84" s="25" t="s">
        <v>1</v>
      </c>
      <c r="C84" s="25" t="s">
        <v>1</v>
      </c>
      <c r="D84" s="25" t="s">
        <v>1</v>
      </c>
      <c r="E84" s="25" t="s">
        <v>1</v>
      </c>
      <c r="F84" s="25" t="s">
        <v>1</v>
      </c>
      <c r="G84" s="25" t="s">
        <v>1</v>
      </c>
      <c r="H84" s="11" t="s">
        <v>1</v>
      </c>
      <c r="I84" s="11" t="s">
        <v>1</v>
      </c>
      <c r="J84" s="11" t="s">
        <v>1</v>
      </c>
    </row>
    <row r="85" spans="1:10">
      <c r="A85" s="25" t="s">
        <v>1</v>
      </c>
      <c r="B85" s="23" t="s">
        <v>122</v>
      </c>
      <c r="C85" s="25" t="s">
        <v>1</v>
      </c>
      <c r="D85" s="25" t="s">
        <v>1</v>
      </c>
      <c r="E85" s="25">
        <v>14373</v>
      </c>
      <c r="F85" s="25" t="s">
        <v>1</v>
      </c>
      <c r="G85" s="11">
        <v>287</v>
      </c>
      <c r="H85" s="11">
        <v>283</v>
      </c>
      <c r="I85" s="11">
        <v>283</v>
      </c>
      <c r="J85" s="15"/>
    </row>
    <row r="86" spans="1:10">
      <c r="A86" s="15" t="s">
        <v>1</v>
      </c>
      <c r="B86" s="15"/>
      <c r="C86" s="15"/>
      <c r="D86" s="15"/>
      <c r="E86" s="15"/>
      <c r="F86" s="15"/>
      <c r="G86" s="15"/>
      <c r="H86" s="15"/>
      <c r="I86" s="15"/>
      <c r="J86" s="15"/>
    </row>
    <row r="87" spans="1:10" ht="12.6" customHeight="1">
      <c r="A87" s="37" t="s">
        <v>123</v>
      </c>
      <c r="B87" s="36" t="s">
        <v>1</v>
      </c>
      <c r="C87" s="36" t="s">
        <v>1</v>
      </c>
      <c r="D87" s="36" t="s">
        <v>1</v>
      </c>
      <c r="E87" s="36" t="s">
        <v>1</v>
      </c>
      <c r="F87" s="36" t="s">
        <v>1</v>
      </c>
      <c r="G87" s="36" t="s">
        <v>1</v>
      </c>
      <c r="H87" s="36" t="s">
        <v>1</v>
      </c>
      <c r="I87" s="36" t="s">
        <v>1</v>
      </c>
      <c r="J87" s="36" t="s">
        <v>1</v>
      </c>
    </row>
    <row r="88" spans="1:10">
      <c r="A88" s="36" t="s">
        <v>1</v>
      </c>
      <c r="B88" s="36" t="s">
        <v>1</v>
      </c>
      <c r="C88" s="36" t="s">
        <v>1</v>
      </c>
      <c r="D88" s="36" t="s">
        <v>1</v>
      </c>
      <c r="E88" s="36" t="s">
        <v>1</v>
      </c>
      <c r="F88" s="36" t="s">
        <v>1</v>
      </c>
      <c r="G88" s="36" t="s">
        <v>1</v>
      </c>
      <c r="H88" s="36" t="s">
        <v>1</v>
      </c>
      <c r="I88" s="36" t="s">
        <v>1</v>
      </c>
      <c r="J88" s="36" t="s">
        <v>1</v>
      </c>
    </row>
    <row r="89" spans="1:10">
      <c r="A89" s="36" t="s">
        <v>1</v>
      </c>
      <c r="B89" s="36" t="s">
        <v>1</v>
      </c>
      <c r="C89" s="36" t="s">
        <v>1</v>
      </c>
      <c r="D89" s="36" t="s">
        <v>1</v>
      </c>
      <c r="E89" s="36" t="s">
        <v>1</v>
      </c>
      <c r="F89" s="36" t="s">
        <v>1</v>
      </c>
      <c r="G89" s="36" t="s">
        <v>1</v>
      </c>
      <c r="H89" s="36" t="s">
        <v>1</v>
      </c>
      <c r="I89" s="36" t="s">
        <v>1</v>
      </c>
      <c r="J89" s="36" t="s">
        <v>1</v>
      </c>
    </row>
    <row r="90" spans="1:10">
      <c r="A90" s="15" t="s">
        <v>1</v>
      </c>
      <c r="B90" s="15"/>
      <c r="C90" s="15"/>
      <c r="D90" s="15"/>
      <c r="E90" s="15"/>
      <c r="F90" s="15"/>
      <c r="G90" s="15"/>
      <c r="H90" s="15"/>
      <c r="I90" s="15"/>
      <c r="J90" s="15"/>
    </row>
    <row r="91" spans="1:10" ht="12.6" customHeight="1">
      <c r="A91" s="35" t="s">
        <v>124</v>
      </c>
      <c r="B91" s="36" t="s">
        <v>1</v>
      </c>
      <c r="C91" s="36" t="s">
        <v>1</v>
      </c>
      <c r="D91" s="36" t="s">
        <v>1</v>
      </c>
      <c r="E91" s="36" t="s">
        <v>1</v>
      </c>
      <c r="F91" s="36" t="s">
        <v>1</v>
      </c>
      <c r="G91" s="36" t="s">
        <v>1</v>
      </c>
      <c r="H91" s="36" t="s">
        <v>1</v>
      </c>
      <c r="I91" s="36" t="s">
        <v>1</v>
      </c>
      <c r="J91" s="36" t="s">
        <v>1</v>
      </c>
    </row>
    <row r="92" spans="1:10">
      <c r="A92" s="36" t="s">
        <v>1</v>
      </c>
      <c r="B92" s="36" t="s">
        <v>1</v>
      </c>
      <c r="C92" s="36" t="s">
        <v>1</v>
      </c>
      <c r="D92" s="36" t="s">
        <v>1</v>
      </c>
      <c r="E92" s="36" t="s">
        <v>1</v>
      </c>
      <c r="F92" s="36" t="s">
        <v>1</v>
      </c>
      <c r="G92" s="36" t="s">
        <v>1</v>
      </c>
      <c r="H92" s="36" t="s">
        <v>1</v>
      </c>
      <c r="I92" s="36" t="s">
        <v>1</v>
      </c>
      <c r="J92" s="36" t="s">
        <v>1</v>
      </c>
    </row>
    <row r="93" spans="1:10">
      <c r="A93" s="36" t="s">
        <v>1</v>
      </c>
      <c r="B93" s="36" t="s">
        <v>1</v>
      </c>
      <c r="C93" s="36" t="s">
        <v>1</v>
      </c>
      <c r="D93" s="36" t="s">
        <v>1</v>
      </c>
      <c r="E93" s="36" t="s">
        <v>1</v>
      </c>
      <c r="F93" s="36" t="s">
        <v>1</v>
      </c>
      <c r="G93" s="36" t="s">
        <v>1</v>
      </c>
      <c r="H93" s="36" t="s">
        <v>1</v>
      </c>
      <c r="I93" s="36" t="s">
        <v>1</v>
      </c>
      <c r="J93" s="36" t="s">
        <v>1</v>
      </c>
    </row>
    <row r="94" spans="1:10">
      <c r="A94" s="36" t="s">
        <v>1</v>
      </c>
      <c r="B94" s="36" t="s">
        <v>1</v>
      </c>
      <c r="C94" s="36" t="s">
        <v>1</v>
      </c>
      <c r="D94" s="36" t="s">
        <v>1</v>
      </c>
      <c r="E94" s="36" t="s">
        <v>1</v>
      </c>
      <c r="F94" s="36" t="s">
        <v>1</v>
      </c>
      <c r="G94" s="36" t="s">
        <v>1</v>
      </c>
      <c r="H94" s="36" t="s">
        <v>1</v>
      </c>
      <c r="I94" s="36" t="s">
        <v>1</v>
      </c>
      <c r="J94" s="36" t="s">
        <v>1</v>
      </c>
    </row>
    <row r="95" spans="1:10">
      <c r="A95" s="15" t="s">
        <v>1</v>
      </c>
      <c r="B95" s="15"/>
      <c r="C95" s="15"/>
      <c r="D95" s="15"/>
      <c r="E95" s="15"/>
      <c r="F95" s="15"/>
      <c r="G95" s="15"/>
      <c r="H95" s="15"/>
      <c r="I95" s="15"/>
      <c r="J95" s="15"/>
    </row>
    <row r="96" spans="1:10" ht="12.6" customHeight="1">
      <c r="A96" s="38" t="s">
        <v>125</v>
      </c>
      <c r="B96" s="38"/>
      <c r="C96" s="38"/>
      <c r="D96" s="38"/>
      <c r="E96" s="38"/>
      <c r="F96" s="38"/>
      <c r="G96" s="38"/>
      <c r="H96" s="38"/>
      <c r="I96" s="38"/>
      <c r="J96" s="38"/>
    </row>
    <row r="97" spans="1:10">
      <c r="A97" s="38"/>
      <c r="B97" s="38"/>
      <c r="C97" s="38"/>
      <c r="D97" s="38"/>
      <c r="E97" s="38"/>
      <c r="F97" s="38"/>
      <c r="G97" s="38"/>
      <c r="H97" s="38"/>
      <c r="I97" s="38"/>
      <c r="J97" s="38"/>
    </row>
    <row r="98" spans="1:10">
      <c r="A98" s="22" t="s">
        <v>1</v>
      </c>
      <c r="B98" s="22" t="s">
        <v>1</v>
      </c>
      <c r="C98" s="22" t="s">
        <v>1</v>
      </c>
      <c r="D98" s="22" t="s">
        <v>1</v>
      </c>
      <c r="E98" s="22" t="s">
        <v>1</v>
      </c>
      <c r="F98" s="22" t="s">
        <v>1</v>
      </c>
      <c r="G98" s="22" t="s">
        <v>1</v>
      </c>
      <c r="H98" s="22" t="s">
        <v>1</v>
      </c>
      <c r="I98" s="22" t="s">
        <v>1</v>
      </c>
      <c r="J98" s="22" t="s">
        <v>1</v>
      </c>
    </row>
    <row r="99" spans="1:10" ht="12.6" customHeight="1">
      <c r="A99" s="35" t="s">
        <v>126</v>
      </c>
      <c r="B99" s="36" t="s">
        <v>1</v>
      </c>
      <c r="C99" s="36" t="s">
        <v>1</v>
      </c>
      <c r="D99" s="36" t="s">
        <v>1</v>
      </c>
      <c r="E99" s="36" t="s">
        <v>1</v>
      </c>
      <c r="F99" s="36" t="s">
        <v>1</v>
      </c>
      <c r="G99" s="36" t="s">
        <v>1</v>
      </c>
      <c r="H99" s="36" t="s">
        <v>1</v>
      </c>
      <c r="I99" s="36" t="s">
        <v>1</v>
      </c>
      <c r="J99" s="36" t="s">
        <v>1</v>
      </c>
    </row>
    <row r="100" spans="1:10">
      <c r="A100" s="36" t="s">
        <v>1</v>
      </c>
      <c r="B100" s="36" t="s">
        <v>1</v>
      </c>
      <c r="C100" s="36" t="s">
        <v>1</v>
      </c>
      <c r="D100" s="36" t="s">
        <v>1</v>
      </c>
      <c r="E100" s="36" t="s">
        <v>1</v>
      </c>
      <c r="F100" s="36" t="s">
        <v>1</v>
      </c>
      <c r="G100" s="36" t="s">
        <v>1</v>
      </c>
      <c r="H100" s="36" t="s">
        <v>1</v>
      </c>
      <c r="I100" s="36" t="s">
        <v>1</v>
      </c>
      <c r="J100" s="36" t="s">
        <v>1</v>
      </c>
    </row>
    <row r="101" spans="1:10">
      <c r="A101" s="36" t="s">
        <v>1</v>
      </c>
      <c r="B101" s="36" t="s">
        <v>1</v>
      </c>
      <c r="C101" s="36" t="s">
        <v>1</v>
      </c>
      <c r="D101" s="36" t="s">
        <v>1</v>
      </c>
      <c r="E101" s="36" t="s">
        <v>1</v>
      </c>
      <c r="F101" s="36" t="s">
        <v>1</v>
      </c>
      <c r="G101" s="36" t="s">
        <v>1</v>
      </c>
      <c r="H101" s="36" t="s">
        <v>1</v>
      </c>
      <c r="I101" s="36" t="s">
        <v>1</v>
      </c>
      <c r="J101" s="36" t="s">
        <v>1</v>
      </c>
    </row>
    <row r="102" spans="1:10">
      <c r="A102" s="36" t="s">
        <v>1</v>
      </c>
      <c r="B102" s="36" t="s">
        <v>1</v>
      </c>
      <c r="C102" s="36" t="s">
        <v>1</v>
      </c>
      <c r="D102" s="36" t="s">
        <v>1</v>
      </c>
      <c r="E102" s="36" t="s">
        <v>1</v>
      </c>
      <c r="F102" s="36" t="s">
        <v>1</v>
      </c>
      <c r="G102" s="36" t="s">
        <v>1</v>
      </c>
      <c r="H102" s="36" t="s">
        <v>1</v>
      </c>
      <c r="I102" s="36" t="s">
        <v>1</v>
      </c>
      <c r="J102" s="36" t="s">
        <v>1</v>
      </c>
    </row>
    <row r="103" spans="1:10">
      <c r="A103" s="15" t="s">
        <v>1</v>
      </c>
      <c r="B103" s="15"/>
      <c r="C103" s="15"/>
      <c r="D103" s="15"/>
      <c r="E103" s="15"/>
      <c r="F103" s="15"/>
      <c r="G103" s="15"/>
      <c r="H103" s="15"/>
      <c r="I103" s="15"/>
      <c r="J103" s="15"/>
    </row>
    <row r="104" spans="1:10">
      <c r="A104" s="15"/>
      <c r="B104" s="15"/>
      <c r="C104" s="15"/>
      <c r="D104" s="15"/>
      <c r="E104" s="15"/>
      <c r="F104" s="15"/>
      <c r="G104" s="15"/>
      <c r="H104" s="15"/>
      <c r="I104" s="15"/>
      <c r="J104" s="15"/>
    </row>
  </sheetData>
  <mergeCells count="12">
    <mergeCell ref="A1:J1"/>
    <mergeCell ref="A5:E5"/>
    <mergeCell ref="F5:H5"/>
    <mergeCell ref="A2:J2"/>
    <mergeCell ref="A4:E4"/>
    <mergeCell ref="F4:H4"/>
    <mergeCell ref="A87:J89"/>
    <mergeCell ref="A91:J94"/>
    <mergeCell ref="A96:J97"/>
    <mergeCell ref="A99:J102"/>
    <mergeCell ref="A6:E6"/>
    <mergeCell ref="F6:H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04D16-8867-4F6B-A8E5-E053C94DAD05}">
  <dimension ref="A1:J73"/>
  <sheetViews>
    <sheetView workbookViewId="0">
      <selection activeCell="F10" sqref="F10"/>
    </sheetView>
  </sheetViews>
  <sheetFormatPr defaultRowHeight="12.75"/>
  <cols>
    <col min="1" max="11" width="12" customWidth="1"/>
  </cols>
  <sheetData>
    <row r="1" spans="1:10" ht="12.6" customHeight="1">
      <c r="A1" s="34" t="s">
        <v>456</v>
      </c>
      <c r="B1" s="34"/>
      <c r="C1" s="34"/>
      <c r="D1" s="34"/>
      <c r="E1" s="34"/>
      <c r="F1" s="34"/>
      <c r="G1" s="34"/>
      <c r="H1" s="34"/>
      <c r="I1" s="34"/>
      <c r="J1" s="34"/>
    </row>
    <row r="2" spans="1:10">
      <c r="A2" s="34" t="s">
        <v>898</v>
      </c>
      <c r="B2" s="31" t="s">
        <v>1</v>
      </c>
      <c r="C2" s="31" t="s">
        <v>1</v>
      </c>
      <c r="D2" s="31" t="s">
        <v>1</v>
      </c>
      <c r="E2" s="31" t="s">
        <v>1</v>
      </c>
      <c r="F2" s="31" t="s">
        <v>1</v>
      </c>
      <c r="G2" s="31" t="s">
        <v>1</v>
      </c>
      <c r="H2" s="31" t="s">
        <v>1</v>
      </c>
      <c r="I2" s="31" t="s">
        <v>1</v>
      </c>
      <c r="J2" s="31" t="s">
        <v>1</v>
      </c>
    </row>
    <row r="3" spans="1:10">
      <c r="A3" s="15"/>
      <c r="B3" s="15"/>
      <c r="C3" s="15"/>
      <c r="D3" s="15"/>
      <c r="E3" s="15"/>
      <c r="F3" s="15"/>
      <c r="G3" s="15"/>
      <c r="H3" s="15"/>
      <c r="I3" s="15"/>
      <c r="J3" s="15"/>
    </row>
    <row r="4" spans="1:10" ht="30" customHeight="1">
      <c r="A4" s="32" t="s">
        <v>899</v>
      </c>
      <c r="B4" s="31" t="s">
        <v>1</v>
      </c>
      <c r="C4" s="31" t="s">
        <v>1</v>
      </c>
      <c r="D4" s="31" t="s">
        <v>1</v>
      </c>
      <c r="E4" s="31" t="s">
        <v>1</v>
      </c>
      <c r="F4" s="33">
        <v>62</v>
      </c>
      <c r="G4" s="31" t="s">
        <v>1</v>
      </c>
      <c r="H4" s="31" t="s">
        <v>1</v>
      </c>
      <c r="I4" s="15"/>
      <c r="J4" s="15"/>
    </row>
    <row r="5" spans="1:10" ht="30" customHeight="1">
      <c r="A5" s="32" t="s">
        <v>900</v>
      </c>
      <c r="B5" s="31" t="s">
        <v>1</v>
      </c>
      <c r="C5" s="31" t="s">
        <v>1</v>
      </c>
      <c r="D5" s="31" t="s">
        <v>1</v>
      </c>
      <c r="E5" s="31" t="s">
        <v>1</v>
      </c>
      <c r="F5" s="33">
        <v>0</v>
      </c>
      <c r="G5" s="31" t="s">
        <v>1</v>
      </c>
      <c r="H5" s="31" t="s">
        <v>1</v>
      </c>
      <c r="I5" s="15"/>
      <c r="J5" s="15"/>
    </row>
    <row r="6" spans="1:10" ht="30" customHeight="1">
      <c r="A6" s="32" t="s">
        <v>901</v>
      </c>
      <c r="B6" s="31" t="s">
        <v>1</v>
      </c>
      <c r="C6" s="31" t="s">
        <v>1</v>
      </c>
      <c r="D6" s="31" t="s">
        <v>1</v>
      </c>
      <c r="E6" s="31" t="s">
        <v>1</v>
      </c>
      <c r="F6" s="33">
        <v>62</v>
      </c>
      <c r="G6" s="31"/>
      <c r="H6" s="31"/>
      <c r="I6" s="15"/>
      <c r="J6" s="15"/>
    </row>
    <row r="7" spans="1:10">
      <c r="A7" s="15"/>
      <c r="B7" s="15"/>
      <c r="C7" s="15"/>
      <c r="D7" s="15"/>
      <c r="E7" s="15"/>
      <c r="F7" s="15"/>
      <c r="G7" s="15"/>
      <c r="H7" s="15"/>
      <c r="I7" s="15"/>
      <c r="J7" s="15"/>
    </row>
    <row r="8" spans="1:10">
      <c r="A8" s="15"/>
      <c r="B8" s="15"/>
      <c r="C8" s="15"/>
      <c r="D8" s="15"/>
      <c r="E8" s="15"/>
      <c r="F8" s="15"/>
      <c r="G8" s="15"/>
      <c r="H8" s="15"/>
      <c r="I8" s="15"/>
      <c r="J8" s="15"/>
    </row>
    <row r="9" spans="1:10" ht="38.25">
      <c r="A9" s="23" t="s">
        <v>7</v>
      </c>
      <c r="B9" s="23" t="s">
        <v>8</v>
      </c>
      <c r="C9" s="23" t="s">
        <v>9</v>
      </c>
      <c r="D9" s="23" t="s">
        <v>10</v>
      </c>
      <c r="E9" s="23" t="s">
        <v>11</v>
      </c>
      <c r="F9" s="23" t="s">
        <v>12</v>
      </c>
      <c r="G9" s="23" t="s">
        <v>13</v>
      </c>
      <c r="H9" s="23" t="s">
        <v>14</v>
      </c>
      <c r="I9" s="23" t="s">
        <v>15</v>
      </c>
      <c r="J9" s="23"/>
    </row>
    <row r="10" spans="1:10">
      <c r="A10" s="25" t="s">
        <v>902</v>
      </c>
      <c r="B10" s="10">
        <v>602</v>
      </c>
      <c r="C10" s="12" t="s">
        <v>903</v>
      </c>
      <c r="D10" s="8" t="s">
        <v>35</v>
      </c>
      <c r="E10" s="15">
        <v>267</v>
      </c>
      <c r="F10" s="14">
        <f t="shared" ref="F10:F49" si="0">$F$6/$E$51</f>
        <v>5.2497883149872991E-2</v>
      </c>
      <c r="G10" s="25">
        <f>ROUND(E10*F10, 0)</f>
        <v>14</v>
      </c>
      <c r="H10" s="25">
        <v>14</v>
      </c>
      <c r="I10" s="25">
        <v>14</v>
      </c>
      <c r="J10" s="25"/>
    </row>
    <row r="11" spans="1:10">
      <c r="A11" s="25" t="s">
        <v>902</v>
      </c>
      <c r="B11" s="10">
        <v>602</v>
      </c>
      <c r="C11" s="12" t="s">
        <v>903</v>
      </c>
      <c r="D11" s="8" t="s">
        <v>24</v>
      </c>
      <c r="E11" s="15">
        <v>304</v>
      </c>
      <c r="F11" s="14">
        <f t="shared" si="0"/>
        <v>5.2497883149872991E-2</v>
      </c>
      <c r="G11" s="25">
        <f t="shared" ref="G11:G43" si="1">ROUND(E11*F11, 0)</f>
        <v>16</v>
      </c>
      <c r="H11" s="25">
        <v>17</v>
      </c>
      <c r="I11" s="25">
        <v>17</v>
      </c>
      <c r="J11" s="25"/>
    </row>
    <row r="12" spans="1:10">
      <c r="A12" s="25" t="s">
        <v>902</v>
      </c>
      <c r="B12" s="10">
        <v>1554</v>
      </c>
      <c r="C12" s="12" t="s">
        <v>904</v>
      </c>
      <c r="D12" s="8" t="s">
        <v>35</v>
      </c>
      <c r="E12" s="15">
        <v>3</v>
      </c>
      <c r="F12" s="14">
        <f t="shared" si="0"/>
        <v>5.2497883149872991E-2</v>
      </c>
      <c r="G12" s="25">
        <f t="shared" si="1"/>
        <v>0</v>
      </c>
      <c r="H12" s="25">
        <v>0</v>
      </c>
      <c r="I12" s="25">
        <v>0</v>
      </c>
      <c r="J12" s="25"/>
    </row>
    <row r="13" spans="1:10">
      <c r="A13" s="25" t="s">
        <v>902</v>
      </c>
      <c r="B13" s="10">
        <v>1554</v>
      </c>
      <c r="C13" s="12" t="s">
        <v>904</v>
      </c>
      <c r="D13" s="8" t="s">
        <v>24</v>
      </c>
      <c r="E13" s="15">
        <v>3</v>
      </c>
      <c r="F13" s="14">
        <f t="shared" si="0"/>
        <v>5.2497883149872991E-2</v>
      </c>
      <c r="G13" s="25">
        <f t="shared" si="1"/>
        <v>0</v>
      </c>
      <c r="H13" s="25">
        <v>0</v>
      </c>
      <c r="I13" s="25">
        <v>0</v>
      </c>
      <c r="J13" s="25"/>
    </row>
    <row r="14" spans="1:10">
      <c r="A14" s="25" t="s">
        <v>902</v>
      </c>
      <c r="B14" s="10">
        <v>1554</v>
      </c>
      <c r="C14" s="12" t="s">
        <v>904</v>
      </c>
      <c r="D14" s="8" t="s">
        <v>105</v>
      </c>
      <c r="E14" s="15">
        <v>38</v>
      </c>
      <c r="F14" s="14">
        <f t="shared" si="0"/>
        <v>5.2497883149872991E-2</v>
      </c>
      <c r="G14" s="25">
        <f t="shared" si="1"/>
        <v>2</v>
      </c>
      <c r="H14" s="25">
        <v>2</v>
      </c>
      <c r="I14" s="25">
        <v>2</v>
      </c>
      <c r="J14" s="25"/>
    </row>
    <row r="15" spans="1:10">
      <c r="A15" s="25" t="s">
        <v>902</v>
      </c>
      <c r="B15" s="10">
        <v>1554</v>
      </c>
      <c r="C15" s="12" t="s">
        <v>904</v>
      </c>
      <c r="D15" s="8" t="s">
        <v>20</v>
      </c>
      <c r="E15" s="15">
        <v>4</v>
      </c>
      <c r="F15" s="14">
        <f t="shared" si="0"/>
        <v>5.2497883149872991E-2</v>
      </c>
      <c r="G15" s="25">
        <f t="shared" si="1"/>
        <v>0</v>
      </c>
      <c r="H15" s="25">
        <v>0</v>
      </c>
      <c r="I15" s="25">
        <v>0</v>
      </c>
      <c r="J15" s="25"/>
    </row>
    <row r="16" spans="1:10">
      <c r="A16" s="25" t="s">
        <v>902</v>
      </c>
      <c r="B16" s="10">
        <v>1556</v>
      </c>
      <c r="C16" s="12" t="s">
        <v>905</v>
      </c>
      <c r="D16" s="8" t="s">
        <v>906</v>
      </c>
      <c r="E16" s="15">
        <v>20</v>
      </c>
      <c r="F16" s="14">
        <f t="shared" si="0"/>
        <v>5.2497883149872991E-2</v>
      </c>
      <c r="G16" s="25">
        <f t="shared" si="1"/>
        <v>1</v>
      </c>
      <c r="H16" s="25">
        <v>1</v>
      </c>
      <c r="I16" s="25">
        <v>1</v>
      </c>
      <c r="J16" s="25"/>
    </row>
    <row r="17" spans="1:10" s="15" customFormat="1">
      <c r="A17" s="25" t="s">
        <v>902</v>
      </c>
      <c r="B17" s="10">
        <v>1556</v>
      </c>
      <c r="C17" s="12" t="s">
        <v>905</v>
      </c>
      <c r="D17" s="8" t="s">
        <v>844</v>
      </c>
      <c r="E17" s="15">
        <v>3</v>
      </c>
      <c r="F17" s="14">
        <f t="shared" si="0"/>
        <v>5.2497883149872991E-2</v>
      </c>
      <c r="G17" s="25">
        <f>ROUND(E17*F17, 0)</f>
        <v>0</v>
      </c>
      <c r="H17" s="25">
        <v>0</v>
      </c>
      <c r="I17" s="25">
        <v>0</v>
      </c>
      <c r="J17" s="25"/>
    </row>
    <row r="18" spans="1:10" s="15" customFormat="1">
      <c r="A18" s="25" t="s">
        <v>902</v>
      </c>
      <c r="B18" s="10">
        <v>1556</v>
      </c>
      <c r="C18" s="12" t="s">
        <v>905</v>
      </c>
      <c r="D18" s="8" t="s">
        <v>907</v>
      </c>
      <c r="E18" s="15">
        <v>3</v>
      </c>
      <c r="F18" s="14">
        <f t="shared" si="0"/>
        <v>5.2497883149872991E-2</v>
      </c>
      <c r="G18" s="25">
        <f>ROUND(E18*F18, 0)</f>
        <v>0</v>
      </c>
      <c r="H18" s="25">
        <v>0</v>
      </c>
      <c r="I18" s="25">
        <v>0</v>
      </c>
      <c r="J18" s="25"/>
    </row>
    <row r="19" spans="1:10">
      <c r="A19" s="25" t="s">
        <v>902</v>
      </c>
      <c r="B19" s="10">
        <v>1556</v>
      </c>
      <c r="C19" s="12" t="s">
        <v>905</v>
      </c>
      <c r="D19" s="8" t="s">
        <v>47</v>
      </c>
      <c r="E19" s="15">
        <v>1</v>
      </c>
      <c r="F19" s="14">
        <f t="shared" si="0"/>
        <v>5.2497883149872991E-2</v>
      </c>
      <c r="G19" s="25">
        <f t="shared" si="1"/>
        <v>0</v>
      </c>
      <c r="H19" s="25">
        <v>0</v>
      </c>
      <c r="I19" s="25">
        <v>0</v>
      </c>
      <c r="J19" s="25"/>
    </row>
    <row r="20" spans="1:10">
      <c r="A20" s="25" t="s">
        <v>902</v>
      </c>
      <c r="B20" s="10">
        <v>1556</v>
      </c>
      <c r="C20" s="12" t="s">
        <v>905</v>
      </c>
      <c r="D20" s="8" t="s">
        <v>183</v>
      </c>
      <c r="E20" s="15">
        <v>1</v>
      </c>
      <c r="F20" s="14">
        <f t="shared" si="0"/>
        <v>5.2497883149872991E-2</v>
      </c>
      <c r="G20" s="25">
        <f t="shared" si="1"/>
        <v>0</v>
      </c>
      <c r="H20" s="25">
        <v>0</v>
      </c>
      <c r="I20" s="25">
        <v>0</v>
      </c>
      <c r="J20" s="25"/>
    </row>
    <row r="21" spans="1:10">
      <c r="A21" s="25" t="s">
        <v>902</v>
      </c>
      <c r="B21" s="10">
        <v>1556</v>
      </c>
      <c r="C21" s="12" t="s">
        <v>905</v>
      </c>
      <c r="D21" s="8" t="s">
        <v>185</v>
      </c>
      <c r="E21" s="15">
        <v>0</v>
      </c>
      <c r="F21" s="14">
        <f t="shared" si="0"/>
        <v>5.2497883149872991E-2</v>
      </c>
      <c r="G21" s="25">
        <f t="shared" si="1"/>
        <v>0</v>
      </c>
      <c r="H21" s="25">
        <v>0</v>
      </c>
      <c r="I21" s="25">
        <v>0</v>
      </c>
      <c r="J21" s="25"/>
    </row>
    <row r="22" spans="1:10">
      <c r="A22" s="25" t="s">
        <v>902</v>
      </c>
      <c r="B22" s="10">
        <v>1564</v>
      </c>
      <c r="C22" s="12" t="s">
        <v>908</v>
      </c>
      <c r="D22" s="8" t="s">
        <v>232</v>
      </c>
      <c r="E22" s="15">
        <v>1</v>
      </c>
      <c r="F22" s="14">
        <f t="shared" si="0"/>
        <v>5.2497883149872991E-2</v>
      </c>
      <c r="G22" s="25">
        <f t="shared" si="1"/>
        <v>0</v>
      </c>
      <c r="H22" s="25">
        <v>0</v>
      </c>
      <c r="I22" s="25">
        <v>0</v>
      </c>
      <c r="J22" s="25"/>
    </row>
    <row r="23" spans="1:10">
      <c r="A23" s="25" t="s">
        <v>902</v>
      </c>
      <c r="B23" s="10">
        <v>1571</v>
      </c>
      <c r="C23" s="12" t="s">
        <v>909</v>
      </c>
      <c r="D23" s="8" t="s">
        <v>910</v>
      </c>
      <c r="E23" s="15">
        <v>1</v>
      </c>
      <c r="F23" s="14">
        <f t="shared" si="0"/>
        <v>5.2497883149872991E-2</v>
      </c>
      <c r="G23" s="25">
        <f t="shared" si="1"/>
        <v>0</v>
      </c>
      <c r="H23" s="25">
        <v>0</v>
      </c>
      <c r="I23" s="25">
        <v>0</v>
      </c>
      <c r="J23" s="25"/>
    </row>
    <row r="24" spans="1:10">
      <c r="A24" s="25" t="s">
        <v>902</v>
      </c>
      <c r="B24" s="10">
        <v>1571</v>
      </c>
      <c r="C24" s="12" t="s">
        <v>909</v>
      </c>
      <c r="D24" s="8" t="s">
        <v>911</v>
      </c>
      <c r="E24" s="15">
        <v>1</v>
      </c>
      <c r="F24" s="14">
        <f t="shared" si="0"/>
        <v>5.2497883149872991E-2</v>
      </c>
      <c r="G24" s="25">
        <f t="shared" si="1"/>
        <v>0</v>
      </c>
      <c r="H24" s="25">
        <v>0</v>
      </c>
      <c r="I24" s="25">
        <v>0</v>
      </c>
      <c r="J24" s="25"/>
    </row>
    <row r="25" spans="1:10">
      <c r="A25" s="25" t="s">
        <v>902</v>
      </c>
      <c r="B25" s="10">
        <v>1571</v>
      </c>
      <c r="C25" s="12" t="s">
        <v>909</v>
      </c>
      <c r="D25" s="8" t="s">
        <v>912</v>
      </c>
      <c r="E25" s="15">
        <v>1</v>
      </c>
      <c r="F25" s="14">
        <f t="shared" si="0"/>
        <v>5.2497883149872991E-2</v>
      </c>
      <c r="G25" s="25">
        <f t="shared" si="1"/>
        <v>0</v>
      </c>
      <c r="H25" s="25">
        <v>0</v>
      </c>
      <c r="I25" s="25">
        <v>0</v>
      </c>
      <c r="J25" s="25"/>
    </row>
    <row r="26" spans="1:10">
      <c r="A26" s="25" t="s">
        <v>902</v>
      </c>
      <c r="B26" s="10">
        <v>1571</v>
      </c>
      <c r="C26" s="12" t="s">
        <v>909</v>
      </c>
      <c r="D26" s="8" t="s">
        <v>913</v>
      </c>
      <c r="E26" s="15">
        <v>1</v>
      </c>
      <c r="F26" s="14">
        <f t="shared" si="0"/>
        <v>5.2497883149872991E-2</v>
      </c>
      <c r="G26" s="25">
        <f t="shared" si="1"/>
        <v>0</v>
      </c>
      <c r="H26" s="25">
        <v>0</v>
      </c>
      <c r="I26" s="25">
        <v>0</v>
      </c>
      <c r="J26" s="25"/>
    </row>
    <row r="27" spans="1:10">
      <c r="A27" s="25" t="s">
        <v>902</v>
      </c>
      <c r="B27" s="10">
        <v>1571</v>
      </c>
      <c r="C27" s="12" t="s">
        <v>909</v>
      </c>
      <c r="D27" s="8" t="s">
        <v>105</v>
      </c>
      <c r="E27" s="15">
        <v>39</v>
      </c>
      <c r="F27" s="14">
        <f t="shared" si="0"/>
        <v>5.2497883149872991E-2</v>
      </c>
      <c r="G27" s="25">
        <f t="shared" si="1"/>
        <v>2</v>
      </c>
      <c r="H27" s="25">
        <v>2</v>
      </c>
      <c r="I27" s="25">
        <v>2</v>
      </c>
      <c r="J27" s="25"/>
    </row>
    <row r="28" spans="1:10">
      <c r="A28" s="25" t="s">
        <v>902</v>
      </c>
      <c r="B28" s="10">
        <v>1571</v>
      </c>
      <c r="C28" s="12" t="s">
        <v>909</v>
      </c>
      <c r="D28" s="8" t="s">
        <v>20</v>
      </c>
      <c r="E28" s="15">
        <v>56</v>
      </c>
      <c r="F28" s="14">
        <f t="shared" si="0"/>
        <v>5.2497883149872991E-2</v>
      </c>
      <c r="G28" s="25">
        <f t="shared" si="1"/>
        <v>3</v>
      </c>
      <c r="H28" s="25">
        <v>3</v>
      </c>
      <c r="I28" s="25">
        <v>3</v>
      </c>
      <c r="J28" s="25"/>
    </row>
    <row r="29" spans="1:10">
      <c r="A29" s="25" t="s">
        <v>902</v>
      </c>
      <c r="B29" s="10">
        <v>1571</v>
      </c>
      <c r="C29" s="12" t="s">
        <v>909</v>
      </c>
      <c r="D29" s="8" t="s">
        <v>417</v>
      </c>
      <c r="E29" s="15">
        <v>0</v>
      </c>
      <c r="F29" s="14">
        <f t="shared" si="0"/>
        <v>5.2497883149872991E-2</v>
      </c>
      <c r="G29" s="25">
        <f t="shared" si="1"/>
        <v>0</v>
      </c>
      <c r="H29" s="25">
        <v>0</v>
      </c>
      <c r="I29" s="25">
        <v>0</v>
      </c>
      <c r="J29" s="25"/>
    </row>
    <row r="30" spans="1:10">
      <c r="A30" s="25" t="s">
        <v>902</v>
      </c>
      <c r="B30" s="10">
        <v>1571</v>
      </c>
      <c r="C30" s="12" t="s">
        <v>909</v>
      </c>
      <c r="D30" s="8" t="s">
        <v>914</v>
      </c>
      <c r="E30" s="15">
        <v>0</v>
      </c>
      <c r="F30" s="14">
        <f t="shared" si="0"/>
        <v>5.2497883149872991E-2</v>
      </c>
      <c r="G30" s="25">
        <f t="shared" si="1"/>
        <v>0</v>
      </c>
      <c r="H30" s="25">
        <v>0</v>
      </c>
      <c r="I30" s="25">
        <v>0</v>
      </c>
      <c r="J30" s="25"/>
    </row>
    <row r="31" spans="1:10">
      <c r="A31" s="25" t="s">
        <v>902</v>
      </c>
      <c r="B31" s="10">
        <v>1572</v>
      </c>
      <c r="C31" s="12" t="s">
        <v>915</v>
      </c>
      <c r="D31" s="8" t="s">
        <v>417</v>
      </c>
      <c r="E31" s="15">
        <v>14</v>
      </c>
      <c r="F31" s="14">
        <f t="shared" si="0"/>
        <v>5.2497883149872991E-2</v>
      </c>
      <c r="G31" s="25">
        <f t="shared" si="1"/>
        <v>1</v>
      </c>
      <c r="H31" s="25">
        <v>1</v>
      </c>
      <c r="I31" s="25">
        <v>1</v>
      </c>
      <c r="J31" s="25"/>
    </row>
    <row r="32" spans="1:10" ht="14.25" customHeight="1">
      <c r="A32" s="25" t="s">
        <v>902</v>
      </c>
      <c r="B32" s="10">
        <v>1572</v>
      </c>
      <c r="C32" s="12" t="s">
        <v>915</v>
      </c>
      <c r="D32" s="8" t="s">
        <v>557</v>
      </c>
      <c r="E32" s="15">
        <v>13</v>
      </c>
      <c r="F32" s="14">
        <f t="shared" si="0"/>
        <v>5.2497883149872991E-2</v>
      </c>
      <c r="G32" s="25">
        <f t="shared" si="1"/>
        <v>1</v>
      </c>
      <c r="H32" s="25">
        <v>1</v>
      </c>
      <c r="I32" s="25">
        <v>1</v>
      </c>
      <c r="J32" s="25"/>
    </row>
    <row r="33" spans="1:10">
      <c r="A33" s="25" t="s">
        <v>902</v>
      </c>
      <c r="B33" s="10">
        <v>1573</v>
      </c>
      <c r="C33" s="12" t="s">
        <v>916</v>
      </c>
      <c r="D33" s="8" t="s">
        <v>557</v>
      </c>
      <c r="E33" s="15">
        <v>0</v>
      </c>
      <c r="F33" s="14">
        <f t="shared" si="0"/>
        <v>5.2497883149872991E-2</v>
      </c>
      <c r="G33" s="25">
        <f t="shared" si="1"/>
        <v>0</v>
      </c>
      <c r="H33" s="25">
        <v>0</v>
      </c>
      <c r="I33" s="25">
        <v>0</v>
      </c>
      <c r="J33" s="25"/>
    </row>
    <row r="34" spans="1:10">
      <c r="A34" s="25" t="s">
        <v>902</v>
      </c>
      <c r="B34" s="10">
        <v>1573</v>
      </c>
      <c r="C34" s="12" t="s">
        <v>916</v>
      </c>
      <c r="D34" s="8" t="s">
        <v>558</v>
      </c>
      <c r="E34" s="15">
        <v>0</v>
      </c>
      <c r="F34" s="14">
        <f t="shared" si="0"/>
        <v>5.2497883149872991E-2</v>
      </c>
      <c r="G34" s="25">
        <f t="shared" si="1"/>
        <v>0</v>
      </c>
      <c r="H34" s="25">
        <v>0</v>
      </c>
      <c r="I34" s="25">
        <v>0</v>
      </c>
      <c r="J34" s="25"/>
    </row>
    <row r="35" spans="1:10">
      <c r="A35" s="25" t="s">
        <v>902</v>
      </c>
      <c r="B35" s="10">
        <v>1573</v>
      </c>
      <c r="C35" s="12" t="s">
        <v>916</v>
      </c>
      <c r="D35" s="8" t="s">
        <v>606</v>
      </c>
      <c r="E35" s="15">
        <v>0</v>
      </c>
      <c r="F35" s="14">
        <f t="shared" si="0"/>
        <v>5.2497883149872991E-2</v>
      </c>
      <c r="G35" s="25">
        <f t="shared" si="1"/>
        <v>0</v>
      </c>
      <c r="H35" s="25">
        <v>0</v>
      </c>
      <c r="I35" s="25">
        <v>0</v>
      </c>
      <c r="J35" s="25"/>
    </row>
    <row r="36" spans="1:10">
      <c r="A36" s="25" t="s">
        <v>902</v>
      </c>
      <c r="B36" s="10">
        <v>1573</v>
      </c>
      <c r="C36" s="12" t="s">
        <v>916</v>
      </c>
      <c r="D36" s="8" t="s">
        <v>607</v>
      </c>
      <c r="E36" s="15">
        <v>0</v>
      </c>
      <c r="F36" s="14">
        <f t="shared" si="0"/>
        <v>5.2497883149872991E-2</v>
      </c>
      <c r="G36" s="25">
        <f t="shared" si="1"/>
        <v>0</v>
      </c>
      <c r="H36" s="25">
        <v>0</v>
      </c>
      <c r="I36" s="25">
        <v>0</v>
      </c>
      <c r="J36" s="25"/>
    </row>
    <row r="37" spans="1:10">
      <c r="A37" s="25" t="s">
        <v>902</v>
      </c>
      <c r="B37" s="10">
        <v>7835</v>
      </c>
      <c r="C37" s="12" t="s">
        <v>917</v>
      </c>
      <c r="D37" s="8" t="s">
        <v>35</v>
      </c>
      <c r="E37" s="15">
        <v>15</v>
      </c>
      <c r="F37" s="14">
        <f t="shared" si="0"/>
        <v>5.2497883149872991E-2</v>
      </c>
      <c r="G37" s="25">
        <f t="shared" si="1"/>
        <v>1</v>
      </c>
      <c r="H37" s="25">
        <v>1</v>
      </c>
      <c r="I37" s="25">
        <v>1</v>
      </c>
      <c r="J37" s="25"/>
    </row>
    <row r="38" spans="1:10">
      <c r="A38" s="25" t="s">
        <v>902</v>
      </c>
      <c r="B38" s="10">
        <v>7835</v>
      </c>
      <c r="C38" s="12" t="s">
        <v>917</v>
      </c>
      <c r="D38" s="8" t="s">
        <v>24</v>
      </c>
      <c r="E38" s="15">
        <v>15</v>
      </c>
      <c r="F38" s="14">
        <f t="shared" si="0"/>
        <v>5.2497883149872991E-2</v>
      </c>
      <c r="G38" s="25">
        <f t="shared" si="1"/>
        <v>1</v>
      </c>
      <c r="H38" s="25">
        <v>1</v>
      </c>
      <c r="I38" s="25">
        <v>1</v>
      </c>
      <c r="J38" s="25"/>
    </row>
    <row r="39" spans="1:10">
      <c r="A39" s="25" t="s">
        <v>902</v>
      </c>
      <c r="B39" s="10">
        <v>7835</v>
      </c>
      <c r="C39" s="12" t="s">
        <v>917</v>
      </c>
      <c r="D39" s="8" t="s">
        <v>105</v>
      </c>
      <c r="E39" s="15">
        <v>19</v>
      </c>
      <c r="F39" s="14">
        <f t="shared" si="0"/>
        <v>5.2497883149872991E-2</v>
      </c>
      <c r="G39" s="25">
        <f t="shared" si="1"/>
        <v>1</v>
      </c>
      <c r="H39" s="25">
        <v>1</v>
      </c>
      <c r="I39" s="25">
        <v>1</v>
      </c>
      <c r="J39" s="25"/>
    </row>
    <row r="40" spans="1:10">
      <c r="A40" s="25" t="s">
        <v>902</v>
      </c>
      <c r="B40" s="10">
        <v>7835</v>
      </c>
      <c r="C40" s="12" t="s">
        <v>917</v>
      </c>
      <c r="D40" s="8" t="s">
        <v>20</v>
      </c>
      <c r="E40" s="15">
        <v>20</v>
      </c>
      <c r="F40" s="14">
        <f t="shared" si="0"/>
        <v>5.2497883149872991E-2</v>
      </c>
      <c r="G40" s="25">
        <f t="shared" si="1"/>
        <v>1</v>
      </c>
      <c r="H40" s="25">
        <v>1</v>
      </c>
      <c r="I40" s="25">
        <v>1</v>
      </c>
      <c r="J40" s="25"/>
    </row>
    <row r="41" spans="1:10">
      <c r="A41" s="25" t="s">
        <v>902</v>
      </c>
      <c r="B41" s="10">
        <v>10678</v>
      </c>
      <c r="C41" s="12" t="s">
        <v>918</v>
      </c>
      <c r="D41" s="8" t="s">
        <v>919</v>
      </c>
      <c r="E41" s="15">
        <v>157</v>
      </c>
      <c r="F41" s="14">
        <f t="shared" si="0"/>
        <v>5.2497883149872991E-2</v>
      </c>
      <c r="G41" s="25">
        <f t="shared" si="1"/>
        <v>8</v>
      </c>
      <c r="H41" s="25">
        <v>8</v>
      </c>
      <c r="I41" s="25">
        <v>8</v>
      </c>
      <c r="J41" s="25"/>
    </row>
    <row r="42" spans="1:10">
      <c r="A42" s="25" t="s">
        <v>902</v>
      </c>
      <c r="B42" s="10">
        <v>54832</v>
      </c>
      <c r="C42" s="12" t="s">
        <v>920</v>
      </c>
      <c r="D42" s="8" t="s">
        <v>35</v>
      </c>
      <c r="E42" s="15">
        <v>27</v>
      </c>
      <c r="F42" s="14">
        <f t="shared" si="0"/>
        <v>5.2497883149872991E-2</v>
      </c>
      <c r="G42" s="25">
        <f t="shared" si="1"/>
        <v>1</v>
      </c>
      <c r="H42" s="25">
        <v>1</v>
      </c>
      <c r="I42" s="25">
        <v>1</v>
      </c>
      <c r="J42" s="25"/>
    </row>
    <row r="43" spans="1:10">
      <c r="A43" s="25" t="s">
        <v>902</v>
      </c>
      <c r="B43" s="10">
        <v>54832</v>
      </c>
      <c r="C43" s="12" t="s">
        <v>920</v>
      </c>
      <c r="D43" s="8" t="s">
        <v>24</v>
      </c>
      <c r="E43" s="15">
        <v>30</v>
      </c>
      <c r="F43" s="14">
        <f t="shared" si="0"/>
        <v>5.2497883149872991E-2</v>
      </c>
      <c r="G43" s="25">
        <f t="shared" si="1"/>
        <v>2</v>
      </c>
      <c r="H43" s="25">
        <v>2</v>
      </c>
      <c r="I43" s="25">
        <v>2</v>
      </c>
      <c r="J43" s="25"/>
    </row>
    <row r="44" spans="1:10">
      <c r="A44" s="25" t="s">
        <v>902</v>
      </c>
      <c r="B44" s="17">
        <v>56846</v>
      </c>
      <c r="C44" s="18" t="s">
        <v>921</v>
      </c>
      <c r="D44" s="19" t="s">
        <v>556</v>
      </c>
      <c r="E44" s="15">
        <v>17</v>
      </c>
      <c r="F44" s="14">
        <f t="shared" si="0"/>
        <v>5.2497883149872991E-2</v>
      </c>
      <c r="G44" s="25">
        <f t="shared" ref="G44:G49" si="2">ROUND(E44*F44, 0)</f>
        <v>1</v>
      </c>
      <c r="H44" s="25">
        <v>1</v>
      </c>
      <c r="I44" s="25">
        <v>1</v>
      </c>
      <c r="J44" s="25"/>
    </row>
    <row r="45" spans="1:10">
      <c r="A45" s="25" t="s">
        <v>902</v>
      </c>
      <c r="B45" s="17">
        <v>56846</v>
      </c>
      <c r="C45" s="18" t="s">
        <v>921</v>
      </c>
      <c r="D45" s="19" t="s">
        <v>417</v>
      </c>
      <c r="E45" s="15">
        <v>16</v>
      </c>
      <c r="F45" s="14">
        <f t="shared" si="0"/>
        <v>5.2497883149872991E-2</v>
      </c>
      <c r="G45" s="25">
        <f t="shared" si="2"/>
        <v>1</v>
      </c>
      <c r="H45" s="25">
        <v>1</v>
      </c>
      <c r="I45" s="25">
        <v>1</v>
      </c>
      <c r="J45" s="25"/>
    </row>
    <row r="46" spans="1:10">
      <c r="A46" s="25" t="s">
        <v>902</v>
      </c>
      <c r="B46" s="17">
        <v>59220</v>
      </c>
      <c r="C46" s="18" t="s">
        <v>922</v>
      </c>
      <c r="D46" s="19" t="s">
        <v>47</v>
      </c>
      <c r="E46" s="15">
        <v>22</v>
      </c>
      <c r="F46" s="14">
        <f t="shared" si="0"/>
        <v>5.2497883149872991E-2</v>
      </c>
      <c r="G46" s="25">
        <f t="shared" si="2"/>
        <v>1</v>
      </c>
      <c r="H46" s="25">
        <v>1</v>
      </c>
      <c r="I46" s="25">
        <v>1</v>
      </c>
      <c r="J46" s="25"/>
    </row>
    <row r="47" spans="1:10">
      <c r="A47" s="25" t="s">
        <v>902</v>
      </c>
      <c r="B47" s="17">
        <v>59220</v>
      </c>
      <c r="C47" s="18" t="s">
        <v>922</v>
      </c>
      <c r="D47" s="19" t="s">
        <v>181</v>
      </c>
      <c r="E47" s="15">
        <v>23</v>
      </c>
      <c r="F47" s="14">
        <f t="shared" si="0"/>
        <v>5.2497883149872991E-2</v>
      </c>
      <c r="G47" s="25">
        <f t="shared" si="2"/>
        <v>1</v>
      </c>
      <c r="H47" s="25">
        <v>1</v>
      </c>
      <c r="I47" s="25">
        <v>1</v>
      </c>
      <c r="J47" s="25"/>
    </row>
    <row r="48" spans="1:10">
      <c r="A48" s="25" t="s">
        <v>902</v>
      </c>
      <c r="B48" s="17">
        <v>60302</v>
      </c>
      <c r="C48" s="18" t="s">
        <v>923</v>
      </c>
      <c r="D48" s="19" t="s">
        <v>445</v>
      </c>
      <c r="E48" s="15">
        <v>23</v>
      </c>
      <c r="F48" s="14">
        <f t="shared" si="0"/>
        <v>5.2497883149872991E-2</v>
      </c>
      <c r="G48" s="25">
        <f t="shared" si="2"/>
        <v>1</v>
      </c>
      <c r="H48" s="25">
        <v>1</v>
      </c>
      <c r="I48" s="25">
        <v>1</v>
      </c>
      <c r="J48" s="25"/>
    </row>
    <row r="49" spans="1:10">
      <c r="A49" s="25" t="s">
        <v>902</v>
      </c>
      <c r="B49" s="17">
        <v>60302</v>
      </c>
      <c r="C49" s="18" t="s">
        <v>923</v>
      </c>
      <c r="D49" s="19" t="s">
        <v>447</v>
      </c>
      <c r="E49" s="15">
        <v>23</v>
      </c>
      <c r="F49" s="14">
        <f t="shared" si="0"/>
        <v>5.2497883149872991E-2</v>
      </c>
      <c r="G49" s="25">
        <f t="shared" si="2"/>
        <v>1</v>
      </c>
      <c r="H49" s="25">
        <v>1</v>
      </c>
      <c r="I49" s="25">
        <v>1</v>
      </c>
      <c r="J49" s="25"/>
    </row>
    <row r="50" spans="1:10" s="15" customFormat="1">
      <c r="A50" s="25"/>
      <c r="B50" s="17"/>
      <c r="C50" s="18"/>
      <c r="D50" s="19"/>
      <c r="E50" s="20"/>
      <c r="F50" s="14"/>
      <c r="G50" s="25"/>
      <c r="H50" s="25"/>
      <c r="I50" s="25"/>
      <c r="J50" s="25"/>
    </row>
    <row r="51" spans="1:10" s="15" customFormat="1">
      <c r="A51" s="25" t="s">
        <v>1</v>
      </c>
      <c r="B51" s="23" t="s">
        <v>122</v>
      </c>
      <c r="C51" s="25" t="s">
        <v>1</v>
      </c>
      <c r="D51" s="25" t="s">
        <v>1</v>
      </c>
      <c r="E51" s="16">
        <f>SUM(E10:E49)</f>
        <v>1181</v>
      </c>
      <c r="F51" s="25" t="s">
        <v>1</v>
      </c>
      <c r="G51" s="11">
        <f>SUM(G10:G49)</f>
        <v>61</v>
      </c>
      <c r="H51" s="11">
        <f>SUM(H10:H49)</f>
        <v>62</v>
      </c>
      <c r="I51" s="11">
        <f>SUM(I10:I49)</f>
        <v>62</v>
      </c>
    </row>
    <row r="52" spans="1:10">
      <c r="A52" s="15" t="s">
        <v>1</v>
      </c>
      <c r="B52" s="15"/>
      <c r="C52" s="15"/>
      <c r="D52" s="15"/>
      <c r="E52" s="15"/>
      <c r="F52" s="15"/>
      <c r="G52" s="15"/>
      <c r="H52" s="15"/>
      <c r="I52" s="15"/>
      <c r="J52" s="15"/>
    </row>
    <row r="53" spans="1:10" ht="12.6" customHeight="1">
      <c r="A53" s="37" t="s">
        <v>593</v>
      </c>
      <c r="B53" s="36" t="s">
        <v>1</v>
      </c>
      <c r="C53" s="36" t="s">
        <v>1</v>
      </c>
      <c r="D53" s="36" t="s">
        <v>1</v>
      </c>
      <c r="E53" s="36" t="s">
        <v>1</v>
      </c>
      <c r="F53" s="36" t="s">
        <v>1</v>
      </c>
      <c r="G53" s="36" t="s">
        <v>1</v>
      </c>
      <c r="H53" s="36" t="s">
        <v>1</v>
      </c>
      <c r="I53" s="36" t="s">
        <v>1</v>
      </c>
      <c r="J53" s="36" t="s">
        <v>1</v>
      </c>
    </row>
    <row r="54" spans="1:10">
      <c r="A54" s="36" t="s">
        <v>1</v>
      </c>
      <c r="B54" s="36" t="s">
        <v>1</v>
      </c>
      <c r="C54" s="36" t="s">
        <v>1</v>
      </c>
      <c r="D54" s="36" t="s">
        <v>1</v>
      </c>
      <c r="E54" s="36" t="s">
        <v>1</v>
      </c>
      <c r="F54" s="36" t="s">
        <v>1</v>
      </c>
      <c r="G54" s="36" t="s">
        <v>1</v>
      </c>
      <c r="H54" s="36" t="s">
        <v>1</v>
      </c>
      <c r="I54" s="36" t="s">
        <v>1</v>
      </c>
      <c r="J54" s="36" t="s">
        <v>1</v>
      </c>
    </row>
    <row r="55" spans="1:10">
      <c r="A55" s="36" t="s">
        <v>1</v>
      </c>
      <c r="B55" s="36" t="s">
        <v>1</v>
      </c>
      <c r="C55" s="36" t="s">
        <v>1</v>
      </c>
      <c r="D55" s="36" t="s">
        <v>1</v>
      </c>
      <c r="E55" s="36" t="s">
        <v>1</v>
      </c>
      <c r="F55" s="36" t="s">
        <v>1</v>
      </c>
      <c r="G55" s="36" t="s">
        <v>1</v>
      </c>
      <c r="H55" s="36" t="s">
        <v>1</v>
      </c>
      <c r="I55" s="36" t="s">
        <v>1</v>
      </c>
      <c r="J55" s="36" t="s">
        <v>1</v>
      </c>
    </row>
    <row r="56" spans="1:10">
      <c r="A56" s="36" t="s">
        <v>1</v>
      </c>
      <c r="B56" s="36" t="s">
        <v>1</v>
      </c>
      <c r="C56" s="36" t="s">
        <v>1</v>
      </c>
      <c r="D56" s="36" t="s">
        <v>1</v>
      </c>
      <c r="E56" s="36" t="s">
        <v>1</v>
      </c>
      <c r="F56" s="36" t="s">
        <v>1</v>
      </c>
      <c r="G56" s="36" t="s">
        <v>1</v>
      </c>
      <c r="H56" s="36" t="s">
        <v>1</v>
      </c>
      <c r="I56" s="36" t="s">
        <v>1</v>
      </c>
      <c r="J56" s="36" t="s">
        <v>1</v>
      </c>
    </row>
    <row r="57" spans="1:10">
      <c r="A57" s="15" t="s">
        <v>1</v>
      </c>
      <c r="B57" s="15"/>
      <c r="C57" s="15"/>
      <c r="D57" s="15"/>
      <c r="E57" s="15"/>
      <c r="F57" s="15"/>
      <c r="G57" s="15"/>
      <c r="H57" s="15"/>
      <c r="I57" s="15"/>
      <c r="J57" s="15"/>
    </row>
    <row r="58" spans="1:10" ht="12.6" customHeight="1">
      <c r="A58" s="40" t="s">
        <v>594</v>
      </c>
      <c r="B58" s="38"/>
      <c r="C58" s="38"/>
      <c r="D58" s="38"/>
      <c r="E58" s="38"/>
      <c r="F58" s="38"/>
      <c r="G58" s="38"/>
      <c r="H58" s="38"/>
      <c r="I58" s="38"/>
      <c r="J58" s="38"/>
    </row>
    <row r="59" spans="1:10">
      <c r="A59" s="38"/>
      <c r="B59" s="38"/>
      <c r="C59" s="38"/>
      <c r="D59" s="38"/>
      <c r="E59" s="38"/>
      <c r="F59" s="38"/>
      <c r="G59" s="38"/>
      <c r="H59" s="38"/>
      <c r="I59" s="38"/>
      <c r="J59" s="38"/>
    </row>
    <row r="60" spans="1:10">
      <c r="A60" s="22" t="s">
        <v>1</v>
      </c>
      <c r="B60" s="22" t="s">
        <v>1</v>
      </c>
      <c r="C60" s="22" t="s">
        <v>1</v>
      </c>
      <c r="D60" s="22" t="s">
        <v>1</v>
      </c>
      <c r="E60" s="22" t="s">
        <v>1</v>
      </c>
      <c r="F60" s="22" t="s">
        <v>1</v>
      </c>
      <c r="G60" s="22" t="s">
        <v>1</v>
      </c>
      <c r="H60" s="22" t="s">
        <v>1</v>
      </c>
      <c r="I60" s="22" t="s">
        <v>1</v>
      </c>
      <c r="J60" s="22" t="s">
        <v>1</v>
      </c>
    </row>
    <row r="61" spans="1:10" ht="12.6" customHeight="1">
      <c r="A61" s="37" t="s">
        <v>595</v>
      </c>
      <c r="B61" s="36" t="s">
        <v>1</v>
      </c>
      <c r="C61" s="36" t="s">
        <v>1</v>
      </c>
      <c r="D61" s="36" t="s">
        <v>1</v>
      </c>
      <c r="E61" s="36" t="s">
        <v>1</v>
      </c>
      <c r="F61" s="36" t="s">
        <v>1</v>
      </c>
      <c r="G61" s="36" t="s">
        <v>1</v>
      </c>
      <c r="H61" s="36" t="s">
        <v>1</v>
      </c>
      <c r="I61" s="36" t="s">
        <v>1</v>
      </c>
      <c r="J61" s="36" t="s">
        <v>1</v>
      </c>
    </row>
    <row r="62" spans="1:10">
      <c r="A62" s="36" t="s">
        <v>1</v>
      </c>
      <c r="B62" s="36" t="s">
        <v>1</v>
      </c>
      <c r="C62" s="36" t="s">
        <v>1</v>
      </c>
      <c r="D62" s="36" t="s">
        <v>1</v>
      </c>
      <c r="E62" s="36" t="s">
        <v>1</v>
      </c>
      <c r="F62" s="36" t="s">
        <v>1</v>
      </c>
      <c r="G62" s="36" t="s">
        <v>1</v>
      </c>
      <c r="H62" s="36" t="s">
        <v>1</v>
      </c>
      <c r="I62" s="36" t="s">
        <v>1</v>
      </c>
      <c r="J62" s="36" t="s">
        <v>1</v>
      </c>
    </row>
    <row r="63" spans="1:10">
      <c r="A63" s="36" t="s">
        <v>1</v>
      </c>
      <c r="B63" s="36" t="s">
        <v>1</v>
      </c>
      <c r="C63" s="36" t="s">
        <v>1</v>
      </c>
      <c r="D63" s="36" t="s">
        <v>1</v>
      </c>
      <c r="E63" s="36" t="s">
        <v>1</v>
      </c>
      <c r="F63" s="36" t="s">
        <v>1</v>
      </c>
      <c r="G63" s="36" t="s">
        <v>1</v>
      </c>
      <c r="H63" s="36" t="s">
        <v>1</v>
      </c>
      <c r="I63" s="36" t="s">
        <v>1</v>
      </c>
      <c r="J63" s="36" t="s">
        <v>1</v>
      </c>
    </row>
    <row r="64" spans="1:10">
      <c r="A64" s="36" t="s">
        <v>1</v>
      </c>
      <c r="B64" s="36" t="s">
        <v>1</v>
      </c>
      <c r="C64" s="36" t="s">
        <v>1</v>
      </c>
      <c r="D64" s="36" t="s">
        <v>1</v>
      </c>
      <c r="E64" s="36" t="s">
        <v>1</v>
      </c>
      <c r="F64" s="36" t="s">
        <v>1</v>
      </c>
      <c r="G64" s="36" t="s">
        <v>1</v>
      </c>
      <c r="H64" s="36" t="s">
        <v>1</v>
      </c>
      <c r="I64" s="36" t="s">
        <v>1</v>
      </c>
      <c r="J64" s="36" t="s">
        <v>1</v>
      </c>
    </row>
    <row r="65" spans="1:10">
      <c r="A65" s="15" t="s">
        <v>1</v>
      </c>
      <c r="B65" s="15"/>
      <c r="C65" s="15"/>
      <c r="D65" s="15"/>
      <c r="E65" s="15"/>
      <c r="F65" s="15"/>
      <c r="G65" s="15"/>
      <c r="H65" s="15"/>
      <c r="I65" s="15"/>
      <c r="J65" s="15"/>
    </row>
    <row r="66" spans="1:10">
      <c r="A66" s="15"/>
      <c r="B66" s="15"/>
      <c r="C66" s="15"/>
      <c r="D66" s="15"/>
      <c r="E66" s="15"/>
      <c r="F66" s="15"/>
      <c r="G66" s="15"/>
      <c r="H66" s="15"/>
      <c r="I66" s="15"/>
      <c r="J66" s="15"/>
    </row>
    <row r="67" spans="1:10">
      <c r="A67" s="15"/>
      <c r="B67" s="15"/>
      <c r="C67" s="15"/>
      <c r="D67" s="15"/>
      <c r="E67" s="15"/>
      <c r="F67" s="15"/>
      <c r="G67" s="15"/>
      <c r="H67" s="15"/>
      <c r="I67" s="15"/>
      <c r="J67" s="15"/>
    </row>
    <row r="68" spans="1:10">
      <c r="A68" s="15"/>
      <c r="B68" s="15"/>
      <c r="C68" s="15"/>
      <c r="D68" s="15"/>
      <c r="E68" s="15"/>
      <c r="F68" s="15"/>
      <c r="G68" s="15"/>
      <c r="H68" s="15"/>
      <c r="I68" s="15"/>
      <c r="J68" s="15"/>
    </row>
    <row r="69" spans="1:10">
      <c r="A69" s="15"/>
      <c r="B69" s="15"/>
      <c r="C69" s="15"/>
      <c r="D69" s="15"/>
      <c r="E69" s="15"/>
      <c r="F69" s="15"/>
      <c r="G69" s="15"/>
      <c r="H69" s="15"/>
      <c r="I69" s="15"/>
      <c r="J69" s="15"/>
    </row>
    <row r="70" spans="1:10">
      <c r="A70" s="15"/>
      <c r="B70" s="15"/>
      <c r="C70" s="15"/>
      <c r="D70" s="15"/>
      <c r="E70" s="15"/>
      <c r="F70" s="15"/>
      <c r="G70" s="15"/>
      <c r="H70" s="15"/>
      <c r="I70" s="15"/>
      <c r="J70" s="15"/>
    </row>
    <row r="71" spans="1:10">
      <c r="A71" s="15"/>
      <c r="B71" s="15"/>
      <c r="C71" s="15"/>
      <c r="D71" s="15"/>
      <c r="E71" s="15"/>
      <c r="F71" s="15"/>
      <c r="G71" s="15"/>
      <c r="H71" s="15"/>
      <c r="I71" s="15"/>
      <c r="J71" s="15"/>
    </row>
    <row r="72" spans="1:10">
      <c r="A72" s="15"/>
      <c r="B72" s="15"/>
      <c r="C72" s="15"/>
      <c r="D72" s="15"/>
      <c r="E72" s="15"/>
      <c r="F72" s="15"/>
      <c r="G72" s="15"/>
      <c r="H72" s="15"/>
      <c r="I72" s="15"/>
      <c r="J72" s="15"/>
    </row>
    <row r="73" spans="1:10">
      <c r="A73" s="15"/>
      <c r="B73" s="15"/>
      <c r="C73" s="15"/>
      <c r="D73" s="15"/>
      <c r="E73" s="15"/>
      <c r="F73" s="15"/>
      <c r="G73" s="15"/>
      <c r="H73" s="15"/>
      <c r="I73" s="15"/>
      <c r="J73" s="15"/>
    </row>
  </sheetData>
  <mergeCells count="11">
    <mergeCell ref="A1:J1"/>
    <mergeCell ref="A5:E5"/>
    <mergeCell ref="F5:H5"/>
    <mergeCell ref="A2:J2"/>
    <mergeCell ref="A4:E4"/>
    <mergeCell ref="F4:H4"/>
    <mergeCell ref="A53:J56"/>
    <mergeCell ref="A58:J59"/>
    <mergeCell ref="A61:J64"/>
    <mergeCell ref="A6:E6"/>
    <mergeCell ref="F6:H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2021-01-29T17:47:24+00:00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lcf76f155ced4ddcb4097134ff3c332f xmlns="905a4662-6dfc-440e-98fd-642ec577132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29f62856-1543-49d4-a736-4569d363f533"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13F261F9C2EFB24ABA35C5C2B7BA91EB" ma:contentTypeVersion="23" ma:contentTypeDescription="Create a new document." ma:contentTypeScope="" ma:versionID="b61a4e8bf7c903e47f7678968a83b44e">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905a4662-6dfc-440e-98fd-642ec5771328" xmlns:ns6="7d8dd676-26ca-4e08-b90f-b4e0026a58ac" targetNamespace="http://schemas.microsoft.com/office/2006/metadata/properties" ma:root="true" ma:fieldsID="5f327b99cabe448bbdc3801b736f97f1" ns1:_="" ns2:_="" ns3:_="" ns4:_="" ns5:_="" ns6:_="">
    <xsd:import namespace="http://schemas.microsoft.com/sharepoint/v3"/>
    <xsd:import namespace="4ffa91fb-a0ff-4ac5-b2db-65c790d184a4"/>
    <xsd:import namespace="http://schemas.microsoft.com/sharepoint.v3"/>
    <xsd:import namespace="http://schemas.microsoft.com/sharepoint/v3/fields"/>
    <xsd:import namespace="905a4662-6dfc-440e-98fd-642ec5771328"/>
    <xsd:import namespace="7d8dd676-26ca-4e08-b90f-b4e0026a58ac"/>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6:SharedWithUsers" minOccurs="0"/>
                <xsd:element ref="ns6:SharedWithDetails" minOccurs="0"/>
                <xsd:element ref="ns5:MediaServiceEventHashCode" minOccurs="0"/>
                <xsd:element ref="ns5:MediaServiceGenerationTime" minOccurs="0"/>
                <xsd:element ref="ns5:MediaServiceAutoTags" minOccurs="0"/>
                <xsd:element ref="ns5:MediaServiceOCR" minOccurs="0"/>
                <xsd:element ref="ns5:MediaServiceDateTaken" minOccurs="0"/>
                <xsd:element ref="ns1:_ip_UnifiedCompliancePolicyProperties" minOccurs="0"/>
                <xsd:element ref="ns1:_ip_UnifiedCompliancePolicyUIAction" minOccurs="0"/>
                <xsd:element ref="ns5:MediaServiceLocation" minOccurs="0"/>
                <xsd:element ref="ns5:MediaLengthInSeconds" minOccurs="0"/>
                <xsd:element ref="ns5:lcf76f155ced4ddcb4097134ff3c332f"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8" nillable="true" ma:displayName="Unified Compliance Policy Properties" ma:hidden="true" ma:internalName="_ip_UnifiedCompliancePolicyProperties">
      <xsd:simpleType>
        <xsd:restriction base="dms:Note"/>
      </xsd:simpleType>
    </xsd:element>
    <xsd:element name="_ip_UnifiedCompliancePolicyUIAction" ma:index="3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aec54597-794d-48fd-aaaa-4eaa50f4ff1d}" ma:internalName="TaxCatchAllLabel" ma:readOnly="true" ma:showField="CatchAllDataLabel"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aec54597-794d-48fd-aaaa-4eaa50f4ff1d}" ma:internalName="TaxCatchAll" ma:showField="CatchAllData"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5a4662-6dfc-440e-98fd-642ec5771328"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AutoTags" ma:index="35" nillable="true" ma:displayName="Tags" ma:internalName="MediaServiceAutoTags" ma:readOnly="true">
      <xsd:simpleType>
        <xsd:restriction base="dms:Text"/>
      </xsd:simpleType>
    </xsd:element>
    <xsd:element name="MediaServiceOCR" ma:index="36" nillable="true" ma:displayName="Extracted Text" ma:internalName="MediaServiceOCR" ma:readOnly="true">
      <xsd:simpleType>
        <xsd:restriction base="dms:Note">
          <xsd:maxLength value="255"/>
        </xsd:restriction>
      </xsd:simpleType>
    </xsd:element>
    <xsd:element name="MediaServiceDateTaken" ma:index="37" nillable="true" ma:displayName="MediaServiceDateTaken" ma:hidden="true" ma:internalName="MediaServiceDateTaken" ma:readOnly="true">
      <xsd:simpleType>
        <xsd:restriction base="dms:Text"/>
      </xsd:simpleType>
    </xsd:element>
    <xsd:element name="MediaServiceLocation" ma:index="40" nillable="true" ma:displayName="Location" ma:internalName="MediaServiceLocation" ma:readOnly="true">
      <xsd:simpleType>
        <xsd:restriction base="dms:Text"/>
      </xsd:simpleType>
    </xsd:element>
    <xsd:element name="MediaLengthInSeconds" ma:index="41" nillable="true" ma:displayName="MediaLengthInSeconds" ma:hidden="true" ma:internalName="MediaLengthInSeconds" ma:readOnly="true">
      <xsd:simpleType>
        <xsd:restriction base="dms:Unknown"/>
      </xsd:simpleType>
    </xsd:element>
    <xsd:element name="lcf76f155ced4ddcb4097134ff3c332f" ma:index="43"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8dd676-26ca-4e08-b90f-b4e0026a58ac"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1A5306-A391-418D-9605-0B41B2969199}"/>
</file>

<file path=customXml/itemProps2.xml><?xml version="1.0" encoding="utf-8"?>
<ds:datastoreItem xmlns:ds="http://schemas.openxmlformats.org/officeDocument/2006/customXml" ds:itemID="{AB26C5D6-A87D-48EB-A0FC-BB3CFFDF9844}"/>
</file>

<file path=customXml/itemProps3.xml><?xml version="1.0" encoding="utf-8"?>
<ds:datastoreItem xmlns:ds="http://schemas.openxmlformats.org/officeDocument/2006/customXml" ds:itemID="{60BBAE34-A14A-4386-97A5-C993CE49288B}"/>
</file>

<file path=customXml/itemProps4.xml><?xml version="1.0" encoding="utf-8"?>
<ds:datastoreItem xmlns:ds="http://schemas.openxmlformats.org/officeDocument/2006/customXml" ds:itemID="{B7C0D77A-1DE8-4E6C-B389-B87D90F6474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Riedel, Morgan</cp:lastModifiedBy>
  <cp:revision/>
  <dcterms:created xsi:type="dcterms:W3CDTF">2021-01-29T17:38:04Z</dcterms:created>
  <dcterms:modified xsi:type="dcterms:W3CDTF">2024-04-19T13:20:34Z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0x01010013F261F9C2EFB24ABA35C5C2B7BA91EB</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y fmtid="{D5CDD505-2E9C-101B-9397-08002B2CF9AE}" pid="6" name="MediaServiceImageTags">
    <vt:lpwstr/>
  </property>
</Properties>
</file>