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epa.sharepoint.com/sites/ANCSA/E_Planning/2a-Pre_Award_Templates/1-FINAL Narrative WP and Budget Templates/"/>
    </mc:Choice>
  </mc:AlternateContent>
  <xr:revisionPtr revIDLastSave="23" documentId="8_{860CF4F7-3A79-429B-8059-7CDCC14F3165}" xr6:coauthVersionLast="47" xr6:coauthVersionMax="47" xr10:uidLastSave="{79F85D0D-9A4B-4B87-9A23-C28AF83172BC}"/>
  <bookViews>
    <workbookView xWindow="22015" yWindow="-104" windowWidth="22325" windowHeight="11924" xr2:uid="{00000000-000D-0000-FFFF-FFFF00000000}"/>
  </bookViews>
  <sheets>
    <sheet name="Total" sheetId="2" r:id="rId1"/>
    <sheet name="FY27" sheetId="5" r:id="rId2"/>
    <sheet name="FY25" sheetId="3" r:id="rId3"/>
    <sheet name="FY26" sheetId="4" r:id="rId4"/>
  </sheets>
  <definedNames>
    <definedName name="_xlnm.Print_Area" localSheetId="2">'FY25'!$A$1:$T$158</definedName>
    <definedName name="_xlnm.Print_Area" localSheetId="3">'FY26'!$A$1:$T$158</definedName>
    <definedName name="_xlnm.Print_Area" localSheetId="1">'FY27'!$A$1:$T$158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9" i="5" l="1"/>
  <c r="R145" i="5"/>
  <c r="R144" i="5"/>
  <c r="R143" i="5"/>
  <c r="R142" i="5"/>
  <c r="S145" i="5" s="1"/>
  <c r="R139" i="5"/>
  <c r="S139" i="5" s="1"/>
  <c r="R138" i="5"/>
  <c r="R137" i="5"/>
  <c r="R136" i="5"/>
  <c r="S132" i="5"/>
  <c r="S131" i="5"/>
  <c r="S130" i="5"/>
  <c r="E146" i="5" s="1"/>
  <c r="S127" i="5"/>
  <c r="C127" i="5"/>
  <c r="S126" i="5"/>
  <c r="C126" i="5"/>
  <c r="S125" i="5"/>
  <c r="C125" i="5"/>
  <c r="S124" i="5"/>
  <c r="C124" i="5"/>
  <c r="S123" i="5"/>
  <c r="C123" i="5"/>
  <c r="S122" i="5"/>
  <c r="C122" i="5"/>
  <c r="S121" i="5"/>
  <c r="E128" i="5" s="1"/>
  <c r="C121" i="5"/>
  <c r="S118" i="5"/>
  <c r="S117" i="5"/>
  <c r="S116" i="5"/>
  <c r="S115" i="5"/>
  <c r="S114" i="5"/>
  <c r="E119" i="5" s="1"/>
  <c r="S113" i="5"/>
  <c r="S112" i="5"/>
  <c r="S111" i="5"/>
  <c r="S110" i="5"/>
  <c r="S109" i="5"/>
  <c r="T147" i="5" s="1"/>
  <c r="S105" i="5"/>
  <c r="S104" i="5"/>
  <c r="S103" i="5"/>
  <c r="T106" i="5" s="1"/>
  <c r="S102" i="5"/>
  <c r="S98" i="5"/>
  <c r="S97" i="5"/>
  <c r="S96" i="5"/>
  <c r="S95" i="5"/>
  <c r="S94" i="5"/>
  <c r="S93" i="5"/>
  <c r="S92" i="5"/>
  <c r="S91" i="5"/>
  <c r="S90" i="5"/>
  <c r="S89" i="5"/>
  <c r="T99" i="5" s="1"/>
  <c r="S85" i="5"/>
  <c r="S84" i="5"/>
  <c r="S83" i="5"/>
  <c r="S82" i="5"/>
  <c r="S81" i="5"/>
  <c r="S80" i="5"/>
  <c r="T86" i="5" s="1"/>
  <c r="R76" i="5"/>
  <c r="R75" i="5"/>
  <c r="R74" i="5"/>
  <c r="S76" i="5" s="1"/>
  <c r="R73" i="5"/>
  <c r="R70" i="5"/>
  <c r="R69" i="5"/>
  <c r="R68" i="5"/>
  <c r="R67" i="5"/>
  <c r="S70" i="5" s="1"/>
  <c r="R64" i="5"/>
  <c r="R63" i="5"/>
  <c r="R62" i="5"/>
  <c r="R61" i="5"/>
  <c r="S64" i="5" s="1"/>
  <c r="S58" i="5"/>
  <c r="R58" i="5"/>
  <c r="R57" i="5"/>
  <c r="R56" i="5"/>
  <c r="R55" i="5"/>
  <c r="R52" i="5"/>
  <c r="R51" i="5"/>
  <c r="R50" i="5"/>
  <c r="R49" i="5"/>
  <c r="S52" i="5" s="1"/>
  <c r="R46" i="5"/>
  <c r="R45" i="5"/>
  <c r="S46" i="5" s="1"/>
  <c r="R44" i="5"/>
  <c r="R43" i="5"/>
  <c r="R40" i="5"/>
  <c r="R39" i="5"/>
  <c r="R38" i="5"/>
  <c r="R37" i="5"/>
  <c r="S40" i="5" s="1"/>
  <c r="A31" i="5"/>
  <c r="S31" i="5" s="1"/>
  <c r="A29" i="5"/>
  <c r="S29" i="5" s="1"/>
  <c r="S27" i="5"/>
  <c r="A27" i="5"/>
  <c r="A25" i="5"/>
  <c r="S20" i="5"/>
  <c r="R20" i="5"/>
  <c r="A20" i="5"/>
  <c r="S18" i="5"/>
  <c r="R18" i="5"/>
  <c r="A18" i="5"/>
  <c r="S16" i="5"/>
  <c r="R16" i="5"/>
  <c r="A16" i="5"/>
  <c r="S14" i="5"/>
  <c r="R14" i="5"/>
  <c r="A14" i="5"/>
  <c r="S12" i="5"/>
  <c r="R12" i="5"/>
  <c r="A12" i="5"/>
  <c r="S10" i="5"/>
  <c r="R10" i="5"/>
  <c r="R21" i="5" s="1"/>
  <c r="A10" i="5"/>
  <c r="S8" i="5"/>
  <c r="T21" i="5" s="1"/>
  <c r="R8" i="5"/>
  <c r="A8" i="5"/>
  <c r="C2" i="5"/>
  <c r="Q149" i="4"/>
  <c r="R145" i="4"/>
  <c r="S145" i="4" s="1"/>
  <c r="R144" i="4"/>
  <c r="R143" i="4"/>
  <c r="R142" i="4"/>
  <c r="R139" i="4"/>
  <c r="R138" i="4"/>
  <c r="R137" i="4"/>
  <c r="R136" i="4"/>
  <c r="S139" i="4" s="1"/>
  <c r="S132" i="4"/>
  <c r="S131" i="4"/>
  <c r="S130" i="4"/>
  <c r="E128" i="4"/>
  <c r="S127" i="4"/>
  <c r="C127" i="4"/>
  <c r="S126" i="4"/>
  <c r="C126" i="4"/>
  <c r="S125" i="4"/>
  <c r="C125" i="4"/>
  <c r="S124" i="4"/>
  <c r="C124" i="4"/>
  <c r="S123" i="4"/>
  <c r="C123" i="4"/>
  <c r="S122" i="4"/>
  <c r="C122" i="4"/>
  <c r="S121" i="4"/>
  <c r="C121" i="4"/>
  <c r="S118" i="4"/>
  <c r="S117" i="4"/>
  <c r="S116" i="4"/>
  <c r="S115" i="4"/>
  <c r="S114" i="4"/>
  <c r="S113" i="4"/>
  <c r="S112" i="4"/>
  <c r="S111" i="4"/>
  <c r="S110" i="4"/>
  <c r="T147" i="4" s="1"/>
  <c r="S109" i="4"/>
  <c r="E119" i="4" s="1"/>
  <c r="S105" i="4"/>
  <c r="S104" i="4"/>
  <c r="S103" i="4"/>
  <c r="S102" i="4"/>
  <c r="S98" i="4"/>
  <c r="S97" i="4"/>
  <c r="S96" i="4"/>
  <c r="S95" i="4"/>
  <c r="T99" i="4" s="1"/>
  <c r="S94" i="4"/>
  <c r="S93" i="4"/>
  <c r="S92" i="4"/>
  <c r="S91" i="4"/>
  <c r="S90" i="4"/>
  <c r="S89" i="4"/>
  <c r="S85" i="4"/>
  <c r="S84" i="4"/>
  <c r="S83" i="4"/>
  <c r="S82" i="4"/>
  <c r="S81" i="4"/>
  <c r="T86" i="4" s="1"/>
  <c r="S80" i="4"/>
  <c r="R76" i="4"/>
  <c r="R75" i="4"/>
  <c r="R74" i="4"/>
  <c r="R73" i="4"/>
  <c r="S76" i="4" s="1"/>
  <c r="R70" i="4"/>
  <c r="R69" i="4"/>
  <c r="R68" i="4"/>
  <c r="R67" i="4"/>
  <c r="S70" i="4" s="1"/>
  <c r="R64" i="4"/>
  <c r="R63" i="4"/>
  <c r="R62" i="4"/>
  <c r="R61" i="4"/>
  <c r="S64" i="4" s="1"/>
  <c r="R58" i="4"/>
  <c r="R57" i="4"/>
  <c r="R56" i="4"/>
  <c r="R55" i="4"/>
  <c r="S58" i="4" s="1"/>
  <c r="R52" i="4"/>
  <c r="S52" i="4" s="1"/>
  <c r="R51" i="4"/>
  <c r="R50" i="4"/>
  <c r="R49" i="4"/>
  <c r="R46" i="4"/>
  <c r="R45" i="4"/>
  <c r="R44" i="4"/>
  <c r="R43" i="4"/>
  <c r="S46" i="4" s="1"/>
  <c r="R40" i="4"/>
  <c r="R39" i="4"/>
  <c r="R38" i="4"/>
  <c r="S40" i="4" s="1"/>
  <c r="R37" i="4"/>
  <c r="A31" i="4"/>
  <c r="S31" i="4" s="1"/>
  <c r="A29" i="4"/>
  <c r="S29" i="4" s="1"/>
  <c r="A27" i="4"/>
  <c r="S27" i="4" s="1"/>
  <c r="A25" i="4"/>
  <c r="T21" i="4"/>
  <c r="S25" i="4" s="1"/>
  <c r="R21" i="4"/>
  <c r="S20" i="4"/>
  <c r="A20" i="4" s="1"/>
  <c r="R20" i="4"/>
  <c r="S18" i="4"/>
  <c r="R18" i="4"/>
  <c r="A18" i="4"/>
  <c r="S16" i="4"/>
  <c r="R16" i="4"/>
  <c r="A16" i="4"/>
  <c r="S14" i="4"/>
  <c r="R14" i="4"/>
  <c r="A14" i="4"/>
  <c r="S12" i="4"/>
  <c r="A12" i="4" s="1"/>
  <c r="R12" i="4"/>
  <c r="S10" i="4"/>
  <c r="R10" i="4"/>
  <c r="A10" i="4"/>
  <c r="S8" i="4"/>
  <c r="R8" i="4"/>
  <c r="A8" i="4"/>
  <c r="C2" i="4"/>
  <c r="Q149" i="3"/>
  <c r="R145" i="3"/>
  <c r="R144" i="3"/>
  <c r="R143" i="3"/>
  <c r="R142" i="3"/>
  <c r="S145" i="3" s="1"/>
  <c r="R139" i="3"/>
  <c r="R138" i="3"/>
  <c r="R137" i="3"/>
  <c r="R136" i="3"/>
  <c r="S139" i="3" s="1"/>
  <c r="S132" i="3"/>
  <c r="S131" i="3"/>
  <c r="S130" i="3"/>
  <c r="S127" i="3"/>
  <c r="C127" i="3"/>
  <c r="S126" i="3"/>
  <c r="C126" i="3"/>
  <c r="S125" i="3"/>
  <c r="C125" i="3"/>
  <c r="S124" i="3"/>
  <c r="C124" i="3"/>
  <c r="S123" i="3"/>
  <c r="C123" i="3"/>
  <c r="S122" i="3"/>
  <c r="C122" i="3"/>
  <c r="S121" i="3"/>
  <c r="E128" i="3" s="1"/>
  <c r="C121" i="3"/>
  <c r="S118" i="3"/>
  <c r="S117" i="3"/>
  <c r="S116" i="3"/>
  <c r="S115" i="3"/>
  <c r="S114" i="3"/>
  <c r="S113" i="3"/>
  <c r="S112" i="3"/>
  <c r="S111" i="3"/>
  <c r="S110" i="3"/>
  <c r="S109" i="3"/>
  <c r="T147" i="3" s="1"/>
  <c r="S105" i="3"/>
  <c r="S104" i="3"/>
  <c r="S103" i="3"/>
  <c r="S102" i="3"/>
  <c r="S98" i="3"/>
  <c r="S97" i="3"/>
  <c r="S96" i="3"/>
  <c r="S95" i="3"/>
  <c r="S94" i="3"/>
  <c r="S93" i="3"/>
  <c r="S92" i="3"/>
  <c r="S91" i="3"/>
  <c r="S90" i="3"/>
  <c r="S89" i="3"/>
  <c r="T99" i="3" s="1"/>
  <c r="T86" i="3"/>
  <c r="S85" i="3"/>
  <c r="S84" i="3"/>
  <c r="S83" i="3"/>
  <c r="S82" i="3"/>
  <c r="S81" i="3"/>
  <c r="S80" i="3"/>
  <c r="R76" i="3"/>
  <c r="R75" i="3"/>
  <c r="R74" i="3"/>
  <c r="R73" i="3"/>
  <c r="S76" i="3" s="1"/>
  <c r="R70" i="3"/>
  <c r="R69" i="3"/>
  <c r="R68" i="3"/>
  <c r="R67" i="3"/>
  <c r="S70" i="3" s="1"/>
  <c r="R64" i="3"/>
  <c r="R63" i="3"/>
  <c r="R62" i="3"/>
  <c r="R61" i="3"/>
  <c r="S64" i="3" s="1"/>
  <c r="R58" i="3"/>
  <c r="R57" i="3"/>
  <c r="R56" i="3"/>
  <c r="S58" i="3" s="1"/>
  <c r="R55" i="3"/>
  <c r="R52" i="3"/>
  <c r="R51" i="3"/>
  <c r="R50" i="3"/>
  <c r="R49" i="3"/>
  <c r="S52" i="3" s="1"/>
  <c r="R46" i="3"/>
  <c r="R45" i="3"/>
  <c r="R44" i="3"/>
  <c r="S46" i="3" s="1"/>
  <c r="R43" i="3"/>
  <c r="S40" i="3"/>
  <c r="R40" i="3"/>
  <c r="R39" i="3"/>
  <c r="R38" i="3"/>
  <c r="R37" i="3"/>
  <c r="S20" i="3"/>
  <c r="R20" i="3"/>
  <c r="A20" i="3"/>
  <c r="S18" i="3"/>
  <c r="A18" i="3" s="1"/>
  <c r="R18" i="3"/>
  <c r="S16" i="3"/>
  <c r="R16" i="3"/>
  <c r="A16" i="3"/>
  <c r="S14" i="3"/>
  <c r="A14" i="3" s="1"/>
  <c r="R14" i="3"/>
  <c r="S12" i="3"/>
  <c r="A12" i="3" s="1"/>
  <c r="R12" i="3"/>
  <c r="S10" i="3"/>
  <c r="A10" i="3" s="1"/>
  <c r="R10" i="3"/>
  <c r="S8" i="3"/>
  <c r="A8" i="3" s="1"/>
  <c r="R8" i="3"/>
  <c r="C2" i="3"/>
  <c r="K15" i="2"/>
  <c r="K13" i="2"/>
  <c r="K16" i="2" s="1"/>
  <c r="K11" i="2"/>
  <c r="K9" i="2"/>
  <c r="K7" i="2"/>
  <c r="I16" i="2"/>
  <c r="H16" i="2"/>
  <c r="G16" i="2"/>
  <c r="E3" i="2"/>
  <c r="T106" i="4" l="1"/>
  <c r="P149" i="4" s="1"/>
  <c r="F151" i="4" s="1"/>
  <c r="S151" i="4" s="1"/>
  <c r="E119" i="3"/>
  <c r="T106" i="3"/>
  <c r="T21" i="3"/>
  <c r="S29" i="3" s="1"/>
  <c r="R21" i="3"/>
  <c r="F16" i="2"/>
  <c r="K8" i="2"/>
  <c r="K10" i="2"/>
  <c r="K12" i="2"/>
  <c r="P149" i="5"/>
  <c r="F151" i="5" s="1"/>
  <c r="S151" i="5" s="1"/>
  <c r="S25" i="5"/>
  <c r="T32" i="5" s="1"/>
  <c r="T77" i="5"/>
  <c r="E146" i="4"/>
  <c r="T77" i="4"/>
  <c r="T32" i="4"/>
  <c r="E146" i="3"/>
  <c r="T77" i="3"/>
  <c r="P149" i="3"/>
  <c r="F151" i="3" s="1"/>
  <c r="S151" i="3" s="1"/>
  <c r="A27" i="3"/>
  <c r="A29" i="3"/>
  <c r="A31" i="3"/>
  <c r="A25" i="3"/>
  <c r="E16" i="2"/>
  <c r="K6" i="2"/>
  <c r="K18" i="2" l="1"/>
  <c r="D149" i="4"/>
  <c r="S149" i="4" s="1"/>
  <c r="F154" i="4" s="1"/>
  <c r="S154" i="4" s="1"/>
  <c r="S25" i="3"/>
  <c r="S27" i="3"/>
  <c r="S31" i="3"/>
  <c r="D149" i="5"/>
  <c r="S149" i="5" s="1"/>
  <c r="F153" i="4" l="1"/>
  <c r="S153" i="4" s="1"/>
  <c r="F150" i="4"/>
  <c r="S150" i="4" s="1"/>
  <c r="T32" i="3"/>
  <c r="D149" i="3" s="1"/>
  <c r="S149" i="3" s="1"/>
  <c r="F150" i="5"/>
  <c r="S150" i="5" s="1"/>
  <c r="F154" i="5"/>
  <c r="S154" i="5" s="1"/>
  <c r="F153" i="5"/>
  <c r="S153" i="5" s="1"/>
  <c r="T155" i="4" l="1"/>
  <c r="T156" i="4" s="1"/>
  <c r="T157" i="4" s="1"/>
  <c r="T155" i="5"/>
  <c r="T156" i="5" s="1"/>
  <c r="T157" i="5" s="1"/>
  <c r="F154" i="3"/>
  <c r="S154" i="3" s="1"/>
  <c r="F153" i="3"/>
  <c r="S153" i="3" s="1"/>
  <c r="F150" i="3"/>
  <c r="S150" i="3" s="1"/>
  <c r="T155" i="3" l="1"/>
  <c r="T156" i="3" s="1"/>
  <c r="T15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3" authorId="0" shapeId="0" xr:uid="{FFA49BDC-135E-4015-B067-1919BC9BB602}">
      <text>
        <r>
          <rPr>
            <sz val="9"/>
            <color indexed="81"/>
            <rFont val="Tahoma"/>
            <family val="2"/>
          </rPr>
          <t>Total direct minus:
- Equipment Costs,
- Participants Cost.
As, environmental service contracts are allowed.</t>
        </r>
      </text>
    </comment>
  </commentList>
</comments>
</file>

<file path=xl/sharedStrings.xml><?xml version="1.0" encoding="utf-8"?>
<sst xmlns="http://schemas.openxmlformats.org/spreadsheetml/2006/main" count="2007" uniqueCount="183">
  <si>
    <t xml:space="preserve">Detailed Budget Summary: </t>
  </si>
  <si>
    <t>Updated:</t>
  </si>
  <si>
    <t>Year One</t>
  </si>
  <si>
    <t>Year Two</t>
  </si>
  <si>
    <t xml:space="preserve"> Year Three</t>
  </si>
  <si>
    <t>Year Four</t>
  </si>
  <si>
    <t>Year Five</t>
  </si>
  <si>
    <t>Categories</t>
  </si>
  <si>
    <t>FY25</t>
  </si>
  <si>
    <t>FY26</t>
  </si>
  <si>
    <t>FY27</t>
  </si>
  <si>
    <t>FY28</t>
  </si>
  <si>
    <t>Total by Category</t>
  </si>
  <si>
    <t>Personal</t>
  </si>
  <si>
    <t>Fringe</t>
  </si>
  <si>
    <t>Travel</t>
  </si>
  <si>
    <t>Equipment</t>
  </si>
  <si>
    <t>Supplies</t>
  </si>
  <si>
    <t>Contractual</t>
  </si>
  <si>
    <t>Other</t>
  </si>
  <si>
    <t>Total Direct</t>
  </si>
  <si>
    <t>Indirect</t>
  </si>
  <si>
    <t>Total Cost</t>
  </si>
  <si>
    <t>These #'s must match</t>
  </si>
  <si>
    <t>Total Project Cost:</t>
  </si>
  <si>
    <t>Detailed Budget Narrative</t>
  </si>
  <si>
    <t>Tribe Name</t>
  </si>
  <si>
    <t>FY</t>
  </si>
  <si>
    <t>ANCSA Budget</t>
  </si>
  <si>
    <t>Category</t>
  </si>
  <si>
    <t>mm/dd/yy</t>
  </si>
  <si>
    <t xml:space="preserve">Budget </t>
  </si>
  <si>
    <t>Personnel</t>
  </si>
  <si>
    <t>Hrs/Wk</t>
  </si>
  <si>
    <t>x</t>
  </si>
  <si>
    <t>Rate/Hr</t>
  </si>
  <si>
    <t>Wks/Yr</t>
  </si>
  <si>
    <t>FTE or Workyears</t>
  </si>
  <si>
    <t xml:space="preserve">Personnel Narrative: </t>
  </si>
  <si>
    <t>A.</t>
  </si>
  <si>
    <t>Staff Title</t>
  </si>
  <si>
    <t>=</t>
  </si>
  <si>
    <t>Description of duties</t>
  </si>
  <si>
    <t>B.</t>
  </si>
  <si>
    <t>C.</t>
  </si>
  <si>
    <t>D.</t>
  </si>
  <si>
    <t>E.</t>
  </si>
  <si>
    <t>F.</t>
  </si>
  <si>
    <t>G.</t>
  </si>
  <si>
    <t>FTE</t>
  </si>
  <si>
    <t xml:space="preserve">Fringe </t>
  </si>
  <si>
    <t xml:space="preserve">Fringe Narrative: </t>
  </si>
  <si>
    <t xml:space="preserve">*Enter "x" for staff covered by benefits   </t>
  </si>
  <si>
    <t>Rate</t>
  </si>
  <si>
    <t>*Enter # of weeks of benefits-&gt;</t>
  </si>
  <si>
    <t>I.</t>
  </si>
  <si>
    <t xml:space="preserve">Payroll Taxes                                                    </t>
  </si>
  <si>
    <t>A</t>
  </si>
  <si>
    <t>B</t>
  </si>
  <si>
    <t>C</t>
  </si>
  <si>
    <t>D</t>
  </si>
  <si>
    <t>E</t>
  </si>
  <si>
    <t>F</t>
  </si>
  <si>
    <t>G</t>
  </si>
  <si>
    <t>FICA, SS, MC, WC                                            -&gt;</t>
  </si>
  <si>
    <t>II.</t>
  </si>
  <si>
    <t xml:space="preserve">Benefits II                                                          </t>
  </si>
  <si>
    <t>Description of benefits                                 -&gt;</t>
  </si>
  <si>
    <t>III.</t>
  </si>
  <si>
    <t xml:space="preserve">Benefits III                                                         </t>
  </si>
  <si>
    <t>IV.</t>
  </si>
  <si>
    <t xml:space="preserve">Benefits IV                                                         </t>
  </si>
  <si>
    <t xml:space="preserve">Travel Narrative: </t>
  </si>
  <si>
    <t xml:space="preserve">*Enter "x" for participation in training or event </t>
  </si>
  <si>
    <t>Cost per   x   Days or Miles      x     Travelers or Trips</t>
  </si>
  <si>
    <t>Trip Total</t>
  </si>
  <si>
    <t>Training or Conference Title</t>
  </si>
  <si>
    <t>City, State</t>
  </si>
  <si>
    <t xml:space="preserve">Airfare- Roundtrip                          </t>
  </si>
  <si>
    <t xml:space="preserve">           Participants-&gt;</t>
  </si>
  <si>
    <t>Lodging</t>
  </si>
  <si>
    <t>Meals &amp; Incidentals</t>
  </si>
  <si>
    <t>Taxi/Shuttle or Mileage -each way</t>
  </si>
  <si>
    <t xml:space="preserve">Note: </t>
  </si>
  <si>
    <t xml:space="preserve">Equipment Narrative: </t>
  </si>
  <si>
    <t>What's included?</t>
  </si>
  <si>
    <t>How much? How often?   x    How many?</t>
  </si>
  <si>
    <t xml:space="preserve">Item </t>
  </si>
  <si>
    <t>Description of item</t>
  </si>
  <si>
    <t>/?</t>
  </si>
  <si>
    <t>Item</t>
  </si>
  <si>
    <t>V.</t>
  </si>
  <si>
    <t>VI</t>
  </si>
  <si>
    <r>
      <rPr>
        <b/>
        <sz val="9"/>
        <rFont val="Calibri"/>
        <family val="2"/>
        <scheme val="minor"/>
      </rPr>
      <t>Note</t>
    </r>
    <r>
      <rPr>
        <sz val="9"/>
        <rFont val="Calibri"/>
        <family val="2"/>
        <scheme val="minor"/>
      </rPr>
      <t xml:space="preserve">: Indirected cost does not include equipment. </t>
    </r>
  </si>
  <si>
    <t xml:space="preserve">Supplies Narrative: </t>
  </si>
  <si>
    <t>1.</t>
  </si>
  <si>
    <t>2.</t>
  </si>
  <si>
    <t>3.</t>
  </si>
  <si>
    <t>4.</t>
  </si>
  <si>
    <t>5.</t>
  </si>
  <si>
    <t>6.</t>
  </si>
  <si>
    <t>7.</t>
  </si>
  <si>
    <t>8.</t>
  </si>
  <si>
    <t>9.</t>
  </si>
  <si>
    <t>10.</t>
  </si>
  <si>
    <r>
      <rPr>
        <b/>
        <sz val="9"/>
        <rFont val="Calibri"/>
        <family val="2"/>
        <scheme val="minor"/>
      </rPr>
      <t>Note</t>
    </r>
    <r>
      <rPr>
        <sz val="9"/>
        <rFont val="Calibri"/>
        <family val="2"/>
        <scheme val="minor"/>
      </rPr>
      <t>: Shipping Cost goes in the "Others" category.</t>
    </r>
  </si>
  <si>
    <t xml:space="preserve">Contractual Narrative: </t>
  </si>
  <si>
    <t>Service</t>
  </si>
  <si>
    <t xml:space="preserve">Description of service and/or sharing </t>
  </si>
  <si>
    <r>
      <rPr>
        <b/>
        <sz val="9"/>
        <rFont val="Calibri"/>
        <family val="2"/>
        <scheme val="minor"/>
      </rPr>
      <t>Note</t>
    </r>
    <r>
      <rPr>
        <sz val="9"/>
        <rFont val="Calibri"/>
        <family val="2"/>
        <scheme val="minor"/>
      </rPr>
      <t>: Contractual towards Indirect Cost includes: Environmental Service Contracts.</t>
    </r>
  </si>
  <si>
    <t xml:space="preserve">  /?</t>
  </si>
  <si>
    <t>Note: Contractual towards Indirect Cost includes: Environmental Service Contracts.</t>
  </si>
  <si>
    <t xml:space="preserve">But not contracts for construction services. </t>
  </si>
  <si>
    <t>General Other</t>
  </si>
  <si>
    <t xml:space="preserve">Other Narrative: </t>
  </si>
  <si>
    <t>Cost</t>
  </si>
  <si>
    <t>Description of cost and/or sharing</t>
  </si>
  <si>
    <r>
      <rPr>
        <b/>
        <sz val="9"/>
        <rFont val="Calibri"/>
        <family val="2"/>
        <scheme val="minor"/>
      </rPr>
      <t>Note</t>
    </r>
    <r>
      <rPr>
        <sz val="9"/>
        <rFont val="Calibri"/>
        <family val="2"/>
        <scheme val="minor"/>
      </rPr>
      <t>: Shipping cost to be included in the "others" category."</t>
    </r>
  </si>
  <si>
    <r>
      <rPr>
        <b/>
        <sz val="9"/>
        <rFont val="Calibri"/>
        <family val="2"/>
        <scheme val="minor"/>
      </rPr>
      <t>Note</t>
    </r>
    <r>
      <rPr>
        <sz val="9"/>
        <rFont val="Calibri"/>
        <family val="2"/>
        <scheme val="minor"/>
      </rPr>
      <t xml:space="preserve">: ADEC will invoice for agency support cost and is allowable. </t>
    </r>
  </si>
  <si>
    <t>General Other Subtotal</t>
  </si>
  <si>
    <t>Registration Fees</t>
  </si>
  <si>
    <t>/person</t>
  </si>
  <si>
    <t>Registration Fees Subtotal</t>
  </si>
  <si>
    <t>Participant Support</t>
  </si>
  <si>
    <r>
      <rPr>
        <b/>
        <sz val="9"/>
        <rFont val="Calibri"/>
        <family val="2"/>
        <scheme val="minor"/>
      </rPr>
      <t>NOTE</t>
    </r>
    <r>
      <rPr>
        <sz val="9"/>
        <rFont val="Calibri"/>
        <family val="2"/>
        <scheme val="minor"/>
      </rPr>
      <t>: Particpant support cost are not included in Indirect Cost.</t>
    </r>
  </si>
  <si>
    <t xml:space="preserve">Description of cost </t>
  </si>
  <si>
    <t>Participant Support Travel</t>
  </si>
  <si>
    <t>a.</t>
  </si>
  <si>
    <t xml:space="preserve">Airfare- Roundtrip                                         </t>
  </si>
  <si>
    <t>b.</t>
  </si>
  <si>
    <t>Participant Support Subtotal</t>
  </si>
  <si>
    <t xml:space="preserve">Indirect Narrative: </t>
  </si>
  <si>
    <t>Base   =   Direct Costs</t>
  </si>
  <si>
    <t>-</t>
  </si>
  <si>
    <t>Equipment &amp; Participant Support</t>
  </si>
  <si>
    <t>I</t>
  </si>
  <si>
    <t xml:space="preserve">Indirect </t>
  </si>
  <si>
    <t>Pass Through</t>
  </si>
  <si>
    <r>
      <rPr>
        <b/>
        <sz val="9"/>
        <rFont val="Calibri"/>
        <family val="2"/>
        <scheme val="minor"/>
      </rPr>
      <t>Note</t>
    </r>
    <r>
      <rPr>
        <sz val="9"/>
        <rFont val="Calibri"/>
        <family val="2"/>
        <scheme val="minor"/>
      </rPr>
      <t>:Excluders: Equipment, Construction Contracts and Particpant costs.</t>
    </r>
  </si>
  <si>
    <t xml:space="preserve">Rate </t>
  </si>
  <si>
    <t xml:space="preserve">Adjusted Base </t>
  </si>
  <si>
    <t>(Base x % Year +/- Specific Costs)</t>
  </si>
  <si>
    <t>i.</t>
  </si>
  <si>
    <t>CY1 (10/1- 12/31)</t>
  </si>
  <si>
    <t>+/-</t>
  </si>
  <si>
    <t>ii.</t>
  </si>
  <si>
    <t>CY2 (1/1- 9/30)</t>
  </si>
  <si>
    <t xml:space="preserve"> </t>
  </si>
  <si>
    <t>Total</t>
  </si>
  <si>
    <t>Max Original Budget Total</t>
  </si>
  <si>
    <t>+</t>
  </si>
  <si>
    <t xml:space="preserve"> Unexpended FY</t>
  </si>
  <si>
    <t>--</t>
  </si>
  <si>
    <t>Rev</t>
  </si>
  <si>
    <t xml:space="preserve"> Total Cost for Project</t>
  </si>
  <si>
    <t>Reallocate to FY</t>
  </si>
  <si>
    <t>Left to Add (+) / Reduce (-)</t>
  </si>
  <si>
    <t>X</t>
  </si>
  <si>
    <t>Vacation Time</t>
  </si>
  <si>
    <t>Sick Leave</t>
  </si>
  <si>
    <t>Retirement</t>
  </si>
  <si>
    <t>None.</t>
  </si>
  <si>
    <t xml:space="preserve">Remediation contractor budget includes analytical costs, waste transport and </t>
  </si>
  <si>
    <t>QEP Services</t>
  </si>
  <si>
    <t>disposal, paving, etc.</t>
  </si>
  <si>
    <t>Remediation Contractor</t>
  </si>
  <si>
    <t>ADEC Fees</t>
  </si>
  <si>
    <t>ADEC Staff Fees</t>
  </si>
  <si>
    <t>Equipment, contracts, &amp; Participant Support</t>
  </si>
  <si>
    <t>Organization Name</t>
  </si>
  <si>
    <t>Fill in date</t>
  </si>
  <si>
    <t>Optional Details or Notes if needed</t>
  </si>
  <si>
    <t>Identify the percentage used for your calculation and what benefits are included. This amount will be entered on Standard Form 424A, Section B, Line 6.b.Payroll Taxes must be paid for all staff all year.  Describe other benefits consistent with personnel policies &amp; procedures here.</t>
  </si>
  <si>
    <t>Salaried employees only. Indicate the travel's purpose, the destination of each trip, the duration, and the
number of travelers. Specify the mileage, per diem, and other costs for each trip, such as lodging, transportation,
etc. Refer to https://www.defensetravel.dod.mil/site/perdiemCalc.cfm for federal rates (optional); tribes may use
rates specified in their own policies.This amount will be entered on Standard Form 424A, Section B, Line 6.c.</t>
  </si>
  <si>
    <t xml:space="preserve">List each item to be purchased with an estimated acquisition cost (including shipping) of more than $10,000 per unit and a useful life of more than one year. Alternatively, you may list shipping costs separately under Other. Items with a unit cost of $10,000 or less may be entered under Supplies or Other. Please provide a detailed justification, identify the appropriate workplan component number, and explain how you arrived at your estimates. If applicable, indicate why it is more cost effective to purchase rather than lease. This amount will be entered on Standard Form 424A, Section B, Line 6.d.Equipment must be procured, inventoried and maintained per policies &amp; procedures.  Base estimates on quoted costs with shipping.  </t>
  </si>
  <si>
    <t xml:space="preserve">Supplies means tangible property other than equipment. The detailed budget worksheet should identify categories of supplies to be procured (e.g., laboratory supplies or office supplies) and their cost. If requesting items previously purchased, explain why they are being purchased again. Explain how you arrived at your estimates. This amount will be entered on Standard Form 424A, Section B, Line 6.e.Supplies must be procured, inventoried and maintained per policies &amp; procedures.  Base estimates on catalogue costs with shipping.  </t>
  </si>
  <si>
    <r>
      <rPr>
        <b/>
        <sz val="9"/>
        <rFont val="Calibri"/>
        <family val="2"/>
        <scheme val="minor"/>
      </rPr>
      <t>Note</t>
    </r>
    <r>
      <rPr>
        <sz val="9"/>
        <rFont val="Calibri"/>
        <family val="2"/>
        <scheme val="minor"/>
      </rPr>
      <t>: Shipping Cost goes in the "Other" category.</t>
    </r>
  </si>
  <si>
    <t xml:space="preserve">Identify each proposed contract and specify its purpose and estimated cost. Provide information on how the costs were estimated. This amount will be entered on Standard Form 424A, Section B, Line 6.f. NOTE: For guidance that explains each object class category including sole source procurement, please visit https://www.epa.gov/sites/production/files/2019-05/documents/applicant-budget-development-guidance.pdf. If your project requires hiring consultants (individuals providing expert service, managed directly by the grantee, not managed by a company/firm/contractor), the maximum allowable consultant rate cannot exceed the maximum daily rate for Level IV of the Executive Schedule, adjusted annually. Find the rates at: https://www.opm.gov/policy-data-oversight/pay-leave/salaries-wages/salarytables/pdf/2020/EX.pdf. Select "Salary and Wages," then "Executive Schedule." Divide the annual salary by 2087 hours to determine the maximum hourly rate. Multiply by 8 to determine the maximum daily rate. Support services must clearly support the activities in the workplan. For shared services show the total cost and method for sharing. </t>
  </si>
  <si>
    <t>Description of Item</t>
  </si>
  <si>
    <t>List all staff positions for the project by title. Give hourly salary rate, number of hours allotted to the project, and total cost for the project period. The total for this category will be entered on Standard Form 424A, Section B, Line 6.a.</t>
  </si>
  <si>
    <t xml:space="preserve">Include items here which do not fit in the other specific budget categories. Give a brief description of the expense and how you arrived at the estimate. Participant support costs (e.g., council travel) are entered here. *Grantees who own their building are not entitled to reimbursement for rent; however, they may directly charge for utilities and maintenance costs using a cost allocation plan. If an expense is being shared with other programs, please provide the cost share formula. This amount will be entered on Standard Form 424A, Section B, Line 6.h. Support costs must clearly support activities in the workplan. For shared costs show the total cost and method for sharing. </t>
  </si>
  <si>
    <t>FY29</t>
  </si>
  <si>
    <t>If indirect charges are budgeted, indicate the approved rate and base. The base amount is usually total direct costs, less capital expenditures and pass through funds. Pass through funds are normally defined as major subcontracts, payments to participants, stipends to eligible recipients, and subgrants, all of which normally require minimal administrative effort. However, please refer to your negotiated agreement for specific guidance. This amount will be entered on Standard Form 424A, Section B, Line 6.j.
NOTE: If you plan to propose indirect costs as part of your grant budget, you must have on file with the Region 10. Grants and Interagency Agreements Branch: (a) a current approved Indirect Cost Rate Agreement or (b) documentation that a current indirect cost rate proposal has been submitted to the Department of Interior's National Business Center (DOI/NBC) or other cognizant agency. If you do not have (a) or (b), you may choose one of the following options:
1. You may use a provisional/final indirect cost rate used on a current grant with the DOI. The DOI grant must correspond to the same project period as the EPA grant. You must provide a copy of the DOI grant agreement with your EPA application package.
2. Request a default indirect cost rate of 15% at the time of application. The recipient must use the 15% de minimis rate throughout the life of the assistance agreement, unless the recipient negotiates and receives approval for an IDC rate with its cognizant Federal agency during the life of the agreement. Indirect costs can be charged only after a rate for the period has been approved by the NBC.  Changes in rates require budget revisions.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</si>
</sst>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quot;$&quot;#,##0.00"/>
    <numFmt numFmtId="166" formatCode="0.0"/>
    <numFmt numFmtId="167" formatCode="0.0%"/>
  </numFmts>
  <fonts count="60" x14ac:knownFonts="1">
    <font>
      <sz val="11"/>
      <color theme="1"/>
      <name val="Calibri"/>
      <family val="2"/>
      <scheme val="minor"/>
    </font>
    <font>
      <sz val="11"/>
      <color rgb="FF9C5700"/>
      <name val="Calibri"/>
      <family val="2"/>
      <scheme val="minor"/>
    </font>
    <font>
      <sz val="11"/>
      <color rgb="FF3F3F76"/>
      <name val="Calibri"/>
      <family val="2"/>
      <scheme val="minor"/>
    </font>
    <font>
      <sz val="10"/>
      <name val="Arial"/>
    </font>
    <font>
      <b/>
      <sz val="18"/>
      <color rgb="FF0070C0"/>
      <name val="Calibri"/>
      <family val="2"/>
    </font>
    <font>
      <b/>
      <sz val="18"/>
      <color rgb="FF000000"/>
      <name val="Calibri"/>
      <family val="2"/>
    </font>
    <font>
      <sz val="10"/>
      <color theme="0" tint="-0.34998626667073579"/>
      <name val="Arial"/>
      <family val="2"/>
    </font>
    <font>
      <b/>
      <sz val="10"/>
      <color theme="0" tint="-0.499984740745262"/>
      <name val="Arial"/>
      <family val="2"/>
    </font>
    <font>
      <b/>
      <sz val="10"/>
      <name val="Arial"/>
      <family val="2"/>
    </font>
    <font>
      <sz val="10"/>
      <name val="Arial"/>
      <family val="2"/>
    </font>
    <font>
      <sz val="8"/>
      <name val="Arial"/>
      <family val="2"/>
    </font>
    <font>
      <u val="double"/>
      <sz val="10"/>
      <name val="Arial"/>
      <family val="2"/>
    </font>
    <font>
      <sz val="10"/>
      <color rgb="FF0000FF"/>
      <name val="Arial"/>
      <family val="2"/>
    </font>
    <font>
      <sz val="9"/>
      <color indexed="81"/>
      <name val="Tahoma"/>
      <family val="2"/>
    </font>
    <font>
      <sz val="12"/>
      <name val="Times New Roman"/>
      <family val="1"/>
    </font>
    <font>
      <sz val="12"/>
      <color theme="0" tint="-0.34998626667073579"/>
      <name val="Calibri"/>
      <family val="2"/>
    </font>
    <font>
      <b/>
      <sz val="18"/>
      <color theme="0" tint="-0.34998626667073579"/>
      <name val="Calibri"/>
      <family val="2"/>
    </font>
    <font>
      <b/>
      <sz val="9"/>
      <name val="Calibri"/>
      <family val="2"/>
      <scheme val="minor"/>
    </font>
    <font>
      <b/>
      <sz val="9.5"/>
      <color rgb="FF0070C0"/>
      <name val="Calibri"/>
      <family val="2"/>
      <scheme val="minor"/>
    </font>
    <font>
      <sz val="9.5"/>
      <color rgb="FF0070C0"/>
      <name val="Arial"/>
      <family val="2"/>
    </font>
    <font>
      <sz val="10"/>
      <name val="Times New Roman"/>
      <family val="1"/>
    </font>
    <font>
      <b/>
      <sz val="9"/>
      <color rgb="FF0070C0"/>
      <name val="Calibri"/>
      <family val="2"/>
      <scheme val="minor"/>
    </font>
    <font>
      <b/>
      <u/>
      <sz val="9"/>
      <color indexed="8"/>
      <name val="Calibri"/>
      <family val="2"/>
      <scheme val="minor"/>
    </font>
    <font>
      <b/>
      <sz val="9"/>
      <color rgb="FF7030A0"/>
      <name val="Calibri"/>
      <family val="2"/>
      <scheme val="minor"/>
    </font>
    <font>
      <sz val="10"/>
      <color rgb="FF0070C0"/>
      <name val="Arial"/>
      <family val="2"/>
    </font>
    <font>
      <sz val="9"/>
      <name val="Arial"/>
      <family val="2"/>
    </font>
    <font>
      <i/>
      <sz val="8"/>
      <name val="Calibri"/>
      <family val="2"/>
      <scheme val="minor"/>
    </font>
    <font>
      <i/>
      <sz val="8"/>
      <name val="Arial"/>
      <family val="2"/>
    </font>
    <font>
      <sz val="9"/>
      <color indexed="8"/>
      <name val="Calibri"/>
      <family val="2"/>
      <scheme val="minor"/>
    </font>
    <font>
      <sz val="9"/>
      <name val="Calibri"/>
      <family val="2"/>
      <scheme val="minor"/>
    </font>
    <font>
      <b/>
      <sz val="11"/>
      <color rgb="FF9C5700"/>
      <name val="Calibri"/>
      <family val="2"/>
      <scheme val="minor"/>
    </font>
    <font>
      <sz val="8"/>
      <color indexed="8"/>
      <name val="Calibri"/>
      <family val="2"/>
      <scheme val="minor"/>
    </font>
    <font>
      <sz val="8"/>
      <name val="Calibri"/>
      <family val="2"/>
      <scheme val="minor"/>
    </font>
    <font>
      <i/>
      <sz val="9"/>
      <color theme="0"/>
      <name val="Calibri"/>
      <family val="2"/>
      <scheme val="minor"/>
    </font>
    <font>
      <b/>
      <sz val="9"/>
      <color indexed="8"/>
      <name val="Calibri"/>
      <family val="2"/>
      <scheme val="minor"/>
    </font>
    <font>
      <sz val="9"/>
      <color rgb="FF0070C0"/>
      <name val="Calibri"/>
      <family val="2"/>
      <scheme val="minor"/>
    </font>
    <font>
      <sz val="9"/>
      <color theme="0"/>
      <name val="Calibri"/>
      <family val="2"/>
      <scheme val="minor"/>
    </font>
    <font>
      <sz val="9"/>
      <color rgb="FF0070C0"/>
      <name val="Arial"/>
      <family val="2"/>
    </font>
    <font>
      <sz val="9"/>
      <color theme="0" tint="-0.34998626667073579"/>
      <name val="Calibri"/>
      <family val="2"/>
      <scheme val="minor"/>
    </font>
    <font>
      <sz val="9"/>
      <color theme="0" tint="-0.249977111117893"/>
      <name val="Calibri"/>
      <family val="2"/>
      <scheme val="minor"/>
    </font>
    <font>
      <sz val="9"/>
      <color theme="1"/>
      <name val="Calibri"/>
      <family val="2"/>
      <scheme val="minor"/>
    </font>
    <font>
      <b/>
      <sz val="10"/>
      <name val="Calibri"/>
      <family val="2"/>
      <scheme val="minor"/>
    </font>
    <font>
      <i/>
      <sz val="9"/>
      <name val="Arial"/>
      <family val="2"/>
    </font>
    <font>
      <b/>
      <u/>
      <sz val="9"/>
      <color theme="0"/>
      <name val="Calibri"/>
      <family val="2"/>
      <scheme val="minor"/>
    </font>
    <font>
      <b/>
      <sz val="9"/>
      <color theme="0" tint="-0.249977111117893"/>
      <name val="Calibri"/>
      <family val="2"/>
      <scheme val="minor"/>
    </font>
    <font>
      <b/>
      <sz val="9"/>
      <name val="Arial"/>
      <family val="2"/>
    </font>
    <font>
      <b/>
      <sz val="9"/>
      <color theme="6" tint="-0.499984740745262"/>
      <name val="Calibri"/>
      <family val="2"/>
      <scheme val="minor"/>
    </font>
    <font>
      <sz val="9"/>
      <color theme="6" tint="-0.499984740745262"/>
      <name val="Calibri"/>
      <family val="2"/>
      <scheme val="minor"/>
    </font>
    <font>
      <b/>
      <sz val="9"/>
      <color theme="0" tint="-0.34998626667073579"/>
      <name val="Calibri"/>
      <family val="2"/>
      <scheme val="minor"/>
    </font>
    <font>
      <i/>
      <sz val="8"/>
      <color indexed="8"/>
      <name val="Calibri"/>
      <family val="2"/>
      <scheme val="minor"/>
    </font>
    <font>
      <sz val="9"/>
      <name val="Calibri"/>
      <family val="2"/>
    </font>
    <font>
      <i/>
      <sz val="9"/>
      <name val="Calibri"/>
      <family val="2"/>
      <scheme val="minor"/>
    </font>
    <font>
      <i/>
      <sz val="9"/>
      <color theme="0" tint="-0.249977111117893"/>
      <name val="Calibri"/>
      <family val="2"/>
      <scheme val="minor"/>
    </font>
    <font>
      <sz val="10"/>
      <color theme="0" tint="-0.249977111117893"/>
      <name val="Arial"/>
      <family val="2"/>
    </font>
    <font>
      <sz val="9"/>
      <color theme="0" tint="-0.249977111117893"/>
      <name val="Calibri"/>
      <family val="2"/>
    </font>
    <font>
      <sz val="8"/>
      <color theme="0" tint="-0.249977111117893"/>
      <name val="Calibri"/>
      <family val="2"/>
      <scheme val="minor"/>
    </font>
    <font>
      <sz val="9"/>
      <color rgb="FF7030A0"/>
      <name val="Calibri"/>
      <family val="2"/>
      <scheme val="minor"/>
    </font>
    <font>
      <i/>
      <sz val="10"/>
      <name val="Arial"/>
      <family val="2"/>
    </font>
    <font>
      <i/>
      <sz val="9"/>
      <color rgb="FF7030A0"/>
      <name val="Calibri"/>
      <family val="2"/>
      <scheme val="minor"/>
    </font>
    <font>
      <i/>
      <sz val="8"/>
      <color theme="0" tint="-0.249977111117893"/>
      <name val="Calibri"/>
      <family val="2"/>
      <scheme val="minor"/>
    </font>
  </fonts>
  <fills count="12">
    <fill>
      <patternFill patternType="none"/>
    </fill>
    <fill>
      <patternFill patternType="gray125"/>
    </fill>
    <fill>
      <patternFill patternType="solid">
        <fgColor rgb="FFFFEB9C"/>
      </patternFill>
    </fill>
    <fill>
      <patternFill patternType="solid">
        <fgColor rgb="FFFFCC99"/>
      </patternFill>
    </fill>
    <fill>
      <patternFill patternType="solid">
        <fgColor rgb="FFFFFFCC"/>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rgb="FFFFD347"/>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medium">
        <color theme="0" tint="-0.499984740745262"/>
      </top>
      <bottom/>
      <diagonal/>
    </border>
    <border>
      <left/>
      <right/>
      <top/>
      <bottom style="medium">
        <color theme="0" tint="-0.499984740745262"/>
      </bottom>
      <diagonal/>
    </border>
    <border>
      <left/>
      <right style="hair">
        <color auto="1"/>
      </right>
      <top/>
      <bottom/>
      <diagonal/>
    </border>
    <border>
      <left style="hair">
        <color auto="1"/>
      </left>
      <right style="hair">
        <color auto="1"/>
      </right>
      <top style="hair">
        <color auto="1"/>
      </top>
      <bottom style="hair">
        <color auto="1"/>
      </bottom>
      <diagonal/>
    </border>
    <border>
      <left/>
      <right/>
      <top style="hair">
        <color auto="1"/>
      </top>
      <bottom style="medium">
        <color theme="0" tint="-0.499984740745262"/>
      </bottom>
      <diagonal/>
    </border>
    <border>
      <left/>
      <right style="hair">
        <color rgb="FFC0C0C0"/>
      </right>
      <top/>
      <bottom/>
      <diagonal/>
    </border>
    <border>
      <left/>
      <right/>
      <top/>
      <bottom style="thin">
        <color indexed="64"/>
      </bottom>
      <diagonal/>
    </border>
  </borders>
  <cellStyleXfs count="7">
    <xf numFmtId="0" fontId="0" fillId="0" borderId="0"/>
    <xf numFmtId="0" fontId="1" fillId="2" borderId="0" applyNumberFormat="0" applyBorder="0" applyAlignment="0" applyProtection="0"/>
    <xf numFmtId="0" fontId="2" fillId="3" borderId="1" applyNumberFormat="0" applyAlignment="0" applyProtection="0"/>
    <xf numFmtId="0" fontId="3" fillId="0" borderId="0"/>
    <xf numFmtId="0" fontId="9" fillId="0" borderId="0"/>
    <xf numFmtId="0" fontId="9" fillId="4" borderId="2" applyNumberFormat="0" applyFont="0" applyAlignment="0" applyProtection="0"/>
    <xf numFmtId="9" fontId="9" fillId="0" borderId="0" applyFont="0" applyFill="0" applyBorder="0" applyAlignment="0" applyProtection="0"/>
  </cellStyleXfs>
  <cellXfs count="311">
    <xf numFmtId="0" fontId="0" fillId="0" borderId="0" xfId="0"/>
    <xf numFmtId="0" fontId="4" fillId="0" borderId="0" xfId="3" applyFont="1"/>
    <xf numFmtId="0" fontId="5" fillId="0" borderId="0" xfId="3" applyFont="1"/>
    <xf numFmtId="0" fontId="3" fillId="0" borderId="0" xfId="3"/>
    <xf numFmtId="0" fontId="6" fillId="0" borderId="0" xfId="3" applyFont="1" applyAlignment="1">
      <alignment horizontal="right"/>
    </xf>
    <xf numFmtId="14" fontId="6" fillId="0" borderId="0" xfId="3" applyNumberFormat="1" applyFont="1" applyAlignment="1">
      <alignment horizontal="left"/>
    </xf>
    <xf numFmtId="0" fontId="7" fillId="0" borderId="0" xfId="3" applyFont="1" applyAlignment="1">
      <alignment horizontal="center" vertical="center"/>
    </xf>
    <xf numFmtId="0" fontId="8" fillId="0" borderId="0" xfId="3" applyFont="1" applyAlignment="1">
      <alignment horizontal="center" vertical="center"/>
    </xf>
    <xf numFmtId="0" fontId="8" fillId="0" borderId="0" xfId="3" applyFont="1" applyAlignment="1">
      <alignment horizontal="left" vertical="center"/>
    </xf>
    <xf numFmtId="0" fontId="8" fillId="0" borderId="0" xfId="3" applyFont="1" applyAlignment="1">
      <alignment horizontal="right" vertical="center"/>
    </xf>
    <xf numFmtId="0" fontId="8" fillId="0" borderId="3" xfId="3" applyFont="1" applyBorder="1" applyAlignment="1">
      <alignment horizontal="right"/>
    </xf>
    <xf numFmtId="0" fontId="8" fillId="5" borderId="3" xfId="3" applyFont="1" applyFill="1" applyBorder="1" applyAlignment="1">
      <alignment horizontal="right"/>
    </xf>
    <xf numFmtId="164" fontId="3" fillId="0" borderId="3" xfId="3" applyNumberFormat="1" applyBorder="1" applyAlignment="1">
      <alignment horizontal="center" vertical="center"/>
    </xf>
    <xf numFmtId="164" fontId="3" fillId="0" borderId="0" xfId="3" applyNumberFormat="1"/>
    <xf numFmtId="164" fontId="9" fillId="0" borderId="4" xfId="3" applyNumberFormat="1" applyFont="1" applyBorder="1" applyAlignment="1">
      <alignment horizontal="center" vertical="center"/>
    </xf>
    <xf numFmtId="164" fontId="3" fillId="6" borderId="3" xfId="3" applyNumberFormat="1" applyFill="1" applyBorder="1" applyAlignment="1">
      <alignment horizontal="center" vertical="center"/>
    </xf>
    <xf numFmtId="164" fontId="9" fillId="6" borderId="4" xfId="3" applyNumberFormat="1" applyFont="1" applyFill="1" applyBorder="1" applyAlignment="1">
      <alignment horizontal="center" vertical="center"/>
    </xf>
    <xf numFmtId="164" fontId="3" fillId="5" borderId="3" xfId="3" applyNumberFormat="1" applyFill="1" applyBorder="1" applyAlignment="1">
      <alignment horizontal="center" vertical="center"/>
    </xf>
    <xf numFmtId="164" fontId="3" fillId="5" borderId="4" xfId="3" applyNumberFormat="1" applyFill="1" applyBorder="1"/>
    <xf numFmtId="164" fontId="3" fillId="7" borderId="4" xfId="3" applyNumberFormat="1" applyFill="1" applyBorder="1" applyAlignment="1">
      <alignment horizontal="center" vertical="center"/>
    </xf>
    <xf numFmtId="0" fontId="10" fillId="8" borderId="0" xfId="3" applyFont="1" applyFill="1" applyAlignment="1">
      <alignment horizontal="center" vertical="center"/>
    </xf>
    <xf numFmtId="0" fontId="9" fillId="0" borderId="0" xfId="3" applyFont="1" applyAlignment="1">
      <alignment horizontal="right"/>
    </xf>
    <xf numFmtId="165" fontId="11" fillId="7" borderId="3" xfId="3" applyNumberFormat="1" applyFont="1" applyFill="1" applyBorder="1" applyAlignment="1">
      <alignment horizontal="center" vertical="center"/>
    </xf>
    <xf numFmtId="0" fontId="12" fillId="0" borderId="0" xfId="3" applyFont="1"/>
    <xf numFmtId="164" fontId="12" fillId="0" borderId="0" xfId="3" applyNumberFormat="1" applyFont="1"/>
    <xf numFmtId="0" fontId="14" fillId="0" borderId="0" xfId="4" applyFont="1"/>
    <xf numFmtId="164" fontId="14" fillId="0" borderId="0" xfId="4" applyNumberFormat="1" applyFont="1"/>
    <xf numFmtId="0" fontId="15" fillId="0" borderId="0" xfId="3" applyFont="1" applyAlignment="1">
      <alignment vertical="center"/>
    </xf>
    <xf numFmtId="0" fontId="16" fillId="0" borderId="0" xfId="3" applyFont="1" applyAlignment="1">
      <alignment vertical="center"/>
    </xf>
    <xf numFmtId="14" fontId="6" fillId="0" borderId="0" xfId="3" applyNumberFormat="1" applyFont="1" applyAlignment="1">
      <alignment horizontal="center" vertical="center"/>
    </xf>
    <xf numFmtId="0" fontId="17" fillId="0" borderId="5" xfId="4" applyFont="1" applyBorder="1" applyAlignment="1">
      <alignment horizontal="center"/>
    </xf>
    <xf numFmtId="0" fontId="17" fillId="0" borderId="5" xfId="3" applyFont="1" applyBorder="1" applyAlignment="1">
      <alignment horizontal="center"/>
    </xf>
    <xf numFmtId="0" fontId="20" fillId="0" borderId="0" xfId="4" applyFont="1"/>
    <xf numFmtId="0" fontId="20" fillId="0" borderId="0" xfId="4" applyFont="1" applyAlignment="1">
      <alignment vertical="center"/>
    </xf>
    <xf numFmtId="0" fontId="22" fillId="0" borderId="0" xfId="4" applyFont="1"/>
    <xf numFmtId="0" fontId="17" fillId="0" borderId="0" xfId="3" applyFont="1" applyAlignment="1">
      <alignment horizontal="right" vertical="top"/>
    </xf>
    <xf numFmtId="4" fontId="22" fillId="0" borderId="0" xfId="4" applyNumberFormat="1" applyFont="1" applyAlignment="1">
      <alignment horizontal="right"/>
    </xf>
    <xf numFmtId="0" fontId="20" fillId="0" borderId="0" xfId="4" applyFont="1" applyAlignment="1">
      <alignment vertical="top"/>
    </xf>
    <xf numFmtId="0" fontId="22" fillId="0" borderId="5" xfId="4" applyFont="1" applyBorder="1" applyAlignment="1">
      <alignment horizontal="left" vertical="center"/>
    </xf>
    <xf numFmtId="0" fontId="28" fillId="0" borderId="5" xfId="4" applyFont="1" applyBorder="1" applyAlignment="1">
      <alignment vertical="center"/>
    </xf>
    <xf numFmtId="0" fontId="29" fillId="0" borderId="0" xfId="4" applyFont="1" applyAlignment="1">
      <alignment vertical="center"/>
    </xf>
    <xf numFmtId="0" fontId="30" fillId="2" borderId="0" xfId="1" applyFont="1" applyAlignment="1">
      <alignment horizontal="center" vertical="center"/>
    </xf>
    <xf numFmtId="0" fontId="22" fillId="0" borderId="0" xfId="4" applyFont="1" applyAlignment="1">
      <alignment horizontal="left" vertical="center"/>
    </xf>
    <xf numFmtId="0" fontId="31" fillId="0" borderId="0" xfId="4" applyFont="1" applyAlignment="1">
      <alignment horizontal="center" vertical="center"/>
    </xf>
    <xf numFmtId="0" fontId="31" fillId="0" borderId="0" xfId="4" quotePrefix="1" applyFont="1" applyAlignment="1">
      <alignment horizontal="center" vertical="center"/>
    </xf>
    <xf numFmtId="0" fontId="32" fillId="0" borderId="0" xfId="4" applyFont="1" applyAlignment="1">
      <alignment vertical="center"/>
    </xf>
    <xf numFmtId="0" fontId="31" fillId="0" borderId="0" xfId="4" applyFont="1" applyAlignment="1">
      <alignment vertical="center"/>
    </xf>
    <xf numFmtId="0" fontId="28" fillId="0" borderId="0" xfId="4" applyFont="1" applyAlignment="1">
      <alignment vertical="center"/>
    </xf>
    <xf numFmtId="0" fontId="2" fillId="3" borderId="1" xfId="2" applyAlignment="1">
      <alignment vertical="center"/>
    </xf>
    <xf numFmtId="164" fontId="33" fillId="0" borderId="0" xfId="4" applyNumberFormat="1" applyFont="1" applyAlignment="1">
      <alignment vertical="center"/>
    </xf>
    <xf numFmtId="0" fontId="34" fillId="9" borderId="0" xfId="4" applyFont="1" applyFill="1" applyAlignment="1">
      <alignment vertical="center"/>
    </xf>
    <xf numFmtId="166" fontId="35" fillId="9" borderId="0" xfId="4" applyNumberFormat="1" applyFont="1" applyFill="1" applyAlignment="1" applyProtection="1">
      <alignment horizontal="center" vertical="center"/>
      <protection locked="0"/>
    </xf>
    <xf numFmtId="0" fontId="29" fillId="9" borderId="0" xfId="4" applyFont="1" applyFill="1" applyAlignment="1" applyProtection="1">
      <alignment horizontal="center" vertical="center"/>
      <protection locked="0"/>
    </xf>
    <xf numFmtId="165" fontId="35" fillId="9" borderId="0" xfId="4" quotePrefix="1" applyNumberFormat="1" applyFont="1" applyFill="1" applyAlignment="1" applyProtection="1">
      <alignment horizontal="center" vertical="center"/>
      <protection locked="0"/>
    </xf>
    <xf numFmtId="0" fontId="29" fillId="9" borderId="0" xfId="4" quotePrefix="1" applyFont="1" applyFill="1" applyAlignment="1">
      <alignment horizontal="center" vertical="center"/>
    </xf>
    <xf numFmtId="4" fontId="29" fillId="9" borderId="0" xfId="4" applyNumberFormat="1" applyFont="1" applyFill="1" applyAlignment="1">
      <alignment vertical="center"/>
    </xf>
    <xf numFmtId="164" fontId="29" fillId="9" borderId="0" xfId="4" applyNumberFormat="1" applyFont="1" applyFill="1" applyAlignment="1">
      <alignment vertical="center"/>
    </xf>
    <xf numFmtId="164" fontId="29" fillId="0" borderId="0" xfId="4" applyNumberFormat="1" applyFont="1" applyAlignment="1">
      <alignment vertical="center"/>
    </xf>
    <xf numFmtId="0" fontId="29" fillId="4" borderId="2" xfId="5" applyFont="1" applyAlignment="1">
      <alignment vertical="center"/>
    </xf>
    <xf numFmtId="0" fontId="36" fillId="0" borderId="0" xfId="4" applyFont="1" applyAlignment="1">
      <alignment vertical="center"/>
    </xf>
    <xf numFmtId="0" fontId="28" fillId="9" borderId="0" xfId="4" applyFont="1" applyFill="1" applyAlignment="1">
      <alignment vertical="center"/>
    </xf>
    <xf numFmtId="0" fontId="35" fillId="9" borderId="0" xfId="4" applyFont="1" applyFill="1" applyAlignment="1" applyProtection="1">
      <alignment vertical="center"/>
      <protection locked="0"/>
    </xf>
    <xf numFmtId="0" fontId="29" fillId="9" borderId="0" xfId="4" applyFont="1" applyFill="1" applyAlignment="1" applyProtection="1">
      <alignment vertical="center"/>
      <protection locked="0"/>
    </xf>
    <xf numFmtId="2" fontId="29" fillId="9" borderId="0" xfId="4" applyNumberFormat="1" applyFont="1" applyFill="1" applyAlignment="1" applyProtection="1">
      <alignment horizontal="center" vertical="center"/>
      <protection locked="0"/>
    </xf>
    <xf numFmtId="2" fontId="35" fillId="9" borderId="0" xfId="4" applyNumberFormat="1" applyFont="1" applyFill="1" applyAlignment="1" applyProtection="1">
      <alignment horizontal="center" vertical="center"/>
      <protection locked="0"/>
    </xf>
    <xf numFmtId="0" fontId="29" fillId="9" borderId="0" xfId="4" applyFont="1" applyFill="1" applyAlignment="1">
      <alignment horizontal="center" vertical="center"/>
    </xf>
    <xf numFmtId="0" fontId="29" fillId="9" borderId="0" xfId="4" applyFont="1" applyFill="1" applyAlignment="1">
      <alignment vertical="center"/>
    </xf>
    <xf numFmtId="164" fontId="28" fillId="0" borderId="0" xfId="4" applyNumberFormat="1" applyFont="1" applyAlignment="1">
      <alignment vertical="center"/>
    </xf>
    <xf numFmtId="166" fontId="35" fillId="0" borderId="0" xfId="4" applyNumberFormat="1" applyFont="1" applyAlignment="1" applyProtection="1">
      <alignment horizontal="center" vertical="center"/>
      <protection locked="0"/>
    </xf>
    <xf numFmtId="0" fontId="29" fillId="0" borderId="0" xfId="4" applyFont="1" applyAlignment="1" applyProtection="1">
      <alignment horizontal="center" vertical="center"/>
      <protection locked="0"/>
    </xf>
    <xf numFmtId="165" fontId="35" fillId="0" borderId="0" xfId="4" quotePrefix="1" applyNumberFormat="1" applyFont="1" applyAlignment="1" applyProtection="1">
      <alignment horizontal="center" vertical="center"/>
      <protection locked="0"/>
    </xf>
    <xf numFmtId="0" fontId="29" fillId="0" borderId="0" xfId="4" quotePrefix="1" applyFont="1" applyAlignment="1">
      <alignment horizontal="center" vertical="center"/>
    </xf>
    <xf numFmtId="4" fontId="29" fillId="0" borderId="0" xfId="4" applyNumberFormat="1" applyFont="1" applyAlignment="1">
      <alignment vertical="center"/>
    </xf>
    <xf numFmtId="0" fontId="29" fillId="0" borderId="0" xfId="4" applyFont="1" applyAlignment="1" applyProtection="1">
      <alignment vertical="center"/>
      <protection locked="0"/>
    </xf>
    <xf numFmtId="2" fontId="29" fillId="0" borderId="0" xfId="4" applyNumberFormat="1" applyFont="1" applyAlignment="1" applyProtection="1">
      <alignment horizontal="center" vertical="center"/>
      <protection locked="0"/>
    </xf>
    <xf numFmtId="2" fontId="35" fillId="0" borderId="0" xfId="4" applyNumberFormat="1" applyFont="1" applyAlignment="1" applyProtection="1">
      <alignment horizontal="center" vertical="center"/>
      <protection locked="0"/>
    </xf>
    <xf numFmtId="0" fontId="17" fillId="9" borderId="0" xfId="4" applyFont="1" applyFill="1" applyAlignment="1">
      <alignment vertical="center"/>
    </xf>
    <xf numFmtId="164" fontId="38" fillId="0" borderId="0" xfId="4" applyNumberFormat="1" applyFont="1" applyAlignment="1">
      <alignment vertical="center"/>
    </xf>
    <xf numFmtId="0" fontId="38" fillId="0" borderId="0" xfId="4" applyFont="1" applyAlignment="1">
      <alignment vertical="center"/>
    </xf>
    <xf numFmtId="0" fontId="38" fillId="9" borderId="0" xfId="4" applyFont="1" applyFill="1" applyAlignment="1">
      <alignment vertical="center"/>
    </xf>
    <xf numFmtId="0" fontId="39" fillId="9" borderId="0" xfId="4" applyFont="1" applyFill="1" applyAlignment="1" applyProtection="1">
      <alignment vertical="center"/>
      <protection locked="0"/>
    </xf>
    <xf numFmtId="2" fontId="39" fillId="9" borderId="0" xfId="4" applyNumberFormat="1" applyFont="1" applyFill="1" applyAlignment="1" applyProtection="1">
      <alignment horizontal="center" vertical="center"/>
      <protection locked="0"/>
    </xf>
    <xf numFmtId="0" fontId="39" fillId="9" borderId="0" xfId="4" applyFont="1" applyFill="1" applyAlignment="1">
      <alignment horizontal="center" vertical="center"/>
    </xf>
    <xf numFmtId="0" fontId="39" fillId="9" borderId="0" xfId="4" applyFont="1" applyFill="1" applyAlignment="1">
      <alignment vertical="center"/>
    </xf>
    <xf numFmtId="164" fontId="39" fillId="9" borderId="0" xfId="4" applyNumberFormat="1" applyFont="1" applyFill="1" applyAlignment="1">
      <alignment vertical="center"/>
    </xf>
    <xf numFmtId="0" fontId="40" fillId="0" borderId="0" xfId="4" applyFont="1" applyAlignment="1">
      <alignment vertical="center"/>
    </xf>
    <xf numFmtId="0" fontId="17" fillId="9" borderId="0" xfId="3" applyFont="1" applyFill="1" applyAlignment="1">
      <alignment horizontal="right" vertical="center"/>
    </xf>
    <xf numFmtId="0" fontId="41" fillId="9" borderId="0" xfId="3" applyFont="1" applyFill="1" applyAlignment="1">
      <alignment horizontal="right" vertical="center"/>
    </xf>
    <xf numFmtId="4" fontId="17" fillId="9" borderId="0" xfId="4" applyNumberFormat="1" applyFont="1" applyFill="1" applyAlignment="1">
      <alignment vertical="center"/>
    </xf>
    <xf numFmtId="164" fontId="34" fillId="9" borderId="0" xfId="4" applyNumberFormat="1" applyFont="1" applyFill="1" applyAlignment="1">
      <alignment vertical="center"/>
    </xf>
    <xf numFmtId="164" fontId="34" fillId="0" borderId="0" xfId="4" applyNumberFormat="1" applyFont="1" applyAlignment="1">
      <alignment vertical="center"/>
    </xf>
    <xf numFmtId="0" fontId="32" fillId="0" borderId="0" xfId="4" applyFont="1" applyAlignment="1">
      <alignment horizontal="center" vertical="center"/>
    </xf>
    <xf numFmtId="0" fontId="42" fillId="0" borderId="0" xfId="3" applyFont="1" applyAlignment="1">
      <alignment horizontal="center" vertical="center"/>
    </xf>
    <xf numFmtId="0" fontId="34" fillId="0" borderId="0" xfId="4" applyFont="1" applyAlignment="1">
      <alignment horizontal="left" vertical="center"/>
    </xf>
    <xf numFmtId="0" fontId="29" fillId="9" borderId="8" xfId="4" applyFont="1" applyFill="1" applyBorder="1" applyAlignment="1">
      <alignment horizontal="center" vertical="center"/>
    </xf>
    <xf numFmtId="0" fontId="29" fillId="0" borderId="8" xfId="4" applyFont="1" applyBorder="1" applyAlignment="1">
      <alignment horizontal="center" vertical="center"/>
    </xf>
    <xf numFmtId="10" fontId="29" fillId="0" borderId="0" xfId="4" applyNumberFormat="1" applyFont="1" applyAlignment="1" applyProtection="1">
      <alignment horizontal="center" vertical="center"/>
      <protection locked="0"/>
    </xf>
    <xf numFmtId="166" fontId="29" fillId="0" borderId="0" xfId="4" applyNumberFormat="1" applyFont="1" applyAlignment="1" applyProtection="1">
      <alignment horizontal="center" vertical="center"/>
      <protection locked="0"/>
    </xf>
    <xf numFmtId="0" fontId="43" fillId="0" borderId="0" xfId="4" applyFont="1" applyAlignment="1">
      <alignment horizontal="left" vertical="center"/>
    </xf>
    <xf numFmtId="166" fontId="35" fillId="0" borderId="0" xfId="4" applyNumberFormat="1" applyFont="1" applyAlignment="1" applyProtection="1">
      <alignment vertical="center"/>
      <protection locked="0"/>
    </xf>
    <xf numFmtId="0" fontId="35" fillId="10" borderId="8" xfId="4" applyFont="1" applyFill="1" applyBorder="1" applyAlignment="1" applyProtection="1">
      <alignment horizontal="center" vertical="center"/>
      <protection locked="0"/>
    </xf>
    <xf numFmtId="0" fontId="35" fillId="11" borderId="8" xfId="4" applyFont="1" applyFill="1" applyBorder="1" applyAlignment="1" applyProtection="1">
      <alignment horizontal="center" vertical="center"/>
      <protection locked="0"/>
    </xf>
    <xf numFmtId="10" fontId="28" fillId="0" borderId="0" xfId="4" applyNumberFormat="1" applyFont="1" applyAlignment="1">
      <alignment horizontal="center" vertical="center"/>
    </xf>
    <xf numFmtId="0" fontId="28" fillId="0" borderId="0" xfId="4" applyFont="1" applyAlignment="1">
      <alignment horizontal="center" vertical="center"/>
    </xf>
    <xf numFmtId="0" fontId="28" fillId="0" borderId="0" xfId="4" quotePrefix="1" applyFont="1" applyAlignment="1">
      <alignment horizontal="center" vertical="center"/>
    </xf>
    <xf numFmtId="10" fontId="29" fillId="0" borderId="0" xfId="4" applyNumberFormat="1" applyFont="1" applyAlignment="1">
      <alignment horizontal="center" vertical="center"/>
    </xf>
    <xf numFmtId="166" fontId="29" fillId="0" borderId="0" xfId="4" applyNumberFormat="1" applyFont="1" applyAlignment="1" applyProtection="1">
      <alignment vertical="center"/>
      <protection locked="0"/>
    </xf>
    <xf numFmtId="0" fontId="44" fillId="0" borderId="0" xfId="4" applyFont="1" applyAlignment="1">
      <alignment horizontal="left" vertical="center"/>
    </xf>
    <xf numFmtId="10" fontId="39" fillId="0" borderId="0" xfId="4" applyNumberFormat="1" applyFont="1" applyAlignment="1" applyProtection="1">
      <alignment horizontal="center" vertical="center"/>
      <protection locked="0"/>
    </xf>
    <xf numFmtId="0" fontId="39" fillId="0" borderId="0" xfId="4" applyFont="1" applyAlignment="1">
      <alignment vertical="center"/>
    </xf>
    <xf numFmtId="0" fontId="39" fillId="0" borderId="0" xfId="4" applyFont="1" applyAlignment="1" applyProtection="1">
      <alignment vertical="center"/>
      <protection locked="0"/>
    </xf>
    <xf numFmtId="0" fontId="39" fillId="0" borderId="0" xfId="4" applyFont="1" applyAlignment="1">
      <alignment horizontal="center" vertical="center"/>
    </xf>
    <xf numFmtId="164" fontId="28" fillId="0" borderId="5" xfId="4" applyNumberFormat="1" applyFont="1" applyBorder="1" applyAlignment="1">
      <alignment vertical="center"/>
    </xf>
    <xf numFmtId="0" fontId="32" fillId="0" borderId="0" xfId="4" quotePrefix="1" applyFont="1" applyAlignment="1">
      <alignment horizontal="center" vertical="center"/>
    </xf>
    <xf numFmtId="164" fontId="31" fillId="0" borderId="0" xfId="4" applyNumberFormat="1" applyFont="1" applyAlignment="1">
      <alignment vertical="center"/>
    </xf>
    <xf numFmtId="0" fontId="29" fillId="0" borderId="10" xfId="4" applyFont="1" applyBorder="1" applyAlignment="1">
      <alignment vertical="center"/>
    </xf>
    <xf numFmtId="0" fontId="29" fillId="0" borderId="7" xfId="3" applyFont="1" applyBorder="1" applyAlignment="1">
      <alignment vertical="center"/>
    </xf>
    <xf numFmtId="164" fontId="35" fillId="0" borderId="0" xfId="4" applyNumberFormat="1" applyFont="1" applyAlignment="1" applyProtection="1">
      <alignment horizontal="right" vertical="center"/>
      <protection locked="0"/>
    </xf>
    <xf numFmtId="1" fontId="35" fillId="0" borderId="0" xfId="4" applyNumberFormat="1" applyFont="1" applyAlignment="1" applyProtection="1">
      <alignment horizontal="center" vertical="center"/>
      <protection locked="0"/>
    </xf>
    <xf numFmtId="165" fontId="35" fillId="0" borderId="0" xfId="4" applyNumberFormat="1" applyFont="1" applyAlignment="1" applyProtection="1">
      <alignment horizontal="right" vertical="center"/>
      <protection locked="0"/>
    </xf>
    <xf numFmtId="164" fontId="29" fillId="0" borderId="11" xfId="4" applyNumberFormat="1" applyFont="1" applyBorder="1" applyAlignment="1">
      <alignment vertical="center"/>
    </xf>
    <xf numFmtId="0" fontId="46" fillId="0" borderId="0" xfId="4" applyFont="1" applyAlignment="1">
      <alignment vertical="center"/>
    </xf>
    <xf numFmtId="2" fontId="47" fillId="0" borderId="0" xfId="4" applyNumberFormat="1" applyFont="1" applyAlignment="1" applyProtection="1">
      <alignment horizontal="center" vertical="center"/>
      <protection locked="0"/>
    </xf>
    <xf numFmtId="0" fontId="47" fillId="0" borderId="0" xfId="4" applyFont="1" applyAlignment="1" applyProtection="1">
      <alignment horizontal="center" vertical="center"/>
      <protection locked="0"/>
    </xf>
    <xf numFmtId="164" fontId="47" fillId="0" borderId="0" xfId="4" applyNumberFormat="1" applyFont="1" applyAlignment="1">
      <alignment vertical="center"/>
    </xf>
    <xf numFmtId="164" fontId="39" fillId="0" borderId="0" xfId="4" applyNumberFormat="1" applyFont="1" applyAlignment="1">
      <alignment vertical="center"/>
    </xf>
    <xf numFmtId="164" fontId="47" fillId="0" borderId="11" xfId="4" applyNumberFormat="1" applyFont="1" applyBorder="1" applyAlignment="1">
      <alignment vertical="center"/>
    </xf>
    <xf numFmtId="0" fontId="28" fillId="0" borderId="6" xfId="4" applyFont="1" applyBorder="1" applyAlignment="1">
      <alignment vertical="center"/>
    </xf>
    <xf numFmtId="164" fontId="34" fillId="0" borderId="6" xfId="4" applyNumberFormat="1" applyFont="1" applyBorder="1" applyAlignment="1">
      <alignment vertical="center"/>
    </xf>
    <xf numFmtId="0" fontId="22" fillId="0" borderId="5" xfId="4" applyFont="1" applyBorder="1" applyAlignment="1">
      <alignment vertical="center"/>
    </xf>
    <xf numFmtId="0" fontId="22" fillId="0" borderId="0" xfId="4" applyFont="1" applyAlignment="1">
      <alignment vertical="center"/>
    </xf>
    <xf numFmtId="0" fontId="21" fillId="0" borderId="0" xfId="4" applyFont="1" applyAlignment="1" applyProtection="1">
      <alignment vertical="center"/>
      <protection locked="0"/>
    </xf>
    <xf numFmtId="164" fontId="29" fillId="0" borderId="0" xfId="4" applyNumberFormat="1" applyFont="1" applyAlignment="1" applyProtection="1">
      <alignment horizontal="center" vertical="center"/>
      <protection locked="0"/>
    </xf>
    <xf numFmtId="3" fontId="35" fillId="0" borderId="0" xfId="4" applyNumberFormat="1" applyFont="1" applyAlignment="1" applyProtection="1">
      <alignment horizontal="center" vertical="center"/>
      <protection locked="0"/>
    </xf>
    <xf numFmtId="164" fontId="29" fillId="0" borderId="0" xfId="4" applyNumberFormat="1" applyFont="1" applyAlignment="1">
      <alignment horizontal="right" vertical="center"/>
    </xf>
    <xf numFmtId="2" fontId="34" fillId="0" borderId="0" xfId="4" applyNumberFormat="1" applyFont="1" applyAlignment="1">
      <alignment horizontal="left" vertical="center"/>
    </xf>
    <xf numFmtId="164" fontId="28" fillId="0" borderId="0" xfId="4" applyNumberFormat="1" applyFont="1" applyAlignment="1">
      <alignment horizontal="right" vertical="center"/>
    </xf>
    <xf numFmtId="0" fontId="28" fillId="0" borderId="0" xfId="4" applyFont="1" applyAlignment="1">
      <alignment horizontal="left" vertical="center"/>
    </xf>
    <xf numFmtId="49" fontId="17" fillId="0" borderId="0" xfId="4" applyNumberFormat="1" applyFont="1" applyAlignment="1">
      <alignment vertical="center"/>
    </xf>
    <xf numFmtId="0" fontId="35" fillId="0" borderId="0" xfId="4" applyFont="1" applyAlignment="1" applyProtection="1">
      <alignment horizontal="right" vertical="center"/>
      <protection locked="0"/>
    </xf>
    <xf numFmtId="0" fontId="35" fillId="0" borderId="0" xfId="4" applyFont="1" applyAlignment="1" applyProtection="1">
      <alignment horizontal="center" vertical="center"/>
      <protection locked="0"/>
    </xf>
    <xf numFmtId="164" fontId="34" fillId="0" borderId="0" xfId="4" applyNumberFormat="1" applyFont="1" applyAlignment="1">
      <alignment horizontal="right" vertical="center"/>
    </xf>
    <xf numFmtId="164" fontId="35" fillId="0" borderId="0" xfId="4" applyNumberFormat="1" applyFont="1" applyAlignment="1" applyProtection="1">
      <alignment vertical="center"/>
      <protection locked="0"/>
    </xf>
    <xf numFmtId="0" fontId="35" fillId="0" borderId="0" xfId="3" applyFont="1" applyAlignment="1" applyProtection="1">
      <alignment horizontal="right" vertical="center"/>
      <protection locked="0"/>
    </xf>
    <xf numFmtId="164" fontId="48" fillId="0" borderId="0" xfId="4" applyNumberFormat="1" applyFont="1" applyAlignment="1">
      <alignment horizontal="right" vertical="center"/>
    </xf>
    <xf numFmtId="0" fontId="35" fillId="0" borderId="0" xfId="4" quotePrefix="1" applyFont="1" applyAlignment="1" applyProtection="1">
      <alignment horizontal="right" vertical="center"/>
      <protection locked="0"/>
    </xf>
    <xf numFmtId="0" fontId="29" fillId="0" borderId="0" xfId="4" quotePrefix="1" applyFont="1" applyAlignment="1">
      <alignment horizontal="right" vertical="center"/>
    </xf>
    <xf numFmtId="0" fontId="29" fillId="0" borderId="0" xfId="4" quotePrefix="1" applyFont="1" applyAlignment="1" applyProtection="1">
      <alignment horizontal="right" vertical="center"/>
      <protection locked="0"/>
    </xf>
    <xf numFmtId="164" fontId="17" fillId="0" borderId="0" xfId="4" applyNumberFormat="1" applyFont="1" applyAlignment="1">
      <alignment horizontal="right" vertical="center"/>
    </xf>
    <xf numFmtId="10" fontId="29" fillId="0" borderId="0" xfId="6" applyNumberFormat="1" applyFont="1" applyFill="1" applyBorder="1" applyAlignment="1" applyProtection="1">
      <alignment horizontal="center" vertical="center"/>
      <protection locked="0"/>
    </xf>
    <xf numFmtId="164" fontId="32" fillId="0" borderId="0" xfId="4" applyNumberFormat="1" applyFont="1" applyAlignment="1">
      <alignment horizontal="center" vertical="center"/>
    </xf>
    <xf numFmtId="164" fontId="32" fillId="0" borderId="0" xfId="4" applyNumberFormat="1" applyFont="1" applyAlignment="1">
      <alignment vertical="center"/>
    </xf>
    <xf numFmtId="0" fontId="34" fillId="0" borderId="0" xfId="4" applyFont="1" applyAlignment="1" applyProtection="1">
      <alignment horizontal="center" vertical="center"/>
      <protection locked="0"/>
    </xf>
    <xf numFmtId="10" fontId="21" fillId="0" borderId="0" xfId="6" applyNumberFormat="1" applyFont="1" applyFill="1" applyBorder="1" applyAlignment="1" applyProtection="1">
      <alignment horizontal="center" vertical="center"/>
      <protection locked="0"/>
    </xf>
    <xf numFmtId="164" fontId="50" fillId="0" borderId="0" xfId="4" quotePrefix="1" applyNumberFormat="1" applyFont="1" applyAlignment="1">
      <alignment horizontal="center" vertical="center"/>
    </xf>
    <xf numFmtId="0" fontId="17" fillId="0" borderId="0" xfId="4" applyFont="1" applyAlignment="1" applyProtection="1">
      <alignment horizontal="center" vertical="center"/>
      <protection locked="0"/>
    </xf>
    <xf numFmtId="10" fontId="39" fillId="0" borderId="0" xfId="6" applyNumberFormat="1" applyFont="1" applyFill="1" applyBorder="1" applyAlignment="1" applyProtection="1">
      <alignment horizontal="center" vertical="center"/>
      <protection locked="0"/>
    </xf>
    <xf numFmtId="0" fontId="53" fillId="0" borderId="0" xfId="4" applyFont="1" applyAlignment="1">
      <alignment horizontal="left" vertical="center"/>
    </xf>
    <xf numFmtId="0" fontId="44" fillId="0" borderId="0" xfId="4" applyFont="1" applyAlignment="1" applyProtection="1">
      <alignment horizontal="center" vertical="center"/>
      <protection locked="0"/>
    </xf>
    <xf numFmtId="10" fontId="44" fillId="0" borderId="0" xfId="6" applyNumberFormat="1" applyFont="1" applyFill="1" applyBorder="1" applyAlignment="1" applyProtection="1">
      <alignment horizontal="center" vertical="center"/>
      <protection locked="0"/>
    </xf>
    <xf numFmtId="164" fontId="39" fillId="0" borderId="0" xfId="4" quotePrefix="1" applyNumberFormat="1" applyFont="1" applyAlignment="1" applyProtection="1">
      <alignment horizontal="center" vertical="center"/>
      <protection locked="0"/>
    </xf>
    <xf numFmtId="0" fontId="55" fillId="0" borderId="0" xfId="4" quotePrefix="1" applyFont="1" applyAlignment="1">
      <alignment horizontal="center" vertical="center"/>
    </xf>
    <xf numFmtId="164" fontId="17" fillId="0" borderId="0" xfId="4" applyNumberFormat="1" applyFont="1" applyAlignment="1">
      <alignment horizontal="center" vertical="center"/>
    </xf>
    <xf numFmtId="164" fontId="17" fillId="0" borderId="0" xfId="4" applyNumberFormat="1" applyFont="1" applyAlignment="1">
      <alignment vertical="center"/>
    </xf>
    <xf numFmtId="0" fontId="28" fillId="0" borderId="5" xfId="4" applyFont="1" applyBorder="1" applyAlignment="1">
      <alignment horizontal="left" vertical="center"/>
    </xf>
    <xf numFmtId="0" fontId="29" fillId="0" borderId="5" xfId="3" applyFont="1" applyBorder="1" applyAlignment="1">
      <alignment horizontal="left" vertical="center"/>
    </xf>
    <xf numFmtId="164" fontId="56" fillId="0" borderId="5" xfId="4" applyNumberFormat="1" applyFont="1" applyBorder="1" applyAlignment="1">
      <alignment horizontal="left" vertical="center"/>
    </xf>
    <xf numFmtId="0" fontId="39" fillId="0" borderId="5" xfId="4" quotePrefix="1" applyFont="1" applyBorder="1" applyAlignment="1">
      <alignment horizontal="center" vertical="center"/>
    </xf>
    <xf numFmtId="0" fontId="39" fillId="0" borderId="5" xfId="3" quotePrefix="1" applyFont="1" applyBorder="1" applyAlignment="1">
      <alignment horizontal="center" vertical="center"/>
    </xf>
    <xf numFmtId="164" fontId="39" fillId="0" borderId="5" xfId="4" quotePrefix="1" applyNumberFormat="1" applyFont="1" applyBorder="1" applyAlignment="1">
      <alignment horizontal="center" vertical="center"/>
    </xf>
    <xf numFmtId="0" fontId="29" fillId="0" borderId="5" xfId="3" quotePrefix="1" applyFont="1" applyBorder="1" applyAlignment="1">
      <alignment horizontal="center" vertical="center"/>
    </xf>
    <xf numFmtId="0" fontId="44" fillId="0" borderId="5" xfId="3" applyFont="1" applyBorder="1" applyAlignment="1">
      <alignment horizontal="center" vertical="center"/>
    </xf>
    <xf numFmtId="164" fontId="34" fillId="0" borderId="5" xfId="4" applyNumberFormat="1" applyFont="1" applyBorder="1" applyAlignment="1">
      <alignment vertical="center"/>
    </xf>
    <xf numFmtId="0" fontId="23" fillId="0" borderId="0" xfId="4" applyFont="1"/>
    <xf numFmtId="0" fontId="58" fillId="0" borderId="0" xfId="4" applyFont="1" applyAlignment="1">
      <alignment horizontal="left"/>
    </xf>
    <xf numFmtId="0" fontId="39" fillId="0" borderId="0" xfId="3" quotePrefix="1" applyFont="1" applyAlignment="1">
      <alignment horizontal="center" vertical="center"/>
    </xf>
    <xf numFmtId="164" fontId="59" fillId="0" borderId="0" xfId="4" applyNumberFormat="1" applyFont="1" applyAlignment="1">
      <alignment vertical="center"/>
    </xf>
    <xf numFmtId="164" fontId="14" fillId="0" borderId="11" xfId="4" applyNumberFormat="1" applyFont="1" applyBorder="1" applyAlignment="1">
      <alignment vertical="center"/>
    </xf>
    <xf numFmtId="0" fontId="14" fillId="0" borderId="0" xfId="4" applyFont="1" applyAlignment="1">
      <alignment vertical="center"/>
    </xf>
    <xf numFmtId="164" fontId="32" fillId="6" borderId="0" xfId="4" applyNumberFormat="1" applyFont="1" applyFill="1" applyAlignment="1">
      <alignment vertical="center"/>
    </xf>
    <xf numFmtId="0" fontId="8" fillId="0" borderId="0" xfId="3" applyFont="1" applyAlignment="1">
      <alignment horizontal="right"/>
    </xf>
    <xf numFmtId="0" fontId="14" fillId="0" borderId="11" xfId="4" applyFont="1" applyBorder="1" applyAlignment="1">
      <alignment vertical="center"/>
    </xf>
    <xf numFmtId="164" fontId="39" fillId="0" borderId="0" xfId="4" applyNumberFormat="1" applyFont="1" applyAlignment="1">
      <alignment horizontal="center" vertical="center"/>
    </xf>
    <xf numFmtId="0" fontId="29" fillId="0" borderId="0" xfId="4" applyFont="1" applyAlignment="1">
      <alignment vertical="center"/>
    </xf>
    <xf numFmtId="0" fontId="3" fillId="0" borderId="0" xfId="3" applyAlignment="1">
      <alignment vertical="center"/>
    </xf>
    <xf numFmtId="0" fontId="3" fillId="0" borderId="0" xfId="3" applyAlignment="1">
      <alignment horizontal="center" vertical="center"/>
    </xf>
    <xf numFmtId="9" fontId="52" fillId="0" borderId="0" xfId="4" quotePrefix="1" applyNumberFormat="1" applyFont="1" applyAlignment="1">
      <alignment horizontal="center" vertical="center"/>
    </xf>
    <xf numFmtId="164" fontId="54" fillId="0" borderId="0" xfId="4" quotePrefix="1" applyNumberFormat="1" applyFont="1" applyAlignment="1">
      <alignment horizontal="center" vertical="center"/>
    </xf>
    <xf numFmtId="164" fontId="29" fillId="0" borderId="0" xfId="4" quotePrefix="1" applyNumberFormat="1" applyFont="1" applyAlignment="1">
      <alignment horizontal="center" vertical="center"/>
    </xf>
    <xf numFmtId="0" fontId="25" fillId="0" borderId="0" xfId="3" applyFont="1" applyAlignment="1">
      <alignment vertical="center"/>
    </xf>
    <xf numFmtId="0" fontId="17" fillId="0" borderId="0" xfId="4" applyFont="1" applyAlignment="1">
      <alignment horizontal="right" vertical="center"/>
    </xf>
    <xf numFmtId="0" fontId="21" fillId="0" borderId="0" xfId="4" applyFont="1" applyAlignment="1" applyProtection="1">
      <alignment horizontal="left" vertical="center"/>
      <protection locked="0"/>
    </xf>
    <xf numFmtId="0" fontId="3" fillId="0" borderId="0" xfId="3" applyAlignment="1">
      <alignment horizontal="left" vertical="center"/>
    </xf>
    <xf numFmtId="0" fontId="35" fillId="0" borderId="0" xfId="4" applyFont="1" applyAlignment="1" applyProtection="1">
      <alignment vertical="center"/>
      <protection locked="0"/>
    </xf>
    <xf numFmtId="0" fontId="29" fillId="0" borderId="0" xfId="4" applyFont="1" applyAlignment="1">
      <alignment horizontal="center" vertical="center"/>
    </xf>
    <xf numFmtId="0" fontId="17" fillId="0" borderId="0" xfId="4" applyFont="1" applyAlignment="1">
      <alignment vertical="center"/>
    </xf>
    <xf numFmtId="0" fontId="17" fillId="0" borderId="0" xfId="4" applyFont="1" applyAlignment="1">
      <alignment horizontal="left" vertical="center"/>
    </xf>
    <xf numFmtId="0" fontId="34" fillId="0" borderId="0" xfId="4" applyFont="1" applyAlignment="1">
      <alignment vertical="center"/>
    </xf>
    <xf numFmtId="2" fontId="31" fillId="0" borderId="0" xfId="4" applyNumberFormat="1" applyFont="1" applyAlignment="1">
      <alignment horizontal="center" vertical="center"/>
    </xf>
    <xf numFmtId="0" fontId="32" fillId="0" borderId="0" xfId="3" applyFont="1" applyAlignment="1">
      <alignment horizontal="right" vertical="center"/>
    </xf>
    <xf numFmtId="0" fontId="10" fillId="0" borderId="0" xfId="3" applyFont="1" applyAlignment="1">
      <alignment horizontal="right" vertical="center"/>
    </xf>
    <xf numFmtId="0" fontId="39" fillId="0" borderId="0" xfId="4" applyFont="1" applyAlignment="1">
      <alignment vertical="center"/>
    </xf>
    <xf numFmtId="0" fontId="24" fillId="9" borderId="0" xfId="3" applyFont="1" applyFill="1" applyAlignment="1" applyProtection="1">
      <alignment vertical="center"/>
      <protection locked="0"/>
    </xf>
    <xf numFmtId="0" fontId="24" fillId="9" borderId="0" xfId="3" applyFont="1" applyFill="1" applyAlignment="1" applyProtection="1">
      <alignment horizontal="left" vertical="center"/>
      <protection locked="0"/>
    </xf>
    <xf numFmtId="0" fontId="29" fillId="0" borderId="0" xfId="3" applyFont="1" applyAlignment="1">
      <alignment vertical="center"/>
    </xf>
    <xf numFmtId="0" fontId="29" fillId="0" borderId="0" xfId="4" applyFont="1" applyAlignment="1">
      <alignment vertical="center"/>
    </xf>
    <xf numFmtId="0" fontId="22" fillId="0" borderId="5" xfId="4" applyFont="1" applyBorder="1" applyAlignment="1">
      <alignment horizontal="left" vertical="center" wrapText="1"/>
    </xf>
    <xf numFmtId="164" fontId="28" fillId="0" borderId="5" xfId="4" applyNumberFormat="1" applyFont="1" applyBorder="1" applyAlignment="1">
      <alignment horizontal="left" vertical="center" wrapText="1"/>
    </xf>
    <xf numFmtId="0" fontId="29" fillId="0" borderId="0" xfId="4" applyFont="1" applyAlignment="1">
      <alignment horizontal="left" vertical="center" wrapText="1"/>
    </xf>
    <xf numFmtId="0" fontId="2" fillId="3" borderId="1" xfId="2" applyAlignment="1">
      <alignment horizontal="left" vertical="center" wrapText="1"/>
    </xf>
    <xf numFmtId="0" fontId="8" fillId="0" borderId="0" xfId="3" applyFont="1" applyAlignment="1">
      <alignment horizontal="right"/>
    </xf>
    <xf numFmtId="0" fontId="14" fillId="0" borderId="11" xfId="4" applyFont="1" applyBorder="1" applyAlignment="1">
      <alignment vertical="center"/>
    </xf>
    <xf numFmtId="0" fontId="3" fillId="0" borderId="11" xfId="3" applyBorder="1" applyAlignment="1">
      <alignment vertical="center"/>
    </xf>
    <xf numFmtId="164" fontId="39" fillId="0" borderId="0" xfId="4" applyNumberFormat="1" applyFont="1" applyAlignment="1">
      <alignment horizontal="center" vertical="center"/>
    </xf>
    <xf numFmtId="0" fontId="53" fillId="0" borderId="0" xfId="4" applyFont="1" applyAlignment="1">
      <alignment horizontal="center" vertical="center"/>
    </xf>
    <xf numFmtId="0" fontId="53" fillId="0" borderId="0" xfId="4" applyFont="1" applyAlignment="1">
      <alignment vertical="center"/>
    </xf>
    <xf numFmtId="0" fontId="53" fillId="0" borderId="0" xfId="3" applyFont="1" applyAlignment="1">
      <alignment vertical="center"/>
    </xf>
    <xf numFmtId="164" fontId="52" fillId="0" borderId="0" xfId="4" applyNumberFormat="1" applyFont="1" applyAlignment="1" applyProtection="1">
      <alignment horizontal="center" vertical="center"/>
      <protection locked="0"/>
    </xf>
    <xf numFmtId="0" fontId="3" fillId="0" borderId="6" xfId="3" applyBorder="1" applyAlignment="1">
      <alignment horizontal="center" vertical="center"/>
    </xf>
    <xf numFmtId="0" fontId="3" fillId="0" borderId="6" xfId="3" applyBorder="1" applyAlignment="1">
      <alignment vertical="center"/>
    </xf>
    <xf numFmtId="0" fontId="39" fillId="0" borderId="5" xfId="3" applyFont="1" applyBorder="1" applyAlignment="1">
      <alignment horizontal="center" vertical="center"/>
    </xf>
    <xf numFmtId="0" fontId="34" fillId="0" borderId="5" xfId="4" quotePrefix="1" applyFont="1" applyBorder="1" applyAlignment="1">
      <alignment horizontal="left" vertical="center"/>
    </xf>
    <xf numFmtId="0" fontId="3" fillId="0" borderId="5" xfId="3" applyBorder="1" applyAlignment="1">
      <alignment horizontal="left" vertical="center"/>
    </xf>
    <xf numFmtId="0" fontId="51" fillId="0" borderId="0" xfId="4" applyFont="1" applyAlignment="1">
      <alignment horizontal="right"/>
    </xf>
    <xf numFmtId="0" fontId="57" fillId="0" borderId="0" xfId="3" applyFont="1" applyAlignment="1">
      <alignment horizontal="right"/>
    </xf>
    <xf numFmtId="0" fontId="59" fillId="0" borderId="0" xfId="3" applyFont="1" applyAlignment="1">
      <alignment horizontal="center" vertical="center"/>
    </xf>
    <xf numFmtId="0" fontId="26" fillId="0" borderId="0" xfId="3" applyFont="1" applyAlignment="1">
      <alignment horizontal="center" vertical="center"/>
    </xf>
    <xf numFmtId="0" fontId="29" fillId="0" borderId="0" xfId="4" applyFont="1" applyAlignment="1">
      <alignment vertical="center"/>
    </xf>
    <xf numFmtId="0" fontId="3" fillId="0" borderId="0" xfId="3" applyAlignment="1">
      <alignment vertical="center"/>
    </xf>
    <xf numFmtId="0" fontId="59" fillId="0" borderId="0" xfId="4" applyFont="1" applyAlignment="1">
      <alignment horizontal="center" vertical="center"/>
    </xf>
    <xf numFmtId="0" fontId="3" fillId="0" borderId="0" xfId="3" applyAlignment="1">
      <alignment horizontal="center" vertical="center"/>
    </xf>
    <xf numFmtId="164" fontId="29" fillId="0" borderId="0" xfId="4" applyNumberFormat="1" applyFont="1" applyAlignment="1">
      <alignment horizontal="center" vertical="center"/>
    </xf>
    <xf numFmtId="0" fontId="9" fillId="0" borderId="0" xfId="4" applyAlignment="1">
      <alignment horizontal="center" vertical="center"/>
    </xf>
    <xf numFmtId="0" fontId="9" fillId="0" borderId="0" xfId="4" applyAlignment="1">
      <alignment vertical="center"/>
    </xf>
    <xf numFmtId="0" fontId="9" fillId="0" borderId="0" xfId="3" applyFont="1" applyAlignment="1">
      <alignment vertical="center"/>
    </xf>
    <xf numFmtId="9" fontId="52" fillId="0" borderId="0" xfId="4" quotePrefix="1" applyNumberFormat="1" applyFont="1" applyAlignment="1">
      <alignment horizontal="center" vertical="center"/>
    </xf>
    <xf numFmtId="164" fontId="54" fillId="0" borderId="0" xfId="4" quotePrefix="1" applyNumberFormat="1" applyFont="1" applyAlignment="1">
      <alignment horizontal="center" vertical="center"/>
    </xf>
    <xf numFmtId="0" fontId="39" fillId="0" borderId="0" xfId="4" applyFont="1" applyAlignment="1">
      <alignment horizontal="left" vertical="center"/>
    </xf>
    <xf numFmtId="0" fontId="29" fillId="0" borderId="6" xfId="3" applyFont="1" applyBorder="1" applyAlignment="1">
      <alignment vertical="center"/>
    </xf>
    <xf numFmtId="0" fontId="49" fillId="0" borderId="5" xfId="4" applyFont="1" applyBorder="1" applyAlignment="1">
      <alignment horizontal="left" vertical="center" wrapText="1"/>
    </xf>
    <xf numFmtId="0" fontId="27" fillId="0" borderId="5" xfId="3" applyFont="1" applyBorder="1" applyAlignment="1">
      <alignment horizontal="left" vertical="center" wrapText="1"/>
    </xf>
    <xf numFmtId="0" fontId="10" fillId="0" borderId="5" xfId="3" applyFont="1" applyBorder="1" applyAlignment="1">
      <alignment horizontal="left" vertical="center" wrapText="1"/>
    </xf>
    <xf numFmtId="164" fontId="29" fillId="0" borderId="0" xfId="4" quotePrefix="1" applyNumberFormat="1" applyFont="1" applyAlignment="1">
      <alignment horizontal="center" vertical="center"/>
    </xf>
    <xf numFmtId="9" fontId="51" fillId="0" borderId="0" xfId="4" quotePrefix="1" applyNumberFormat="1" applyFont="1" applyAlignment="1">
      <alignment horizontal="center" vertical="center"/>
    </xf>
    <xf numFmtId="0" fontId="25" fillId="0" borderId="0" xfId="3" applyFont="1" applyAlignment="1">
      <alignment vertical="center"/>
    </xf>
    <xf numFmtId="0" fontId="17" fillId="0" borderId="0" xfId="4" applyFont="1" applyAlignment="1">
      <alignment horizontal="right" vertical="center"/>
    </xf>
    <xf numFmtId="0" fontId="3" fillId="0" borderId="0" xfId="3" applyAlignment="1">
      <alignment horizontal="right" vertical="center"/>
    </xf>
    <xf numFmtId="164" fontId="29" fillId="0" borderId="0" xfId="3" applyNumberFormat="1" applyFont="1" applyAlignment="1">
      <alignment horizontal="center" vertical="center"/>
    </xf>
    <xf numFmtId="0" fontId="21" fillId="0" borderId="0" xfId="4" applyFont="1" applyAlignment="1" applyProtection="1">
      <alignment horizontal="left" vertical="center"/>
      <protection locked="0"/>
    </xf>
    <xf numFmtId="0" fontId="24" fillId="0" borderId="0" xfId="3" applyFont="1" applyAlignment="1" applyProtection="1">
      <alignment horizontal="left" vertical="center"/>
      <protection locked="0"/>
    </xf>
    <xf numFmtId="0" fontId="3" fillId="0" borderId="0" xfId="3" applyAlignment="1">
      <alignment horizontal="left" vertical="center"/>
    </xf>
    <xf numFmtId="0" fontId="45" fillId="0" borderId="0" xfId="3" applyFont="1" applyAlignment="1">
      <alignment horizontal="left" vertical="center"/>
    </xf>
    <xf numFmtId="0" fontId="35" fillId="0" borderId="0" xfId="4" applyFont="1" applyAlignment="1" applyProtection="1">
      <alignment vertical="center"/>
      <protection locked="0"/>
    </xf>
    <xf numFmtId="0" fontId="24" fillId="0" borderId="0" xfId="3" applyFont="1" applyAlignment="1" applyProtection="1">
      <alignment vertical="center"/>
      <protection locked="0"/>
    </xf>
    <xf numFmtId="0" fontId="29" fillId="0" borderId="0" xfId="4" applyFont="1" applyAlignment="1">
      <alignment horizontal="center" vertical="center"/>
    </xf>
    <xf numFmtId="0" fontId="17" fillId="0" borderId="0" xfId="4" applyFont="1" applyAlignment="1">
      <alignment vertical="center"/>
    </xf>
    <xf numFmtId="0" fontId="35" fillId="0" borderId="0" xfId="4" applyFont="1" applyAlignment="1" applyProtection="1">
      <alignment vertical="center" wrapText="1"/>
      <protection locked="0"/>
    </xf>
    <xf numFmtId="0" fontId="37" fillId="0" borderId="0" xfId="3" applyFont="1" applyAlignment="1" applyProtection="1">
      <alignment vertical="center" wrapText="1"/>
      <protection locked="0"/>
    </xf>
    <xf numFmtId="0" fontId="32" fillId="0" borderId="0" xfId="3" applyFont="1" applyAlignment="1">
      <alignment horizontal="left" vertical="center"/>
    </xf>
    <xf numFmtId="0" fontId="10" fillId="0" borderId="0" xfId="3" applyFont="1" applyAlignment="1">
      <alignment horizontal="left" vertical="center"/>
    </xf>
    <xf numFmtId="0" fontId="10" fillId="0" borderId="0" xfId="3" applyFont="1" applyAlignment="1">
      <alignment vertical="center"/>
    </xf>
    <xf numFmtId="0" fontId="17" fillId="0" borderId="0" xfId="4" applyFont="1" applyAlignment="1">
      <alignment horizontal="left" vertical="center"/>
    </xf>
    <xf numFmtId="0" fontId="25" fillId="0" borderId="6" xfId="3" applyFont="1" applyBorder="1" applyAlignment="1">
      <alignment vertical="center"/>
    </xf>
    <xf numFmtId="0" fontId="26" fillId="0" borderId="5" xfId="3" applyFont="1" applyBorder="1" applyAlignment="1">
      <alignment horizontal="left" vertical="center" wrapText="1"/>
    </xf>
    <xf numFmtId="0" fontId="34" fillId="0" borderId="0" xfId="4" applyFont="1" applyAlignment="1">
      <alignment vertical="center"/>
    </xf>
    <xf numFmtId="0" fontId="8" fillId="0" borderId="0" xfId="3" applyFont="1" applyAlignment="1">
      <alignment vertical="center"/>
    </xf>
    <xf numFmtId="2" fontId="31" fillId="0" borderId="0" xfId="4" applyNumberFormat="1" applyFont="1" applyAlignment="1">
      <alignment horizontal="left" vertical="center"/>
    </xf>
    <xf numFmtId="0" fontId="35" fillId="0" borderId="0" xfId="3" applyFont="1" applyAlignment="1" applyProtection="1">
      <alignment vertical="center"/>
      <protection locked="0"/>
    </xf>
    <xf numFmtId="2" fontId="31" fillId="0" borderId="0" xfId="4" applyNumberFormat="1" applyFont="1" applyAlignment="1">
      <alignment horizontal="center" vertical="center"/>
    </xf>
    <xf numFmtId="0" fontId="32" fillId="0" borderId="0" xfId="3" applyFont="1" applyAlignment="1">
      <alignment vertical="center"/>
    </xf>
    <xf numFmtId="0" fontId="10" fillId="0" borderId="0" xfId="4" applyFont="1" applyAlignment="1">
      <alignment horizontal="center" vertical="center"/>
    </xf>
    <xf numFmtId="0" fontId="24" fillId="0" borderId="0" xfId="3" applyFont="1" applyAlignment="1">
      <alignment horizontal="left" vertical="center"/>
    </xf>
    <xf numFmtId="0" fontId="26" fillId="0" borderId="5" xfId="3" applyFont="1" applyBorder="1" applyAlignment="1">
      <alignment vertical="center" wrapText="1"/>
    </xf>
    <xf numFmtId="0" fontId="26" fillId="0" borderId="5" xfId="3" applyFont="1" applyBorder="1" applyAlignment="1">
      <alignment vertical="center"/>
    </xf>
    <xf numFmtId="0" fontId="32" fillId="0" borderId="0" xfId="3" applyFont="1" applyAlignment="1">
      <alignment horizontal="right" vertical="center"/>
    </xf>
    <xf numFmtId="0" fontId="10" fillId="0" borderId="0" xfId="3" applyFont="1" applyAlignment="1">
      <alignment horizontal="right" vertical="center"/>
    </xf>
    <xf numFmtId="167" fontId="29" fillId="0" borderId="0" xfId="4" applyNumberFormat="1" applyFont="1" applyAlignment="1" applyProtection="1">
      <alignment horizontal="center" vertical="center"/>
      <protection locked="0"/>
    </xf>
    <xf numFmtId="167" fontId="25" fillId="0" borderId="0" xfId="3" applyNumberFormat="1" applyFont="1" applyAlignment="1" applyProtection="1">
      <alignment vertical="center"/>
      <protection locked="0"/>
    </xf>
    <xf numFmtId="0" fontId="24" fillId="0" borderId="7" xfId="3" applyFont="1" applyBorder="1" applyAlignment="1" applyProtection="1">
      <alignment vertical="center"/>
      <protection locked="0"/>
    </xf>
    <xf numFmtId="167" fontId="35" fillId="0" borderId="0" xfId="4" applyNumberFormat="1" applyFont="1" applyAlignment="1" applyProtection="1">
      <alignment horizontal="center" vertical="center"/>
      <protection locked="0"/>
    </xf>
    <xf numFmtId="167" fontId="37" fillId="0" borderId="0" xfId="3" applyNumberFormat="1" applyFont="1" applyAlignment="1" applyProtection="1">
      <alignment vertical="center"/>
      <protection locked="0"/>
    </xf>
    <xf numFmtId="0" fontId="39" fillId="0" borderId="9" xfId="4" applyFont="1" applyBorder="1" applyAlignment="1" applyProtection="1">
      <alignment vertical="center"/>
      <protection locked="0"/>
    </xf>
    <xf numFmtId="0" fontId="3" fillId="0" borderId="9" xfId="3" applyBorder="1" applyAlignment="1">
      <alignment vertical="center"/>
    </xf>
    <xf numFmtId="0" fontId="39" fillId="0" borderId="0" xfId="4" applyFont="1" applyAlignment="1">
      <alignment vertical="center"/>
    </xf>
    <xf numFmtId="0" fontId="3" fillId="0" borderId="7" xfId="3" applyBorder="1" applyAlignment="1" applyProtection="1">
      <alignment vertical="center"/>
      <protection locked="0"/>
    </xf>
    <xf numFmtId="0" fontId="32" fillId="0" borderId="0" xfId="3" applyFont="1" applyAlignment="1">
      <alignment horizontal="center" vertical="center"/>
    </xf>
    <xf numFmtId="0" fontId="3" fillId="0" borderId="7" xfId="3" applyBorder="1" applyAlignment="1">
      <alignment vertical="center"/>
    </xf>
    <xf numFmtId="0" fontId="35" fillId="0" borderId="0" xfId="4" applyFont="1" applyAlignment="1" applyProtection="1">
      <alignment horizontal="left" vertical="center"/>
      <protection locked="0"/>
    </xf>
    <xf numFmtId="0" fontId="21" fillId="9" borderId="0" xfId="4" applyFont="1" applyFill="1" applyAlignment="1" applyProtection="1">
      <alignment horizontal="left" vertical="center"/>
      <protection locked="0"/>
    </xf>
    <xf numFmtId="0" fontId="24" fillId="9" borderId="0" xfId="3" applyFont="1" applyFill="1" applyAlignment="1" applyProtection="1">
      <alignment vertical="center"/>
      <protection locked="0"/>
    </xf>
    <xf numFmtId="0" fontId="35" fillId="9" borderId="0" xfId="4" applyFont="1" applyFill="1" applyAlignment="1" applyProtection="1">
      <alignment horizontal="left" vertical="center"/>
      <protection locked="0"/>
    </xf>
    <xf numFmtId="0" fontId="24" fillId="9" borderId="0" xfId="3" applyFont="1" applyFill="1" applyAlignment="1" applyProtection="1">
      <alignment horizontal="left" vertical="center"/>
      <protection locked="0"/>
    </xf>
    <xf numFmtId="0" fontId="27" fillId="0" borderId="5" xfId="3" applyFont="1" applyBorder="1" applyAlignment="1">
      <alignment horizontal="left" vertical="center"/>
    </xf>
    <xf numFmtId="0" fontId="29" fillId="0" borderId="0" xfId="3" applyFont="1" applyAlignment="1">
      <alignment vertical="center"/>
    </xf>
    <xf numFmtId="0" fontId="37" fillId="9" borderId="0" xfId="3" applyFont="1" applyFill="1" applyAlignment="1" applyProtection="1">
      <alignment horizontal="left" vertical="center"/>
      <protection locked="0"/>
    </xf>
    <xf numFmtId="0" fontId="37" fillId="0" borderId="0" xfId="3" applyFont="1" applyAlignment="1" applyProtection="1">
      <alignment horizontal="left" vertical="center"/>
      <protection locked="0"/>
    </xf>
    <xf numFmtId="0" fontId="18" fillId="0" borderId="5" xfId="4" applyFont="1" applyBorder="1" applyAlignment="1" applyProtection="1">
      <alignment horizontal="center"/>
      <protection locked="0"/>
    </xf>
    <xf numFmtId="0" fontId="19" fillId="0" borderId="5" xfId="3" applyFont="1" applyBorder="1" applyAlignment="1" applyProtection="1">
      <alignment horizontal="center"/>
      <protection locked="0"/>
    </xf>
    <xf numFmtId="0" fontId="17" fillId="0" borderId="0" xfId="3" applyFont="1" applyAlignment="1">
      <alignment horizontal="right" vertical="center"/>
    </xf>
    <xf numFmtId="0" fontId="17" fillId="0" borderId="0" xfId="3" applyFont="1" applyAlignment="1">
      <alignment vertical="center"/>
    </xf>
    <xf numFmtId="0" fontId="21" fillId="0" borderId="0" xfId="3" applyFont="1" applyAlignment="1" applyProtection="1">
      <alignment horizontal="left" vertical="center"/>
      <protection locked="0"/>
    </xf>
    <xf numFmtId="0" fontId="17" fillId="0" borderId="0" xfId="3" applyFont="1" applyAlignment="1">
      <alignment horizontal="left" vertical="center"/>
    </xf>
    <xf numFmtId="0" fontId="3" fillId="0" borderId="6" xfId="3" applyBorder="1" applyAlignment="1">
      <alignment vertical="top"/>
    </xf>
    <xf numFmtId="0" fontId="23" fillId="0" borderId="6" xfId="3" applyFont="1" applyBorder="1" applyAlignment="1">
      <alignment horizontal="right" vertical="top"/>
    </xf>
    <xf numFmtId="0" fontId="21" fillId="0" borderId="0" xfId="3" applyFont="1" applyAlignment="1" applyProtection="1">
      <alignment horizontal="left" vertical="top"/>
      <protection locked="0"/>
    </xf>
    <xf numFmtId="0" fontId="24" fillId="0" borderId="0" xfId="3" applyFont="1" applyAlignment="1" applyProtection="1">
      <alignment horizontal="left" vertical="top"/>
      <protection locked="0"/>
    </xf>
    <xf numFmtId="0" fontId="25" fillId="0" borderId="0" xfId="3" applyFont="1" applyAlignment="1">
      <alignment horizontal="left" vertical="top"/>
    </xf>
    <xf numFmtId="0" fontId="3" fillId="0" borderId="0" xfId="3" applyAlignment="1">
      <alignment vertical="top"/>
    </xf>
    <xf numFmtId="14" fontId="21" fillId="0" borderId="0" xfId="3" applyNumberFormat="1" applyFont="1" applyAlignment="1" applyProtection="1">
      <alignment horizontal="left" vertical="top"/>
      <protection locked="0"/>
    </xf>
    <xf numFmtId="164" fontId="29" fillId="6" borderId="0" xfId="4" quotePrefix="1" applyNumberFormat="1" applyFont="1" applyFill="1" applyAlignment="1">
      <alignment horizontal="center" vertical="center"/>
    </xf>
    <xf numFmtId="0" fontId="9" fillId="6" borderId="0" xfId="4" applyFill="1" applyAlignment="1">
      <alignment horizontal="center" vertical="center"/>
    </xf>
  </cellXfs>
  <cellStyles count="7">
    <cellStyle name="Input" xfId="2" builtinId="20"/>
    <cellStyle name="Neutral" xfId="1" builtinId="28"/>
    <cellStyle name="Normal" xfId="0" builtinId="0"/>
    <cellStyle name="Normal 2" xfId="3" xr:uid="{5BF1186F-319B-4FC0-BA14-7AB0E9CC976A}"/>
    <cellStyle name="Normal 2 2" xfId="4" xr:uid="{51376CE2-479E-4B48-BAE3-F489B34CDF75}"/>
    <cellStyle name="Note 2" xfId="5" xr:uid="{6D2CC2E7-3FD9-4DA5-9FDC-31D885D86CE9}"/>
    <cellStyle name="Percent 2" xfId="6" xr:uid="{0F03AE40-41BB-4482-8258-B62F21D25BA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473010</xdr:colOff>
      <xdr:row>19</xdr:row>
      <xdr:rowOff>58315</xdr:rowOff>
    </xdr:from>
    <xdr:to>
      <xdr:col>6</xdr:col>
      <xdr:colOff>570204</xdr:colOff>
      <xdr:row>22</xdr:row>
      <xdr:rowOff>38877</xdr:rowOff>
    </xdr:to>
    <xdr:sp macro="" textlink="">
      <xdr:nvSpPr>
        <xdr:cNvPr id="3" name="Speech Bubble: Rectangle with Corners Rounded 2">
          <a:extLst>
            <a:ext uri="{FF2B5EF4-FFF2-40B4-BE49-F238E27FC236}">
              <a16:creationId xmlns:a16="http://schemas.microsoft.com/office/drawing/2014/main" id="{3449A4CC-09FC-433F-A721-A89E478DAE0B}"/>
            </a:ext>
          </a:extLst>
        </xdr:cNvPr>
        <xdr:cNvSpPr/>
      </xdr:nvSpPr>
      <xdr:spPr>
        <a:xfrm>
          <a:off x="2578035" y="3153940"/>
          <a:ext cx="821094" cy="466337"/>
        </a:xfrm>
        <a:prstGeom prst="wedgeRoundRectCallout">
          <a:avLst>
            <a:gd name="adj1" fmla="val -40186"/>
            <a:gd name="adj2" fmla="val -295833"/>
            <a:gd name="adj3" fmla="val 16667"/>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US" sz="800" baseline="0"/>
            <a:t>Cost for eligible IDC</a:t>
          </a:r>
          <a:endParaRPr lang="en-US" sz="800"/>
        </a:p>
      </xdr:txBody>
    </xdr:sp>
    <xdr:clientData/>
  </xdr:twoCellAnchor>
  <xdr:twoCellAnchor>
    <xdr:from>
      <xdr:col>6</xdr:col>
      <xdr:colOff>634999</xdr:colOff>
      <xdr:row>19</xdr:row>
      <xdr:rowOff>58316</xdr:rowOff>
    </xdr:from>
    <xdr:to>
      <xdr:col>8</xdr:col>
      <xdr:colOff>304540</xdr:colOff>
      <xdr:row>22</xdr:row>
      <xdr:rowOff>32398</xdr:rowOff>
    </xdr:to>
    <xdr:sp macro="" textlink="">
      <xdr:nvSpPr>
        <xdr:cNvPr id="4" name="Speech Bubble: Rectangle with Corners Rounded 3">
          <a:extLst>
            <a:ext uri="{FF2B5EF4-FFF2-40B4-BE49-F238E27FC236}">
              <a16:creationId xmlns:a16="http://schemas.microsoft.com/office/drawing/2014/main" id="{F1B79807-86B4-4A0C-B3DB-12D338E82118}"/>
            </a:ext>
          </a:extLst>
        </xdr:cNvPr>
        <xdr:cNvSpPr/>
      </xdr:nvSpPr>
      <xdr:spPr>
        <a:xfrm>
          <a:off x="3463924" y="3153941"/>
          <a:ext cx="1117341" cy="459857"/>
        </a:xfrm>
        <a:prstGeom prst="wedgeRoundRectCallout">
          <a:avLst>
            <a:gd name="adj1" fmla="val -111588"/>
            <a:gd name="adj2" fmla="val -275927"/>
            <a:gd name="adj3" fmla="val 16667"/>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900" baseline="0">
              <a:solidFill>
                <a:schemeClr val="lt1"/>
              </a:solidFill>
              <a:effectLst/>
              <a:latin typeface="+mn-lt"/>
              <a:ea typeface="+mn-ea"/>
              <a:cs typeface="+mn-cs"/>
            </a:rPr>
            <a:t>Contracual object total is removed</a:t>
          </a:r>
          <a:endParaRPr lang="en-US" sz="900">
            <a:effectLst/>
          </a:endParaRPr>
        </a:p>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314324</xdr:colOff>
      <xdr:row>155</xdr:row>
      <xdr:rowOff>60325</xdr:rowOff>
    </xdr:from>
    <xdr:to>
      <xdr:col>0</xdr:col>
      <xdr:colOff>412477</xdr:colOff>
      <xdr:row>155</xdr:row>
      <xdr:rowOff>158998</xdr:rowOff>
    </xdr:to>
    <xdr:pic>
      <xdr:nvPicPr>
        <xdr:cNvPr id="2" name="Picture 1">
          <a:extLst>
            <a:ext uri="{FF2B5EF4-FFF2-40B4-BE49-F238E27FC236}">
              <a16:creationId xmlns:a16="http://schemas.microsoft.com/office/drawing/2014/main" id="{96D816F0-6A7B-4172-B891-3FF71048BBC9}"/>
            </a:ext>
          </a:extLst>
        </xdr:cNvPr>
        <xdr:cNvPicPr>
          <a:picLocks noChangeAspect="1"/>
        </xdr:cNvPicPr>
      </xdr:nvPicPr>
      <xdr:blipFill>
        <a:blip xmlns:r="http://schemas.openxmlformats.org/officeDocument/2006/relationships" r:embed="rId1"/>
        <a:stretch>
          <a:fillRect/>
        </a:stretch>
      </xdr:blipFill>
      <xdr:spPr>
        <a:xfrm>
          <a:off x="314324" y="18119725"/>
          <a:ext cx="98153" cy="98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314324</xdr:colOff>
      <xdr:row>155</xdr:row>
      <xdr:rowOff>60325</xdr:rowOff>
    </xdr:from>
    <xdr:to>
      <xdr:col>0</xdr:col>
      <xdr:colOff>412477</xdr:colOff>
      <xdr:row>155</xdr:row>
      <xdr:rowOff>158998</xdr:rowOff>
    </xdr:to>
    <xdr:pic>
      <xdr:nvPicPr>
        <xdr:cNvPr id="2" name="Picture 1">
          <a:extLst>
            <a:ext uri="{FF2B5EF4-FFF2-40B4-BE49-F238E27FC236}">
              <a16:creationId xmlns:a16="http://schemas.microsoft.com/office/drawing/2014/main" id="{398F387C-B018-4209-BF9A-A9AA3A690ED4}"/>
            </a:ext>
          </a:extLst>
        </xdr:cNvPr>
        <xdr:cNvPicPr>
          <a:picLocks noChangeAspect="1"/>
        </xdr:cNvPicPr>
      </xdr:nvPicPr>
      <xdr:blipFill>
        <a:blip xmlns:r="http://schemas.openxmlformats.org/officeDocument/2006/relationships" r:embed="rId1"/>
        <a:stretch>
          <a:fillRect/>
        </a:stretch>
      </xdr:blipFill>
      <xdr:spPr>
        <a:xfrm>
          <a:off x="314324" y="18119725"/>
          <a:ext cx="98153" cy="986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314324</xdr:colOff>
      <xdr:row>155</xdr:row>
      <xdr:rowOff>60325</xdr:rowOff>
    </xdr:from>
    <xdr:to>
      <xdr:col>0</xdr:col>
      <xdr:colOff>412477</xdr:colOff>
      <xdr:row>155</xdr:row>
      <xdr:rowOff>158998</xdr:rowOff>
    </xdr:to>
    <xdr:pic>
      <xdr:nvPicPr>
        <xdr:cNvPr id="2" name="Picture 1">
          <a:extLst>
            <a:ext uri="{FF2B5EF4-FFF2-40B4-BE49-F238E27FC236}">
              <a16:creationId xmlns:a16="http://schemas.microsoft.com/office/drawing/2014/main" id="{CD077EE6-223B-4324-9093-0B79459383C9}"/>
            </a:ext>
          </a:extLst>
        </xdr:cNvPr>
        <xdr:cNvPicPr>
          <a:picLocks noChangeAspect="1"/>
        </xdr:cNvPicPr>
      </xdr:nvPicPr>
      <xdr:blipFill>
        <a:blip xmlns:r="http://schemas.openxmlformats.org/officeDocument/2006/relationships" r:embed="rId1"/>
        <a:stretch>
          <a:fillRect/>
        </a:stretch>
      </xdr:blipFill>
      <xdr:spPr>
        <a:xfrm>
          <a:off x="314324" y="18119725"/>
          <a:ext cx="98153" cy="98673"/>
        </a:xfrm>
        <a:prstGeom prst="rect">
          <a:avLst/>
        </a:prstGeom>
      </xdr:spPr>
    </xdr:pic>
    <xdr:clientData/>
  </xdr:twoCellAnchor>
  <xdr:twoCellAnchor>
    <xdr:from>
      <xdr:col>14</xdr:col>
      <xdr:colOff>0</xdr:colOff>
      <xdr:row>161</xdr:row>
      <xdr:rowOff>0</xdr:rowOff>
    </xdr:from>
    <xdr:to>
      <xdr:col>19</xdr:col>
      <xdr:colOff>426357</xdr:colOff>
      <xdr:row>163</xdr:row>
      <xdr:rowOff>60908</xdr:rowOff>
    </xdr:to>
    <xdr:sp macro="" textlink="">
      <xdr:nvSpPr>
        <xdr:cNvPr id="3" name="Speech Bubble: Rectangle with Corners Rounded 2">
          <a:extLst>
            <a:ext uri="{FF2B5EF4-FFF2-40B4-BE49-F238E27FC236}">
              <a16:creationId xmlns:a16="http://schemas.microsoft.com/office/drawing/2014/main" id="{B8663974-D34E-4069-BC27-4730427D4841}"/>
            </a:ext>
          </a:extLst>
        </xdr:cNvPr>
        <xdr:cNvSpPr/>
      </xdr:nvSpPr>
      <xdr:spPr>
        <a:xfrm>
          <a:off x="4514850" y="19164300"/>
          <a:ext cx="2455182" cy="460958"/>
        </a:xfrm>
        <a:prstGeom prst="wedgeRoundRectCallout">
          <a:avLst>
            <a:gd name="adj1" fmla="val -82424"/>
            <a:gd name="adj2" fmla="val -376490"/>
            <a:gd name="adj3" fmla="val 16667"/>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900" baseline="0">
              <a:solidFill>
                <a:schemeClr val="lt1"/>
              </a:solidFill>
              <a:effectLst/>
              <a:latin typeface="+mn-lt"/>
              <a:ea typeface="+mn-ea"/>
              <a:cs typeface="+mn-cs"/>
            </a:rPr>
            <a:t>The formula is updated to include contractual object class back into the template. </a:t>
          </a:r>
          <a:endParaRPr lang="en-US" sz="900">
            <a:effectLst/>
          </a:endParaRPr>
        </a:p>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C3E57-B416-40F8-83C1-03328B311DA6}">
  <dimension ref="B2:K24"/>
  <sheetViews>
    <sheetView showGridLines="0" tabSelected="1" zoomScale="147" workbookViewId="0">
      <selection activeCell="F16" sqref="F16"/>
    </sheetView>
  </sheetViews>
  <sheetFormatPr defaultColWidth="9.09765625" defaultRowHeight="12.7" x14ac:dyDescent="0.25"/>
  <cols>
    <col min="1" max="1" width="3.8984375" style="3" customWidth="1"/>
    <col min="2" max="2" width="2.69921875" style="3" customWidth="1"/>
    <col min="3" max="3" width="13.3984375" style="3" customWidth="1"/>
    <col min="4" max="4" width="0.69921875" style="3" customWidth="1"/>
    <col min="5" max="9" width="10.8984375" style="3" customWidth="1"/>
    <col min="10" max="10" width="1.3984375" style="3" customWidth="1"/>
    <col min="11" max="11" width="18.09765625" style="3" customWidth="1"/>
    <col min="12" max="16384" width="9.09765625" style="3"/>
  </cols>
  <sheetData>
    <row r="2" spans="2:11" ht="23.05" x14ac:dyDescent="0.45">
      <c r="B2" s="1" t="s">
        <v>0</v>
      </c>
      <c r="C2" s="2"/>
      <c r="D2" s="2"/>
    </row>
    <row r="3" spans="2:11" x14ac:dyDescent="0.25">
      <c r="C3" s="4" t="s">
        <v>1</v>
      </c>
      <c r="D3" s="4"/>
      <c r="E3" s="5">
        <f ca="1">TODAY()</f>
        <v>45716</v>
      </c>
    </row>
    <row r="4" spans="2:11" x14ac:dyDescent="0.25">
      <c r="E4" s="6" t="s">
        <v>2</v>
      </c>
      <c r="F4" s="6" t="s">
        <v>3</v>
      </c>
      <c r="G4" s="6" t="s">
        <v>4</v>
      </c>
      <c r="H4" s="6" t="s">
        <v>5</v>
      </c>
      <c r="I4" s="6" t="s">
        <v>6</v>
      </c>
    </row>
    <row r="5" spans="2:11" x14ac:dyDescent="0.25">
      <c r="B5" s="210" t="s">
        <v>7</v>
      </c>
      <c r="C5" s="210"/>
      <c r="D5" s="180"/>
      <c r="E5" s="7" t="s">
        <v>8</v>
      </c>
      <c r="F5" s="7" t="s">
        <v>9</v>
      </c>
      <c r="G5" s="7" t="s">
        <v>10</v>
      </c>
      <c r="H5" s="7" t="s">
        <v>11</v>
      </c>
      <c r="I5" s="7" t="s">
        <v>181</v>
      </c>
      <c r="K5" s="8" t="s">
        <v>12</v>
      </c>
    </row>
    <row r="6" spans="2:11" x14ac:dyDescent="0.25">
      <c r="B6" s="9">
        <v>1</v>
      </c>
      <c r="C6" s="10" t="s">
        <v>13</v>
      </c>
      <c r="D6" s="11"/>
      <c r="E6" s="12">
        <v>0</v>
      </c>
      <c r="F6" s="12">
        <v>0</v>
      </c>
      <c r="G6" s="12">
        <v>0</v>
      </c>
      <c r="H6" s="12">
        <v>0</v>
      </c>
      <c r="I6" s="12">
        <v>0</v>
      </c>
      <c r="J6" s="13"/>
      <c r="K6" s="14">
        <f>SUM(E6:I6)</f>
        <v>0</v>
      </c>
    </row>
    <row r="7" spans="2:11" x14ac:dyDescent="0.25">
      <c r="B7" s="9">
        <v>2</v>
      </c>
      <c r="C7" s="10" t="s">
        <v>14</v>
      </c>
      <c r="D7" s="11"/>
      <c r="E7" s="12">
        <v>0</v>
      </c>
      <c r="F7" s="12">
        <v>0</v>
      </c>
      <c r="G7" s="12">
        <v>0</v>
      </c>
      <c r="H7" s="12">
        <v>0</v>
      </c>
      <c r="I7" s="12">
        <v>0</v>
      </c>
      <c r="J7" s="13"/>
      <c r="K7" s="14">
        <f t="shared" ref="K7:K12" si="0">SUM(E7:I7)</f>
        <v>0</v>
      </c>
    </row>
    <row r="8" spans="2:11" x14ac:dyDescent="0.25">
      <c r="B8" s="9">
        <v>3</v>
      </c>
      <c r="C8" s="10" t="s">
        <v>15</v>
      </c>
      <c r="D8" s="11"/>
      <c r="E8" s="12">
        <v>0</v>
      </c>
      <c r="F8" s="12">
        <v>0</v>
      </c>
      <c r="G8" s="12">
        <v>0</v>
      </c>
      <c r="H8" s="12">
        <v>0</v>
      </c>
      <c r="I8" s="12">
        <v>0</v>
      </c>
      <c r="J8" s="13"/>
      <c r="K8" s="14">
        <f t="shared" si="0"/>
        <v>0</v>
      </c>
    </row>
    <row r="9" spans="2:11" x14ac:dyDescent="0.25">
      <c r="B9" s="9">
        <v>4</v>
      </c>
      <c r="C9" s="10" t="s">
        <v>16</v>
      </c>
      <c r="D9" s="11"/>
      <c r="E9" s="12">
        <v>0</v>
      </c>
      <c r="F9" s="12">
        <v>0</v>
      </c>
      <c r="G9" s="12">
        <v>0</v>
      </c>
      <c r="H9" s="12">
        <v>0</v>
      </c>
      <c r="I9" s="12">
        <v>0</v>
      </c>
      <c r="J9" s="13"/>
      <c r="K9" s="14">
        <f t="shared" si="0"/>
        <v>0</v>
      </c>
    </row>
    <row r="10" spans="2:11" x14ac:dyDescent="0.25">
      <c r="B10" s="9">
        <v>5</v>
      </c>
      <c r="C10" s="10" t="s">
        <v>17</v>
      </c>
      <c r="D10" s="11"/>
      <c r="E10" s="12">
        <v>0</v>
      </c>
      <c r="F10" s="12">
        <v>0</v>
      </c>
      <c r="G10" s="12">
        <v>0</v>
      </c>
      <c r="H10" s="12">
        <v>0</v>
      </c>
      <c r="I10" s="12">
        <v>0</v>
      </c>
      <c r="J10" s="13"/>
      <c r="K10" s="14">
        <f t="shared" si="0"/>
        <v>0</v>
      </c>
    </row>
    <row r="11" spans="2:11" x14ac:dyDescent="0.25">
      <c r="B11" s="9">
        <v>6</v>
      </c>
      <c r="C11" s="10" t="s">
        <v>18</v>
      </c>
      <c r="D11" s="11"/>
      <c r="E11" s="12">
        <v>0</v>
      </c>
      <c r="F11" s="12">
        <v>0</v>
      </c>
      <c r="G11" s="12">
        <v>0</v>
      </c>
      <c r="H11" s="12">
        <v>0</v>
      </c>
      <c r="I11" s="12">
        <v>0</v>
      </c>
      <c r="J11" s="13"/>
      <c r="K11" s="14">
        <f>SUM(E11:I11)</f>
        <v>0</v>
      </c>
    </row>
    <row r="12" spans="2:11" x14ac:dyDescent="0.25">
      <c r="B12" s="9">
        <v>7</v>
      </c>
      <c r="C12" s="10" t="s">
        <v>19</v>
      </c>
      <c r="D12" s="11"/>
      <c r="E12" s="12">
        <v>0</v>
      </c>
      <c r="F12" s="15">
        <v>0</v>
      </c>
      <c r="G12" s="12">
        <v>0</v>
      </c>
      <c r="H12" s="12">
        <v>0</v>
      </c>
      <c r="I12" s="12">
        <v>0</v>
      </c>
      <c r="J12" s="13"/>
      <c r="K12" s="14">
        <f t="shared" si="0"/>
        <v>0</v>
      </c>
    </row>
    <row r="13" spans="2:11" x14ac:dyDescent="0.25">
      <c r="B13" s="9"/>
      <c r="C13" s="10" t="s">
        <v>20</v>
      </c>
      <c r="D13" s="11"/>
      <c r="E13" s="12">
        <v>0</v>
      </c>
      <c r="F13" s="15">
        <v>0</v>
      </c>
      <c r="G13" s="12">
        <v>0</v>
      </c>
      <c r="H13" s="12">
        <v>0</v>
      </c>
      <c r="I13" s="12">
        <v>0</v>
      </c>
      <c r="J13" s="13"/>
      <c r="K13" s="16">
        <f>SUM(E13:I13)</f>
        <v>0</v>
      </c>
    </row>
    <row r="14" spans="2:11" ht="3.75" customHeight="1" x14ac:dyDescent="0.25">
      <c r="B14" s="9"/>
      <c r="C14" s="11"/>
      <c r="D14" s="11"/>
      <c r="E14" s="17"/>
      <c r="F14" s="17"/>
      <c r="G14" s="17"/>
      <c r="H14" s="17"/>
      <c r="I14" s="17"/>
      <c r="J14" s="13"/>
      <c r="K14" s="18"/>
    </row>
    <row r="15" spans="2:11" x14ac:dyDescent="0.25">
      <c r="B15" s="9">
        <v>8</v>
      </c>
      <c r="C15" s="10" t="s">
        <v>21</v>
      </c>
      <c r="D15" s="11"/>
      <c r="E15" s="12">
        <v>0</v>
      </c>
      <c r="F15" s="12">
        <v>0</v>
      </c>
      <c r="G15" s="12">
        <v>0</v>
      </c>
      <c r="H15" s="12">
        <v>0</v>
      </c>
      <c r="I15" s="12">
        <v>0</v>
      </c>
      <c r="J15" s="13"/>
      <c r="K15" s="14">
        <f>SUM(E15:I15)</f>
        <v>0</v>
      </c>
    </row>
    <row r="16" spans="2:11" x14ac:dyDescent="0.25">
      <c r="B16" s="9">
        <v>9</v>
      </c>
      <c r="C16" s="10" t="s">
        <v>22</v>
      </c>
      <c r="D16" s="11"/>
      <c r="E16" s="12">
        <f>SUM(E6:E12,E15)</f>
        <v>0</v>
      </c>
      <c r="F16" s="12">
        <f t="shared" ref="F16:I16" si="1">SUM(F6:F12,F15)</f>
        <v>0</v>
      </c>
      <c r="G16" s="12">
        <f t="shared" si="1"/>
        <v>0</v>
      </c>
      <c r="H16" s="12">
        <f>SUM(H6:H12,H15)</f>
        <v>0</v>
      </c>
      <c r="I16" s="12">
        <f t="shared" si="1"/>
        <v>0</v>
      </c>
      <c r="J16" s="13"/>
      <c r="K16" s="19">
        <f>SUM(K13:K15)</f>
        <v>0</v>
      </c>
    </row>
    <row r="17" spans="3:11" x14ac:dyDescent="0.25">
      <c r="K17" s="20" t="s">
        <v>23</v>
      </c>
    </row>
    <row r="18" spans="3:11" x14ac:dyDescent="0.25">
      <c r="I18" s="21" t="s">
        <v>24</v>
      </c>
      <c r="K18" s="22">
        <f>SUM(E16:I16)</f>
        <v>0</v>
      </c>
    </row>
    <row r="24" spans="3:11" x14ac:dyDescent="0.25">
      <c r="C24" s="23"/>
      <c r="D24" s="23"/>
      <c r="E24" s="23"/>
      <c r="F24" s="23"/>
      <c r="G24" s="24"/>
    </row>
  </sheetData>
  <mergeCells count="1">
    <mergeCell ref="B5:C5"/>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D4D3A-A945-46A0-B402-754D63847498}">
  <dimension ref="A1:V158"/>
  <sheetViews>
    <sheetView showGridLines="0" zoomScale="105" zoomScaleNormal="100" workbookViewId="0">
      <selection activeCell="E5" sqref="E5:J5"/>
    </sheetView>
  </sheetViews>
  <sheetFormatPr defaultColWidth="9" defaultRowHeight="15.55" x14ac:dyDescent="0.3"/>
  <cols>
    <col min="1" max="1" width="9" style="25" customWidth="1"/>
    <col min="2" max="2" width="1.69921875" style="25" customWidth="1"/>
    <col min="3" max="3" width="15.8984375" style="3" customWidth="1"/>
    <col min="4" max="4" width="14.296875" style="25" customWidth="1"/>
    <col min="5" max="11" width="1.296875" style="25" customWidth="1"/>
    <col min="12" max="12" width="6.09765625" style="25" bestFit="1" customWidth="1"/>
    <col min="13" max="13" width="2.69921875" style="25" customWidth="1"/>
    <col min="14" max="14" width="7.09765625" style="25" bestFit="1" customWidth="1"/>
    <col min="15" max="15" width="6.296875" style="25" customWidth="1"/>
    <col min="16" max="16" width="4.3984375" style="25" customWidth="1"/>
    <col min="17" max="17" width="5.69921875" style="25" customWidth="1"/>
    <col min="18" max="18" width="5.296875" style="25" customWidth="1"/>
    <col min="19" max="19" width="10.296875" style="25" bestFit="1" customWidth="1"/>
    <col min="20" max="20" width="8" style="26" customWidth="1"/>
    <col min="21" max="21" width="3.296875" style="25" customWidth="1"/>
    <col min="22" max="22" width="62.8984375" style="25" customWidth="1"/>
    <col min="23" max="16384" width="9" style="25"/>
  </cols>
  <sheetData>
    <row r="1" spans="1:22" ht="23.05" x14ac:dyDescent="0.45">
      <c r="A1" s="2" t="s">
        <v>25</v>
      </c>
      <c r="B1" s="2"/>
    </row>
    <row r="2" spans="1:22" ht="16.600000000000001" customHeight="1" thickBot="1" x14ac:dyDescent="0.35">
      <c r="A2" s="27" t="s">
        <v>1</v>
      </c>
      <c r="B2" s="28"/>
      <c r="C2" s="29">
        <f ca="1">TODAY()</f>
        <v>45716</v>
      </c>
    </row>
    <row r="3" spans="1:22" s="32" customFormat="1" ht="10.95" customHeight="1" x14ac:dyDescent="0.25">
      <c r="A3" s="30"/>
      <c r="B3" s="296" t="s">
        <v>26</v>
      </c>
      <c r="C3" s="297"/>
      <c r="D3" s="297"/>
      <c r="E3" s="297"/>
      <c r="F3" s="297"/>
      <c r="G3" s="297"/>
      <c r="H3" s="297"/>
      <c r="I3" s="297"/>
      <c r="J3" s="297"/>
      <c r="K3" s="297"/>
      <c r="L3" s="297"/>
      <c r="M3" s="297"/>
      <c r="N3" s="297"/>
      <c r="O3" s="297"/>
      <c r="P3" s="297"/>
      <c r="Q3" s="297"/>
      <c r="R3" s="297"/>
      <c r="S3" s="297"/>
      <c r="T3" s="31"/>
    </row>
    <row r="4" spans="1:22" s="33" customFormat="1" ht="9.9499999999999993" customHeight="1" x14ac:dyDescent="0.3">
      <c r="A4" s="190"/>
      <c r="B4" s="298" t="s">
        <v>27</v>
      </c>
      <c r="C4" s="299"/>
      <c r="D4" s="299"/>
      <c r="E4" s="299"/>
      <c r="F4" s="299"/>
      <c r="G4" s="299"/>
      <c r="H4" s="300">
        <v>27</v>
      </c>
      <c r="I4" s="300"/>
      <c r="J4" s="301" t="s">
        <v>28</v>
      </c>
      <c r="K4" s="301"/>
      <c r="L4" s="250"/>
      <c r="M4" s="250"/>
      <c r="N4" s="250"/>
      <c r="O4" s="250"/>
      <c r="P4" s="250"/>
      <c r="Q4" s="250"/>
      <c r="R4" s="250"/>
      <c r="S4" s="250"/>
      <c r="T4" s="192"/>
    </row>
    <row r="5" spans="1:22" s="37" customFormat="1" ht="11.95" customHeight="1" thickBot="1" x14ac:dyDescent="0.3">
      <c r="A5" s="34" t="s">
        <v>29</v>
      </c>
      <c r="B5" s="302"/>
      <c r="C5" s="302"/>
      <c r="D5" s="302"/>
      <c r="E5" s="303"/>
      <c r="F5" s="303"/>
      <c r="G5" s="303"/>
      <c r="H5" s="303"/>
      <c r="I5" s="303"/>
      <c r="J5" s="303"/>
      <c r="K5" s="35"/>
      <c r="L5" s="304" t="s">
        <v>30</v>
      </c>
      <c r="M5" s="305"/>
      <c r="N5" s="306"/>
      <c r="O5" s="307"/>
      <c r="P5" s="307"/>
      <c r="Q5" s="307"/>
      <c r="R5" s="307"/>
      <c r="S5" s="307"/>
      <c r="T5" s="36" t="s">
        <v>31</v>
      </c>
    </row>
    <row r="6" spans="1:22" s="40" customFormat="1" ht="26.5" customHeight="1" x14ac:dyDescent="0.3">
      <c r="A6" s="38" t="s">
        <v>32</v>
      </c>
      <c r="B6" s="38"/>
      <c r="C6" s="263" t="s">
        <v>179</v>
      </c>
      <c r="D6" s="292"/>
      <c r="E6" s="292"/>
      <c r="F6" s="292"/>
      <c r="G6" s="292"/>
      <c r="H6" s="292"/>
      <c r="I6" s="292"/>
      <c r="J6" s="292"/>
      <c r="K6" s="292"/>
      <c r="L6" s="292"/>
      <c r="M6" s="292"/>
      <c r="N6" s="292"/>
      <c r="O6" s="292"/>
      <c r="P6" s="292"/>
      <c r="Q6" s="292"/>
      <c r="R6" s="292"/>
      <c r="S6" s="292"/>
      <c r="T6" s="39"/>
      <c r="U6" s="183"/>
      <c r="V6" s="41" t="s">
        <v>171</v>
      </c>
    </row>
    <row r="7" spans="1:22" s="40" customFormat="1" ht="9.65" customHeight="1" x14ac:dyDescent="0.3">
      <c r="A7" s="42"/>
      <c r="B7" s="42"/>
      <c r="C7" s="293"/>
      <c r="D7" s="244"/>
      <c r="E7" s="244"/>
      <c r="F7" s="244"/>
      <c r="G7" s="244"/>
      <c r="H7" s="244"/>
      <c r="I7" s="244"/>
      <c r="J7" s="228"/>
      <c r="K7" s="228"/>
      <c r="L7" s="43" t="s">
        <v>33</v>
      </c>
      <c r="M7" s="43" t="s">
        <v>34</v>
      </c>
      <c r="N7" s="198" t="s">
        <v>35</v>
      </c>
      <c r="O7" s="198" t="s">
        <v>34</v>
      </c>
      <c r="P7" s="43" t="s">
        <v>36</v>
      </c>
      <c r="Q7" s="44"/>
      <c r="R7" s="45" t="s">
        <v>37</v>
      </c>
      <c r="S7" s="46"/>
      <c r="T7" s="47"/>
      <c r="U7" s="183"/>
      <c r="V7" s="48" t="s">
        <v>38</v>
      </c>
    </row>
    <row r="8" spans="1:22" s="40" customFormat="1" ht="10.95" customHeight="1" x14ac:dyDescent="0.3">
      <c r="A8" s="49" t="e">
        <f>S8/P8</f>
        <v>#DIV/0!</v>
      </c>
      <c r="B8" s="50" t="s">
        <v>39</v>
      </c>
      <c r="C8" s="288" t="s">
        <v>40</v>
      </c>
      <c r="D8" s="289"/>
      <c r="E8" s="289"/>
      <c r="F8" s="289"/>
      <c r="G8" s="289"/>
      <c r="H8" s="289"/>
      <c r="I8" s="289"/>
      <c r="J8" s="289"/>
      <c r="K8" s="202"/>
      <c r="L8" s="51">
        <v>0</v>
      </c>
      <c r="M8" s="52" t="s">
        <v>34</v>
      </c>
      <c r="N8" s="53">
        <v>0</v>
      </c>
      <c r="O8" s="52" t="s">
        <v>34</v>
      </c>
      <c r="P8" s="51">
        <v>0</v>
      </c>
      <c r="Q8" s="54" t="s">
        <v>41</v>
      </c>
      <c r="R8" s="55">
        <f>(L8*P8)/2080</f>
        <v>0</v>
      </c>
      <c r="S8" s="56">
        <f>L8*N8*P8</f>
        <v>0</v>
      </c>
      <c r="T8" s="57"/>
      <c r="U8" s="183"/>
      <c r="V8" s="58"/>
    </row>
    <row r="9" spans="1:22" s="40" customFormat="1" ht="10.95" customHeight="1" x14ac:dyDescent="0.3">
      <c r="A9" s="59"/>
      <c r="B9" s="60"/>
      <c r="C9" s="290" t="s">
        <v>42</v>
      </c>
      <c r="D9" s="294"/>
      <c r="E9" s="294"/>
      <c r="F9" s="294"/>
      <c r="G9" s="294"/>
      <c r="H9" s="294"/>
      <c r="I9" s="294"/>
      <c r="J9" s="291"/>
      <c r="K9" s="203"/>
      <c r="L9" s="61"/>
      <c r="M9" s="62"/>
      <c r="N9" s="61"/>
      <c r="O9" s="63"/>
      <c r="P9" s="64"/>
      <c r="Q9" s="65"/>
      <c r="R9" s="66"/>
      <c r="S9" s="56"/>
      <c r="T9" s="67"/>
      <c r="U9" s="183"/>
      <c r="V9" s="58"/>
    </row>
    <row r="10" spans="1:22" s="40" customFormat="1" ht="10.95" customHeight="1" x14ac:dyDescent="0.3">
      <c r="A10" s="49" t="e">
        <f>S10/P10</f>
        <v>#DIV/0!</v>
      </c>
      <c r="B10" s="197" t="s">
        <v>43</v>
      </c>
      <c r="C10" s="248" t="s">
        <v>40</v>
      </c>
      <c r="D10" s="253"/>
      <c r="E10" s="253"/>
      <c r="F10" s="253"/>
      <c r="G10" s="253"/>
      <c r="H10" s="253"/>
      <c r="I10" s="253"/>
      <c r="J10" s="253"/>
      <c r="K10" s="228"/>
      <c r="L10" s="68">
        <v>0</v>
      </c>
      <c r="M10" s="69" t="s">
        <v>34</v>
      </c>
      <c r="N10" s="70">
        <v>0</v>
      </c>
      <c r="O10" s="69" t="s">
        <v>34</v>
      </c>
      <c r="P10" s="68">
        <v>0</v>
      </c>
      <c r="Q10" s="71" t="s">
        <v>41</v>
      </c>
      <c r="R10" s="72">
        <f>(L10*P10)/2080</f>
        <v>0</v>
      </c>
      <c r="S10" s="57">
        <f>L10*N10*P10</f>
        <v>0</v>
      </c>
      <c r="T10" s="67"/>
      <c r="U10" s="183"/>
      <c r="V10" s="58"/>
    </row>
    <row r="11" spans="1:22" s="40" customFormat="1" ht="10.95" customHeight="1" x14ac:dyDescent="0.3">
      <c r="A11" s="59"/>
      <c r="B11" s="47"/>
      <c r="C11" s="287" t="s">
        <v>42</v>
      </c>
      <c r="D11" s="295"/>
      <c r="E11" s="295"/>
      <c r="F11" s="295"/>
      <c r="G11" s="295"/>
      <c r="H11" s="295"/>
      <c r="I11" s="295"/>
      <c r="J11" s="249"/>
      <c r="K11" s="250"/>
      <c r="L11" s="193"/>
      <c r="M11" s="73"/>
      <c r="N11" s="193"/>
      <c r="O11" s="74"/>
      <c r="P11" s="75"/>
      <c r="Q11" s="194"/>
      <c r="R11" s="183"/>
      <c r="S11" s="57"/>
      <c r="T11" s="67"/>
      <c r="U11" s="183"/>
      <c r="V11" s="58"/>
    </row>
    <row r="12" spans="1:22" s="78" customFormat="1" ht="10.95" customHeight="1" x14ac:dyDescent="0.3">
      <c r="A12" s="49" t="e">
        <f>S12/P12</f>
        <v>#DIV/0!</v>
      </c>
      <c r="B12" s="76" t="s">
        <v>44</v>
      </c>
      <c r="C12" s="288" t="s">
        <v>40</v>
      </c>
      <c r="D12" s="289"/>
      <c r="E12" s="289"/>
      <c r="F12" s="289"/>
      <c r="G12" s="289"/>
      <c r="H12" s="289"/>
      <c r="I12" s="289"/>
      <c r="J12" s="289"/>
      <c r="K12" s="202"/>
      <c r="L12" s="51">
        <v>0</v>
      </c>
      <c r="M12" s="52" t="s">
        <v>34</v>
      </c>
      <c r="N12" s="53">
        <v>0</v>
      </c>
      <c r="O12" s="52" t="s">
        <v>34</v>
      </c>
      <c r="P12" s="51">
        <v>0</v>
      </c>
      <c r="Q12" s="54" t="s">
        <v>41</v>
      </c>
      <c r="R12" s="55">
        <f>(L12*P12)/2080</f>
        <v>0</v>
      </c>
      <c r="S12" s="56">
        <f>L12*N12*P12</f>
        <v>0</v>
      </c>
      <c r="T12" s="77"/>
      <c r="V12" s="58"/>
    </row>
    <row r="13" spans="1:22" s="78" customFormat="1" ht="10.95" customHeight="1" x14ac:dyDescent="0.3">
      <c r="A13" s="59"/>
      <c r="B13" s="79"/>
      <c r="C13" s="290" t="s">
        <v>42</v>
      </c>
      <c r="D13" s="290"/>
      <c r="E13" s="290"/>
      <c r="F13" s="290"/>
      <c r="G13" s="290"/>
      <c r="H13" s="290"/>
      <c r="I13" s="290"/>
      <c r="J13" s="291"/>
      <c r="K13" s="203"/>
      <c r="L13" s="61"/>
      <c r="M13" s="80"/>
      <c r="N13" s="61"/>
      <c r="O13" s="81"/>
      <c r="P13" s="64"/>
      <c r="Q13" s="82"/>
      <c r="R13" s="83"/>
      <c r="S13" s="84"/>
      <c r="T13" s="77"/>
      <c r="V13" s="58"/>
    </row>
    <row r="14" spans="1:22" s="78" customFormat="1" ht="10.95" customHeight="1" x14ac:dyDescent="0.3">
      <c r="A14" s="49" t="e">
        <f>S14/P14</f>
        <v>#DIV/0!</v>
      </c>
      <c r="B14" s="195" t="s">
        <v>45</v>
      </c>
      <c r="C14" s="248" t="s">
        <v>40</v>
      </c>
      <c r="D14" s="253"/>
      <c r="E14" s="253"/>
      <c r="F14" s="253"/>
      <c r="G14" s="253"/>
      <c r="H14" s="253"/>
      <c r="I14" s="253"/>
      <c r="J14" s="253"/>
      <c r="K14" s="228"/>
      <c r="L14" s="68">
        <v>0</v>
      </c>
      <c r="M14" s="69" t="s">
        <v>34</v>
      </c>
      <c r="N14" s="70">
        <v>0</v>
      </c>
      <c r="O14" s="69" t="s">
        <v>34</v>
      </c>
      <c r="P14" s="68">
        <v>0</v>
      </c>
      <c r="Q14" s="71" t="s">
        <v>41</v>
      </c>
      <c r="R14" s="72">
        <f>(L14*P14)/2080</f>
        <v>0</v>
      </c>
      <c r="S14" s="57">
        <f>L14*N14*P14</f>
        <v>0</v>
      </c>
      <c r="T14" s="77"/>
      <c r="V14" s="58"/>
    </row>
    <row r="15" spans="1:22" s="78" customFormat="1" ht="10.95" customHeight="1" x14ac:dyDescent="0.3">
      <c r="A15" s="59"/>
      <c r="B15" s="183"/>
      <c r="C15" s="287" t="s">
        <v>42</v>
      </c>
      <c r="D15" s="287"/>
      <c r="E15" s="287"/>
      <c r="F15" s="287"/>
      <c r="G15" s="287"/>
      <c r="H15" s="287"/>
      <c r="I15" s="287"/>
      <c r="J15" s="249"/>
      <c r="K15" s="250"/>
      <c r="L15" s="73"/>
      <c r="M15" s="73"/>
      <c r="N15" s="73"/>
      <c r="O15" s="74"/>
      <c r="P15" s="74"/>
      <c r="Q15" s="194"/>
      <c r="R15" s="183"/>
      <c r="S15" s="77"/>
      <c r="T15" s="77"/>
      <c r="V15" s="58"/>
    </row>
    <row r="16" spans="1:22" s="78" customFormat="1" ht="10.95" customHeight="1" x14ac:dyDescent="0.3">
      <c r="A16" s="49" t="e">
        <f>S16/P16</f>
        <v>#DIV/0!</v>
      </c>
      <c r="B16" s="76" t="s">
        <v>46</v>
      </c>
      <c r="C16" s="288" t="s">
        <v>40</v>
      </c>
      <c r="D16" s="289"/>
      <c r="E16" s="289"/>
      <c r="F16" s="289"/>
      <c r="G16" s="289"/>
      <c r="H16" s="289"/>
      <c r="I16" s="289"/>
      <c r="J16" s="289"/>
      <c r="K16" s="202"/>
      <c r="L16" s="51">
        <v>0</v>
      </c>
      <c r="M16" s="52" t="s">
        <v>34</v>
      </c>
      <c r="N16" s="53">
        <v>0</v>
      </c>
      <c r="O16" s="52" t="s">
        <v>34</v>
      </c>
      <c r="P16" s="51">
        <v>0</v>
      </c>
      <c r="Q16" s="54" t="s">
        <v>41</v>
      </c>
      <c r="R16" s="55">
        <f>(L16*P16)/2080</f>
        <v>0</v>
      </c>
      <c r="S16" s="56">
        <f>L16*N16*P16</f>
        <v>0</v>
      </c>
      <c r="T16" s="77"/>
      <c r="V16" s="58"/>
    </row>
    <row r="17" spans="1:22" s="78" customFormat="1" ht="10.95" customHeight="1" x14ac:dyDescent="0.3">
      <c r="A17" s="59"/>
      <c r="B17" s="66"/>
      <c r="C17" s="290" t="s">
        <v>42</v>
      </c>
      <c r="D17" s="290"/>
      <c r="E17" s="290"/>
      <c r="F17" s="290"/>
      <c r="G17" s="290"/>
      <c r="H17" s="290"/>
      <c r="I17" s="290"/>
      <c r="J17" s="291"/>
      <c r="K17" s="203"/>
      <c r="L17" s="61"/>
      <c r="M17" s="62"/>
      <c r="N17" s="61"/>
      <c r="O17" s="63"/>
      <c r="P17" s="64"/>
      <c r="Q17" s="65"/>
      <c r="R17" s="66"/>
      <c r="S17" s="56"/>
      <c r="T17" s="77"/>
      <c r="V17" s="58"/>
    </row>
    <row r="18" spans="1:22" s="78" customFormat="1" ht="10.95" customHeight="1" x14ac:dyDescent="0.3">
      <c r="A18" s="49" t="e">
        <f>S18/P18</f>
        <v>#DIV/0!</v>
      </c>
      <c r="B18" s="195" t="s">
        <v>47</v>
      </c>
      <c r="C18" s="248" t="s">
        <v>40</v>
      </c>
      <c r="D18" s="253"/>
      <c r="E18" s="253"/>
      <c r="F18" s="253"/>
      <c r="G18" s="253"/>
      <c r="H18" s="253"/>
      <c r="I18" s="253"/>
      <c r="J18" s="253"/>
      <c r="K18" s="228"/>
      <c r="L18" s="68">
        <v>0</v>
      </c>
      <c r="M18" s="69" t="s">
        <v>34</v>
      </c>
      <c r="N18" s="70">
        <v>0</v>
      </c>
      <c r="O18" s="69" t="s">
        <v>34</v>
      </c>
      <c r="P18" s="68">
        <v>0</v>
      </c>
      <c r="Q18" s="71" t="s">
        <v>41</v>
      </c>
      <c r="R18" s="72">
        <f>(L18*P18)/2080</f>
        <v>0</v>
      </c>
      <c r="S18" s="57">
        <f>L18*N18*P18</f>
        <v>0</v>
      </c>
      <c r="T18" s="77"/>
      <c r="V18" s="58"/>
    </row>
    <row r="19" spans="1:22" s="78" customFormat="1" ht="10.95" customHeight="1" x14ac:dyDescent="0.3">
      <c r="A19" s="59"/>
      <c r="B19" s="183"/>
      <c r="C19" s="287" t="s">
        <v>42</v>
      </c>
      <c r="D19" s="287"/>
      <c r="E19" s="287"/>
      <c r="F19" s="287"/>
      <c r="G19" s="287"/>
      <c r="H19" s="287"/>
      <c r="I19" s="287"/>
      <c r="J19" s="249"/>
      <c r="K19" s="250"/>
      <c r="L19" s="73"/>
      <c r="M19" s="73"/>
      <c r="N19" s="73"/>
      <c r="O19" s="74"/>
      <c r="P19" s="74"/>
      <c r="Q19" s="194"/>
      <c r="R19" s="183"/>
      <c r="S19" s="77"/>
      <c r="T19" s="77"/>
      <c r="V19" s="58"/>
    </row>
    <row r="20" spans="1:22" s="78" customFormat="1" ht="10.95" customHeight="1" x14ac:dyDescent="0.3">
      <c r="A20" s="49" t="e">
        <f>S20/P20</f>
        <v>#DIV/0!</v>
      </c>
      <c r="B20" s="76" t="s">
        <v>48</v>
      </c>
      <c r="C20" s="288" t="s">
        <v>40</v>
      </c>
      <c r="D20" s="289"/>
      <c r="E20" s="289"/>
      <c r="F20" s="289"/>
      <c r="G20" s="289"/>
      <c r="H20" s="289"/>
      <c r="I20" s="289"/>
      <c r="J20" s="289"/>
      <c r="K20" s="202"/>
      <c r="L20" s="51">
        <v>0</v>
      </c>
      <c r="M20" s="52" t="s">
        <v>34</v>
      </c>
      <c r="N20" s="53">
        <v>0</v>
      </c>
      <c r="O20" s="52" t="s">
        <v>34</v>
      </c>
      <c r="P20" s="51">
        <v>0</v>
      </c>
      <c r="Q20" s="54" t="s">
        <v>41</v>
      </c>
      <c r="R20" s="55">
        <f>(L20*P20)/2080</f>
        <v>0</v>
      </c>
      <c r="S20" s="56">
        <f>L20*N20*P20</f>
        <v>0</v>
      </c>
      <c r="T20" s="77"/>
      <c r="V20" s="58"/>
    </row>
    <row r="21" spans="1:22" s="78" customFormat="1" ht="10.95" customHeight="1" thickBot="1" x14ac:dyDescent="0.35">
      <c r="A21" s="85"/>
      <c r="B21" s="79"/>
      <c r="C21" s="290" t="s">
        <v>42</v>
      </c>
      <c r="D21" s="290"/>
      <c r="E21" s="290"/>
      <c r="F21" s="290"/>
      <c r="G21" s="290"/>
      <c r="H21" s="290"/>
      <c r="I21" s="290"/>
      <c r="J21" s="291"/>
      <c r="K21" s="203"/>
      <c r="L21" s="61"/>
      <c r="M21" s="62"/>
      <c r="N21" s="62"/>
      <c r="O21" s="86"/>
      <c r="P21" s="87"/>
      <c r="Q21" s="87"/>
      <c r="R21" s="88">
        <f>SUM(R7:R20)</f>
        <v>0</v>
      </c>
      <c r="S21" s="89" t="s">
        <v>49</v>
      </c>
      <c r="T21" s="90">
        <f>ROUND(SUM(S7:S20),0)</f>
        <v>0</v>
      </c>
    </row>
    <row r="22" spans="1:22" s="40" customFormat="1" ht="26.5" customHeight="1" x14ac:dyDescent="0.3">
      <c r="A22" s="38" t="s">
        <v>50</v>
      </c>
      <c r="B22" s="38"/>
      <c r="C22" s="263" t="s">
        <v>172</v>
      </c>
      <c r="D22" s="240"/>
      <c r="E22" s="240"/>
      <c r="F22" s="240"/>
      <c r="G22" s="240"/>
      <c r="H22" s="240"/>
      <c r="I22" s="240"/>
      <c r="J22" s="240"/>
      <c r="K22" s="240"/>
      <c r="L22" s="240"/>
      <c r="M22" s="240"/>
      <c r="N22" s="240"/>
      <c r="O22" s="240"/>
      <c r="P22" s="240"/>
      <c r="Q22" s="240"/>
      <c r="R22" s="240"/>
      <c r="S22" s="240"/>
      <c r="T22" s="39"/>
      <c r="U22" s="183"/>
      <c r="V22" s="48" t="s">
        <v>51</v>
      </c>
    </row>
    <row r="23" spans="1:22" s="40" customFormat="1" ht="10.95" customHeight="1" x14ac:dyDescent="0.3">
      <c r="A23" s="42"/>
      <c r="B23" s="42"/>
      <c r="C23" s="274" t="s">
        <v>52</v>
      </c>
      <c r="D23" s="275"/>
      <c r="E23" s="254"/>
      <c r="F23" s="230"/>
      <c r="G23" s="230"/>
      <c r="H23" s="230"/>
      <c r="I23" s="230"/>
      <c r="J23" s="230"/>
      <c r="K23" s="230"/>
      <c r="L23" s="285" t="s">
        <v>53</v>
      </c>
      <c r="M23" s="260"/>
      <c r="N23" s="274" t="s">
        <v>54</v>
      </c>
      <c r="O23" s="275"/>
      <c r="P23" s="275"/>
      <c r="Q23" s="91" t="s">
        <v>36</v>
      </c>
      <c r="R23" s="92"/>
      <c r="S23" s="92"/>
      <c r="T23" s="47"/>
      <c r="U23" s="183"/>
      <c r="V23" s="58"/>
    </row>
    <row r="24" spans="1:22" s="40" customFormat="1" ht="10.4" customHeight="1" x14ac:dyDescent="0.3">
      <c r="A24" s="42"/>
      <c r="B24" s="93" t="s">
        <v>55</v>
      </c>
      <c r="C24" s="255" t="s">
        <v>56</v>
      </c>
      <c r="D24" s="228"/>
      <c r="E24" s="65" t="s">
        <v>57</v>
      </c>
      <c r="F24" s="194" t="s">
        <v>58</v>
      </c>
      <c r="G24" s="65" t="s">
        <v>59</v>
      </c>
      <c r="H24" s="194" t="s">
        <v>60</v>
      </c>
      <c r="I24" s="65" t="s">
        <v>61</v>
      </c>
      <c r="J24" s="194" t="s">
        <v>62</v>
      </c>
      <c r="K24" s="65" t="s">
        <v>63</v>
      </c>
      <c r="L24" s="285"/>
      <c r="M24" s="228"/>
      <c r="N24" s="199"/>
      <c r="O24" s="200"/>
      <c r="P24" s="200"/>
      <c r="Q24" s="91"/>
      <c r="R24" s="92"/>
      <c r="S24" s="92"/>
      <c r="T24" s="47"/>
      <c r="U24" s="183"/>
      <c r="V24" s="58"/>
    </row>
    <row r="25" spans="1:22" s="40" customFormat="1" ht="10.4" customHeight="1" x14ac:dyDescent="0.3">
      <c r="A25" s="49">
        <f>IF(E25="x",A8,0)+IF(F25="x",A10,0)+IF(G25="x", A12,0)+IF(H25="x",A14,0)+IF(I25="x",A16,0)+IF(J25="x",A18,0)+IF(K25="x",A20,0)</f>
        <v>0</v>
      </c>
      <c r="B25" s="93"/>
      <c r="C25" s="227" t="s">
        <v>64</v>
      </c>
      <c r="D25" s="286"/>
      <c r="E25" s="94"/>
      <c r="F25" s="95"/>
      <c r="G25" s="94"/>
      <c r="H25" s="95"/>
      <c r="I25" s="94"/>
      <c r="J25" s="95"/>
      <c r="K25" s="94"/>
      <c r="L25" s="279">
        <v>9.5000000000000001E-2</v>
      </c>
      <c r="M25" s="280"/>
      <c r="N25" s="96"/>
      <c r="O25" s="194" t="s">
        <v>34</v>
      </c>
      <c r="P25" s="183"/>
      <c r="Q25" s="97">
        <v>0</v>
      </c>
      <c r="R25" s="71" t="s">
        <v>41</v>
      </c>
      <c r="S25" s="57">
        <f>T21*L25</f>
        <v>0</v>
      </c>
      <c r="T25" s="67"/>
      <c r="U25" s="183"/>
      <c r="V25" s="58"/>
    </row>
    <row r="26" spans="1:22" s="40" customFormat="1" ht="10.4" customHeight="1" x14ac:dyDescent="0.3">
      <c r="A26" s="98"/>
      <c r="B26" s="93" t="s">
        <v>65</v>
      </c>
      <c r="C26" s="255" t="s">
        <v>66</v>
      </c>
      <c r="D26" s="228"/>
      <c r="E26" s="65" t="s">
        <v>57</v>
      </c>
      <c r="F26" s="194" t="s">
        <v>58</v>
      </c>
      <c r="G26" s="65" t="s">
        <v>59</v>
      </c>
      <c r="H26" s="194" t="s">
        <v>60</v>
      </c>
      <c r="I26" s="65" t="s">
        <v>61</v>
      </c>
      <c r="J26" s="194" t="s">
        <v>62</v>
      </c>
      <c r="K26" s="65" t="s">
        <v>63</v>
      </c>
      <c r="L26" s="279"/>
      <c r="M26" s="279"/>
      <c r="N26" s="96"/>
      <c r="O26" s="194"/>
      <c r="P26" s="183"/>
      <c r="Q26" s="99"/>
      <c r="R26" s="71"/>
      <c r="S26" s="57"/>
      <c r="T26" s="67"/>
      <c r="U26" s="183"/>
      <c r="V26" s="58"/>
    </row>
    <row r="27" spans="1:22" s="40" customFormat="1" ht="10.4" customHeight="1" x14ac:dyDescent="0.3">
      <c r="A27" s="49">
        <f>IF(E27="x",A8,0)+IF(F27="x",A10,0)+IF(G27="x", A12,0)+IF(H27="x",A14,0)+IF(I27="x",A16,0)+IF(J27="x",A18,0)+IF(K27="x",A20,0)</f>
        <v>0</v>
      </c>
      <c r="B27" s="93"/>
      <c r="C27" s="252" t="s">
        <v>67</v>
      </c>
      <c r="D27" s="284"/>
      <c r="E27" s="100"/>
      <c r="F27" s="101"/>
      <c r="G27" s="100"/>
      <c r="H27" s="101"/>
      <c r="I27" s="100"/>
      <c r="J27" s="101"/>
      <c r="K27" s="100"/>
      <c r="L27" s="279">
        <v>0.2</v>
      </c>
      <c r="M27" s="280"/>
      <c r="N27" s="96"/>
      <c r="O27" s="194" t="s">
        <v>34</v>
      </c>
      <c r="P27" s="183"/>
      <c r="Q27" s="68">
        <v>0</v>
      </c>
      <c r="R27" s="71" t="s">
        <v>41</v>
      </c>
      <c r="S27" s="57">
        <f>A27*L27*Q27</f>
        <v>0</v>
      </c>
      <c r="T27" s="67"/>
      <c r="U27" s="183"/>
      <c r="V27" s="58"/>
    </row>
    <row r="28" spans="1:22" s="40" customFormat="1" ht="10.4" customHeight="1" x14ac:dyDescent="0.3">
      <c r="A28" s="59"/>
      <c r="B28" s="196" t="s">
        <v>68</v>
      </c>
      <c r="C28" s="255" t="s">
        <v>69</v>
      </c>
      <c r="D28" s="228"/>
      <c r="E28" s="65" t="s">
        <v>57</v>
      </c>
      <c r="F28" s="194" t="s">
        <v>58</v>
      </c>
      <c r="G28" s="65" t="s">
        <v>59</v>
      </c>
      <c r="H28" s="194" t="s">
        <v>60</v>
      </c>
      <c r="I28" s="65" t="s">
        <v>61</v>
      </c>
      <c r="J28" s="194" t="s">
        <v>62</v>
      </c>
      <c r="K28" s="65" t="s">
        <v>63</v>
      </c>
      <c r="L28" s="279"/>
      <c r="M28" s="280"/>
      <c r="N28" s="102"/>
      <c r="O28" s="103"/>
      <c r="P28" s="183"/>
      <c r="Q28" s="99"/>
      <c r="R28" s="104"/>
      <c r="S28" s="67"/>
      <c r="T28" s="67"/>
      <c r="U28" s="183"/>
      <c r="V28" s="58"/>
    </row>
    <row r="29" spans="1:22" s="40" customFormat="1" ht="10.4" customHeight="1" x14ac:dyDescent="0.3">
      <c r="A29" s="49">
        <f>IF(E29="x",A8,0)+IF(F29="x",A10,0)+IF(G29="x", A12,0)+IF(H29="x",A14,0)+IF(I29="x",A16,0)+IF(J29="x",A18,0)+IF(K29="x",A20,0)</f>
        <v>0</v>
      </c>
      <c r="B29" s="196"/>
      <c r="C29" s="252" t="s">
        <v>67</v>
      </c>
      <c r="D29" s="284"/>
      <c r="E29" s="100"/>
      <c r="F29" s="101"/>
      <c r="G29" s="100"/>
      <c r="H29" s="101"/>
      <c r="I29" s="100"/>
      <c r="J29" s="101"/>
      <c r="K29" s="100"/>
      <c r="L29" s="279">
        <v>0</v>
      </c>
      <c r="M29" s="280"/>
      <c r="N29" s="96"/>
      <c r="O29" s="194" t="s">
        <v>34</v>
      </c>
      <c r="P29" s="183"/>
      <c r="Q29" s="68">
        <v>0</v>
      </c>
      <c r="R29" s="71" t="s">
        <v>41</v>
      </c>
      <c r="S29" s="57">
        <f>A29*L29*Q29</f>
        <v>0</v>
      </c>
      <c r="T29" s="67"/>
      <c r="U29" s="183"/>
      <c r="V29" s="58"/>
    </row>
    <row r="30" spans="1:22" s="40" customFormat="1" ht="10.4" customHeight="1" x14ac:dyDescent="0.3">
      <c r="A30" s="59"/>
      <c r="B30" s="196" t="s">
        <v>70</v>
      </c>
      <c r="C30" s="255" t="s">
        <v>71</v>
      </c>
      <c r="D30" s="234"/>
      <c r="E30" s="65" t="s">
        <v>57</v>
      </c>
      <c r="F30" s="194" t="s">
        <v>58</v>
      </c>
      <c r="G30" s="65" t="s">
        <v>59</v>
      </c>
      <c r="H30" s="194" t="s">
        <v>60</v>
      </c>
      <c r="I30" s="65" t="s">
        <v>61</v>
      </c>
      <c r="J30" s="194" t="s">
        <v>62</v>
      </c>
      <c r="K30" s="65" t="s">
        <v>63</v>
      </c>
      <c r="L30" s="276"/>
      <c r="M30" s="277"/>
      <c r="N30" s="105"/>
      <c r="O30" s="194"/>
      <c r="P30" s="183"/>
      <c r="Q30" s="106"/>
      <c r="R30" s="71"/>
      <c r="S30" s="57"/>
      <c r="T30" s="67"/>
      <c r="U30" s="183"/>
      <c r="V30" s="58"/>
    </row>
    <row r="31" spans="1:22" s="40" customFormat="1" ht="10.4" customHeight="1" x14ac:dyDescent="0.3">
      <c r="A31" s="49">
        <f>IF(E31="x",A8,0)+IF(F31="x",A10,0)+IF(G31="x", A12,0)+IF(H31="x",A14,0)+IF(I31="x",A16,0)+IF(J31="x",A18,0)+IF(K31="x",A20,0)</f>
        <v>0</v>
      </c>
      <c r="B31" s="107"/>
      <c r="C31" s="252" t="s">
        <v>67</v>
      </c>
      <c r="D31" s="278"/>
      <c r="E31" s="100"/>
      <c r="F31" s="101"/>
      <c r="G31" s="100"/>
      <c r="H31" s="101"/>
      <c r="I31" s="100"/>
      <c r="J31" s="101"/>
      <c r="K31" s="100"/>
      <c r="L31" s="279">
        <v>0</v>
      </c>
      <c r="M31" s="280"/>
      <c r="N31" s="108"/>
      <c r="O31" s="194" t="s">
        <v>34</v>
      </c>
      <c r="P31" s="201"/>
      <c r="Q31" s="68">
        <v>0</v>
      </c>
      <c r="R31" s="71" t="s">
        <v>41</v>
      </c>
      <c r="S31" s="57">
        <f>A31*L31*Q31</f>
        <v>0</v>
      </c>
      <c r="T31" s="67"/>
      <c r="U31" s="183"/>
      <c r="V31" s="183"/>
    </row>
    <row r="32" spans="1:22" s="40" customFormat="1" ht="10.95" customHeight="1" thickBot="1" x14ac:dyDescent="0.35">
      <c r="A32" s="47"/>
      <c r="B32" s="201"/>
      <c r="C32" s="110"/>
      <c r="D32" s="110"/>
      <c r="E32" s="281"/>
      <c r="F32" s="282"/>
      <c r="G32" s="282"/>
      <c r="H32" s="282"/>
      <c r="I32" s="282"/>
      <c r="J32" s="282"/>
      <c r="K32" s="282"/>
      <c r="L32" s="283"/>
      <c r="M32" s="228"/>
      <c r="N32" s="182"/>
      <c r="O32" s="111"/>
      <c r="P32" s="93"/>
      <c r="Q32" s="93"/>
      <c r="R32" s="103"/>
      <c r="S32" s="67"/>
      <c r="T32" s="90">
        <f>ROUND(SUM(S23:S31),0)</f>
        <v>0</v>
      </c>
      <c r="U32" s="183"/>
      <c r="V32" s="183"/>
    </row>
    <row r="33" spans="1:22" s="40" customFormat="1" ht="44.35" customHeight="1" x14ac:dyDescent="0.3">
      <c r="A33" s="38" t="s">
        <v>15</v>
      </c>
      <c r="B33" s="38"/>
      <c r="C33" s="272" t="s">
        <v>173</v>
      </c>
      <c r="D33" s="273"/>
      <c r="E33" s="273"/>
      <c r="F33" s="273"/>
      <c r="G33" s="273"/>
      <c r="H33" s="273"/>
      <c r="I33" s="273"/>
      <c r="J33" s="273"/>
      <c r="K33" s="273"/>
      <c r="L33" s="273"/>
      <c r="M33" s="273"/>
      <c r="N33" s="273"/>
      <c r="O33" s="273"/>
      <c r="P33" s="273"/>
      <c r="Q33" s="273"/>
      <c r="R33" s="273"/>
      <c r="S33" s="273"/>
      <c r="T33" s="112"/>
      <c r="U33" s="183"/>
      <c r="V33" s="48" t="s">
        <v>72</v>
      </c>
    </row>
    <row r="34" spans="1:22" s="40" customFormat="1" ht="10.95" customHeight="1" x14ac:dyDescent="0.3">
      <c r="A34" s="47"/>
      <c r="B34" s="47"/>
      <c r="C34" s="274" t="s">
        <v>73</v>
      </c>
      <c r="D34" s="275"/>
      <c r="E34" s="254"/>
      <c r="F34" s="230"/>
      <c r="G34" s="230"/>
      <c r="H34" s="230"/>
      <c r="I34" s="230"/>
      <c r="J34" s="230"/>
      <c r="K34" s="230"/>
      <c r="L34" s="258" t="s">
        <v>74</v>
      </c>
      <c r="M34" s="259"/>
      <c r="N34" s="259"/>
      <c r="O34" s="260"/>
      <c r="P34" s="228"/>
      <c r="Q34" s="228"/>
      <c r="R34" s="113" t="s">
        <v>41</v>
      </c>
      <c r="S34" s="114" t="s">
        <v>75</v>
      </c>
      <c r="T34" s="67"/>
      <c r="U34" s="183"/>
      <c r="V34" s="58"/>
    </row>
    <row r="35" spans="1:22" s="40" customFormat="1" ht="10.4" customHeight="1" x14ac:dyDescent="0.3">
      <c r="A35" s="47"/>
      <c r="B35" s="197" t="s">
        <v>39</v>
      </c>
      <c r="C35" s="248" t="s">
        <v>76</v>
      </c>
      <c r="D35" s="249"/>
      <c r="E35" s="249"/>
      <c r="F35" s="249"/>
      <c r="G35" s="249"/>
      <c r="H35" s="249"/>
      <c r="I35" s="249"/>
      <c r="J35" s="249"/>
      <c r="K35" s="250"/>
      <c r="L35" s="251"/>
      <c r="M35" s="228"/>
      <c r="N35" s="228"/>
      <c r="O35" s="228"/>
      <c r="P35" s="228"/>
      <c r="Q35" s="228"/>
      <c r="R35" s="228"/>
      <c r="S35" s="228"/>
      <c r="T35" s="67"/>
      <c r="U35" s="183"/>
      <c r="V35" s="58"/>
    </row>
    <row r="36" spans="1:22" s="40" customFormat="1" ht="10.4" customHeight="1" x14ac:dyDescent="0.3">
      <c r="A36" s="47"/>
      <c r="B36" s="47"/>
      <c r="C36" s="252" t="s">
        <v>77</v>
      </c>
      <c r="D36" s="253"/>
      <c r="E36" s="65" t="s">
        <v>57</v>
      </c>
      <c r="F36" s="194" t="s">
        <v>58</v>
      </c>
      <c r="G36" s="65" t="s">
        <v>59</v>
      </c>
      <c r="H36" s="194" t="s">
        <v>60</v>
      </c>
      <c r="I36" s="65" t="s">
        <v>61</v>
      </c>
      <c r="J36" s="194" t="s">
        <v>62</v>
      </c>
      <c r="K36" s="65" t="s">
        <v>63</v>
      </c>
      <c r="L36" s="251"/>
      <c r="M36" s="228"/>
      <c r="N36" s="228"/>
      <c r="O36" s="228"/>
      <c r="P36" s="228"/>
      <c r="Q36" s="228"/>
      <c r="R36" s="228"/>
      <c r="S36" s="228"/>
      <c r="T36" s="67"/>
      <c r="U36" s="183"/>
      <c r="V36" s="58"/>
    </row>
    <row r="37" spans="1:22" s="40" customFormat="1" ht="10.4" customHeight="1" x14ac:dyDescent="0.3">
      <c r="A37" s="47"/>
      <c r="B37" s="47"/>
      <c r="C37" s="115" t="s">
        <v>78</v>
      </c>
      <c r="D37" s="116" t="s">
        <v>79</v>
      </c>
      <c r="E37" s="100"/>
      <c r="F37" s="101"/>
      <c r="G37" s="100"/>
      <c r="H37" s="101"/>
      <c r="I37" s="100"/>
      <c r="J37" s="101"/>
      <c r="K37" s="100"/>
      <c r="L37" s="117">
        <v>0</v>
      </c>
      <c r="M37" s="74" t="s">
        <v>34</v>
      </c>
      <c r="N37" s="68">
        <v>0</v>
      </c>
      <c r="O37" s="69" t="s">
        <v>34</v>
      </c>
      <c r="P37" s="118">
        <v>0</v>
      </c>
      <c r="Q37" s="71" t="s">
        <v>41</v>
      </c>
      <c r="R37" s="57">
        <f>L37*P37*N37</f>
        <v>0</v>
      </c>
      <c r="S37" s="57"/>
      <c r="T37" s="67"/>
      <c r="U37" s="183"/>
      <c r="V37" s="58"/>
    </row>
    <row r="38" spans="1:22" s="40" customFormat="1" ht="10.4" customHeight="1" x14ac:dyDescent="0.3">
      <c r="A38" s="47"/>
      <c r="B38" s="47"/>
      <c r="C38" s="227" t="s">
        <v>80</v>
      </c>
      <c r="D38" s="244"/>
      <c r="E38" s="228"/>
      <c r="F38" s="228"/>
      <c r="G38" s="228"/>
      <c r="H38" s="228"/>
      <c r="I38" s="228"/>
      <c r="J38" s="228"/>
      <c r="K38" s="228"/>
      <c r="L38" s="117">
        <v>0</v>
      </c>
      <c r="M38" s="74" t="s">
        <v>34</v>
      </c>
      <c r="N38" s="68">
        <v>0</v>
      </c>
      <c r="O38" s="69" t="s">
        <v>34</v>
      </c>
      <c r="P38" s="118">
        <v>0</v>
      </c>
      <c r="Q38" s="71" t="s">
        <v>41</v>
      </c>
      <c r="R38" s="57">
        <f>L38*P38*N38</f>
        <v>0</v>
      </c>
      <c r="S38" s="57"/>
      <c r="T38" s="67"/>
      <c r="U38" s="183"/>
      <c r="V38" s="58"/>
    </row>
    <row r="39" spans="1:22" s="40" customFormat="1" ht="10.4" customHeight="1" x14ac:dyDescent="0.3">
      <c r="A39" s="47"/>
      <c r="B39" s="47"/>
      <c r="C39" s="227" t="s">
        <v>81</v>
      </c>
      <c r="D39" s="244"/>
      <c r="E39" s="228"/>
      <c r="F39" s="228"/>
      <c r="G39" s="228"/>
      <c r="H39" s="228"/>
      <c r="I39" s="228"/>
      <c r="J39" s="228"/>
      <c r="K39" s="228"/>
      <c r="L39" s="117">
        <v>0</v>
      </c>
      <c r="M39" s="74" t="s">
        <v>34</v>
      </c>
      <c r="N39" s="68">
        <v>0</v>
      </c>
      <c r="O39" s="69" t="s">
        <v>34</v>
      </c>
      <c r="P39" s="118">
        <v>0</v>
      </c>
      <c r="Q39" s="71" t="s">
        <v>41</v>
      </c>
      <c r="R39" s="57">
        <f>L39*P39*N39</f>
        <v>0</v>
      </c>
      <c r="S39" s="57"/>
      <c r="T39" s="67"/>
      <c r="U39" s="183"/>
      <c r="V39" s="58"/>
    </row>
    <row r="40" spans="1:22" s="40" customFormat="1" ht="10.4" customHeight="1" x14ac:dyDescent="0.3">
      <c r="A40" s="47"/>
      <c r="B40" s="47"/>
      <c r="C40" s="227" t="s">
        <v>82</v>
      </c>
      <c r="D40" s="244"/>
      <c r="E40" s="228"/>
      <c r="F40" s="228"/>
      <c r="G40" s="228"/>
      <c r="H40" s="228"/>
      <c r="I40" s="228"/>
      <c r="J40" s="228"/>
      <c r="K40" s="228"/>
      <c r="L40" s="119">
        <v>0</v>
      </c>
      <c r="M40" s="74" t="s">
        <v>34</v>
      </c>
      <c r="N40" s="68">
        <v>0</v>
      </c>
      <c r="O40" s="69" t="s">
        <v>34</v>
      </c>
      <c r="P40" s="118">
        <v>0</v>
      </c>
      <c r="Q40" s="71" t="s">
        <v>41</v>
      </c>
      <c r="R40" s="120">
        <f>L40*P40*N40</f>
        <v>0</v>
      </c>
      <c r="S40" s="57">
        <f>SUM(R37:R40)</f>
        <v>0</v>
      </c>
      <c r="T40" s="67"/>
      <c r="U40" s="183"/>
      <c r="V40" s="58"/>
    </row>
    <row r="41" spans="1:22" s="40" customFormat="1" ht="10.4" customHeight="1" x14ac:dyDescent="0.3">
      <c r="A41" s="47"/>
      <c r="B41" s="197" t="s">
        <v>43</v>
      </c>
      <c r="C41" s="248" t="s">
        <v>76</v>
      </c>
      <c r="D41" s="249"/>
      <c r="E41" s="249"/>
      <c r="F41" s="249"/>
      <c r="G41" s="249"/>
      <c r="H41" s="249"/>
      <c r="I41" s="249"/>
      <c r="J41" s="249"/>
      <c r="K41" s="250"/>
      <c r="L41" s="251"/>
      <c r="M41" s="228"/>
      <c r="N41" s="228"/>
      <c r="O41" s="228"/>
      <c r="P41" s="228"/>
      <c r="Q41" s="228"/>
      <c r="R41" s="228"/>
      <c r="S41" s="228"/>
      <c r="T41" s="67"/>
      <c r="U41" s="183"/>
      <c r="V41" s="58"/>
    </row>
    <row r="42" spans="1:22" s="40" customFormat="1" ht="10.4" customHeight="1" x14ac:dyDescent="0.3">
      <c r="A42" s="47"/>
      <c r="B42" s="47"/>
      <c r="C42" s="252" t="s">
        <v>77</v>
      </c>
      <c r="D42" s="253"/>
      <c r="E42" s="65" t="s">
        <v>57</v>
      </c>
      <c r="F42" s="194" t="s">
        <v>58</v>
      </c>
      <c r="G42" s="65" t="s">
        <v>59</v>
      </c>
      <c r="H42" s="194" t="s">
        <v>60</v>
      </c>
      <c r="I42" s="65" t="s">
        <v>61</v>
      </c>
      <c r="J42" s="194" t="s">
        <v>62</v>
      </c>
      <c r="K42" s="65" t="s">
        <v>63</v>
      </c>
      <c r="L42" s="251"/>
      <c r="M42" s="228"/>
      <c r="N42" s="228"/>
      <c r="O42" s="228"/>
      <c r="P42" s="228"/>
      <c r="Q42" s="228"/>
      <c r="R42" s="228"/>
      <c r="S42" s="228"/>
      <c r="T42" s="67"/>
      <c r="U42" s="183"/>
      <c r="V42" s="58"/>
    </row>
    <row r="43" spans="1:22" s="40" customFormat="1" ht="10.4" customHeight="1" x14ac:dyDescent="0.3">
      <c r="A43" s="47"/>
      <c r="B43" s="47"/>
      <c r="C43" s="115" t="s">
        <v>78</v>
      </c>
      <c r="D43" s="116" t="s">
        <v>79</v>
      </c>
      <c r="E43" s="100"/>
      <c r="F43" s="101"/>
      <c r="G43" s="100"/>
      <c r="H43" s="101"/>
      <c r="I43" s="100"/>
      <c r="J43" s="101"/>
      <c r="K43" s="100"/>
      <c r="L43" s="117">
        <v>0</v>
      </c>
      <c r="M43" s="74" t="s">
        <v>34</v>
      </c>
      <c r="N43" s="68">
        <v>0</v>
      </c>
      <c r="O43" s="69" t="s">
        <v>34</v>
      </c>
      <c r="P43" s="118">
        <v>0</v>
      </c>
      <c r="Q43" s="71" t="s">
        <v>41</v>
      </c>
      <c r="R43" s="57">
        <f>L43*P43*N43</f>
        <v>0</v>
      </c>
      <c r="S43" s="57"/>
      <c r="T43" s="67"/>
      <c r="U43" s="183"/>
      <c r="V43" s="58"/>
    </row>
    <row r="44" spans="1:22" s="40" customFormat="1" ht="10.4" customHeight="1" x14ac:dyDescent="0.3">
      <c r="A44" s="47"/>
      <c r="B44" s="47"/>
      <c r="C44" s="227" t="s">
        <v>80</v>
      </c>
      <c r="D44" s="244"/>
      <c r="E44" s="228"/>
      <c r="F44" s="228"/>
      <c r="G44" s="228"/>
      <c r="H44" s="228"/>
      <c r="I44" s="228"/>
      <c r="J44" s="228"/>
      <c r="K44" s="228"/>
      <c r="L44" s="117">
        <v>0</v>
      </c>
      <c r="M44" s="74" t="s">
        <v>34</v>
      </c>
      <c r="N44" s="68">
        <v>0</v>
      </c>
      <c r="O44" s="69" t="s">
        <v>34</v>
      </c>
      <c r="P44" s="118">
        <v>0</v>
      </c>
      <c r="Q44" s="71" t="s">
        <v>41</v>
      </c>
      <c r="R44" s="57">
        <f>L44*P44*N44</f>
        <v>0</v>
      </c>
      <c r="S44" s="57"/>
      <c r="T44" s="67"/>
      <c r="U44" s="183"/>
      <c r="V44" s="58"/>
    </row>
    <row r="45" spans="1:22" s="40" customFormat="1" ht="10.4" customHeight="1" x14ac:dyDescent="0.3">
      <c r="A45" s="47"/>
      <c r="B45" s="47"/>
      <c r="C45" s="227" t="s">
        <v>81</v>
      </c>
      <c r="D45" s="244"/>
      <c r="E45" s="228"/>
      <c r="F45" s="228"/>
      <c r="G45" s="228"/>
      <c r="H45" s="228"/>
      <c r="I45" s="228"/>
      <c r="J45" s="228"/>
      <c r="K45" s="228"/>
      <c r="L45" s="117">
        <v>0</v>
      </c>
      <c r="M45" s="74" t="s">
        <v>34</v>
      </c>
      <c r="N45" s="68">
        <v>0</v>
      </c>
      <c r="O45" s="69" t="s">
        <v>34</v>
      </c>
      <c r="P45" s="118">
        <v>0</v>
      </c>
      <c r="Q45" s="71" t="s">
        <v>41</v>
      </c>
      <c r="R45" s="57">
        <f>L45*P45*N45</f>
        <v>0</v>
      </c>
      <c r="S45" s="57"/>
      <c r="T45" s="67"/>
      <c r="U45" s="183"/>
      <c r="V45" s="58"/>
    </row>
    <row r="46" spans="1:22" s="40" customFormat="1" ht="10.4" customHeight="1" x14ac:dyDescent="0.3">
      <c r="A46" s="47"/>
      <c r="B46" s="47"/>
      <c r="C46" s="227" t="s">
        <v>82</v>
      </c>
      <c r="D46" s="244"/>
      <c r="E46" s="228"/>
      <c r="F46" s="228"/>
      <c r="G46" s="228"/>
      <c r="H46" s="228"/>
      <c r="I46" s="228"/>
      <c r="J46" s="228"/>
      <c r="K46" s="228"/>
      <c r="L46" s="119">
        <v>0</v>
      </c>
      <c r="M46" s="74" t="s">
        <v>34</v>
      </c>
      <c r="N46" s="68">
        <v>0</v>
      </c>
      <c r="O46" s="69" t="s">
        <v>34</v>
      </c>
      <c r="P46" s="118">
        <v>0</v>
      </c>
      <c r="Q46" s="71" t="s">
        <v>41</v>
      </c>
      <c r="R46" s="120">
        <f>L46*P46*N46</f>
        <v>0</v>
      </c>
      <c r="S46" s="57">
        <f>SUM(R43:R46)</f>
        <v>0</v>
      </c>
      <c r="T46" s="67"/>
      <c r="U46" s="183"/>
      <c r="V46" s="58"/>
    </row>
    <row r="47" spans="1:22" s="40" customFormat="1" ht="10.4" customHeight="1" x14ac:dyDescent="0.3">
      <c r="A47" s="47"/>
      <c r="B47" s="197" t="s">
        <v>44</v>
      </c>
      <c r="C47" s="248" t="s">
        <v>76</v>
      </c>
      <c r="D47" s="249"/>
      <c r="E47" s="249"/>
      <c r="F47" s="249"/>
      <c r="G47" s="249"/>
      <c r="H47" s="249"/>
      <c r="I47" s="249"/>
      <c r="J47" s="249"/>
      <c r="K47" s="250"/>
      <c r="L47" s="251"/>
      <c r="M47" s="228"/>
      <c r="N47" s="228"/>
      <c r="O47" s="228"/>
      <c r="P47" s="228"/>
      <c r="Q47" s="228"/>
      <c r="R47" s="228"/>
      <c r="S47" s="228"/>
      <c r="T47" s="67"/>
      <c r="U47" s="183"/>
      <c r="V47" s="58"/>
    </row>
    <row r="48" spans="1:22" s="40" customFormat="1" ht="10.4" customHeight="1" x14ac:dyDescent="0.3">
      <c r="A48" s="47"/>
      <c r="B48" s="47"/>
      <c r="C48" s="252" t="s">
        <v>77</v>
      </c>
      <c r="D48" s="253"/>
      <c r="E48" s="65" t="s">
        <v>57</v>
      </c>
      <c r="F48" s="194" t="s">
        <v>58</v>
      </c>
      <c r="G48" s="65" t="s">
        <v>59</v>
      </c>
      <c r="H48" s="194" t="s">
        <v>60</v>
      </c>
      <c r="I48" s="65" t="s">
        <v>61</v>
      </c>
      <c r="J48" s="194" t="s">
        <v>62</v>
      </c>
      <c r="K48" s="65" t="s">
        <v>63</v>
      </c>
      <c r="L48" s="251"/>
      <c r="M48" s="228"/>
      <c r="N48" s="228"/>
      <c r="O48" s="228"/>
      <c r="P48" s="228"/>
      <c r="Q48" s="228"/>
      <c r="R48" s="228"/>
      <c r="S48" s="228"/>
      <c r="T48" s="67"/>
      <c r="U48" s="183"/>
      <c r="V48" s="58"/>
    </row>
    <row r="49" spans="1:22" s="40" customFormat="1" ht="10.4" customHeight="1" x14ac:dyDescent="0.3">
      <c r="A49" s="47"/>
      <c r="B49" s="47"/>
      <c r="C49" s="115" t="s">
        <v>78</v>
      </c>
      <c r="D49" s="116" t="s">
        <v>79</v>
      </c>
      <c r="E49" s="100"/>
      <c r="F49" s="101"/>
      <c r="G49" s="100"/>
      <c r="H49" s="101"/>
      <c r="I49" s="100"/>
      <c r="J49" s="101"/>
      <c r="K49" s="100"/>
      <c r="L49" s="117">
        <v>0</v>
      </c>
      <c r="M49" s="74" t="s">
        <v>34</v>
      </c>
      <c r="N49" s="68">
        <v>0</v>
      </c>
      <c r="O49" s="69" t="s">
        <v>34</v>
      </c>
      <c r="P49" s="118">
        <v>0</v>
      </c>
      <c r="Q49" s="71" t="s">
        <v>41</v>
      </c>
      <c r="R49" s="57">
        <f>L49*P49*N49</f>
        <v>0</v>
      </c>
      <c r="S49" s="57"/>
      <c r="T49" s="67"/>
      <c r="U49" s="183"/>
      <c r="V49" s="58"/>
    </row>
    <row r="50" spans="1:22" s="40" customFormat="1" ht="10.4" customHeight="1" x14ac:dyDescent="0.3">
      <c r="A50" s="47"/>
      <c r="B50" s="47"/>
      <c r="C50" s="227" t="s">
        <v>80</v>
      </c>
      <c r="D50" s="244"/>
      <c r="E50" s="228"/>
      <c r="F50" s="228"/>
      <c r="G50" s="228"/>
      <c r="H50" s="228"/>
      <c r="I50" s="228"/>
      <c r="J50" s="228"/>
      <c r="K50" s="228"/>
      <c r="L50" s="117">
        <v>0</v>
      </c>
      <c r="M50" s="74" t="s">
        <v>34</v>
      </c>
      <c r="N50" s="68">
        <v>0</v>
      </c>
      <c r="O50" s="69" t="s">
        <v>34</v>
      </c>
      <c r="P50" s="118">
        <v>0</v>
      </c>
      <c r="Q50" s="71" t="s">
        <v>41</v>
      </c>
      <c r="R50" s="57">
        <f>L50*P50*N50</f>
        <v>0</v>
      </c>
      <c r="S50" s="57"/>
      <c r="T50" s="67"/>
      <c r="U50" s="183"/>
      <c r="V50" s="58"/>
    </row>
    <row r="51" spans="1:22" s="40" customFormat="1" ht="10.4" customHeight="1" x14ac:dyDescent="0.3">
      <c r="A51" s="47"/>
      <c r="B51" s="47"/>
      <c r="C51" s="227" t="s">
        <v>81</v>
      </c>
      <c r="D51" s="244"/>
      <c r="E51" s="228"/>
      <c r="F51" s="228"/>
      <c r="G51" s="228"/>
      <c r="H51" s="228"/>
      <c r="I51" s="228"/>
      <c r="J51" s="228"/>
      <c r="K51" s="228"/>
      <c r="L51" s="117">
        <v>0</v>
      </c>
      <c r="M51" s="74" t="s">
        <v>34</v>
      </c>
      <c r="N51" s="68">
        <v>0</v>
      </c>
      <c r="O51" s="69" t="s">
        <v>34</v>
      </c>
      <c r="P51" s="118">
        <v>0</v>
      </c>
      <c r="Q51" s="71" t="s">
        <v>41</v>
      </c>
      <c r="R51" s="57">
        <f>L51*P51*N51</f>
        <v>0</v>
      </c>
      <c r="S51" s="57"/>
      <c r="T51" s="67"/>
      <c r="U51" s="183"/>
      <c r="V51" s="58"/>
    </row>
    <row r="52" spans="1:22" s="40" customFormat="1" ht="10.4" customHeight="1" x14ac:dyDescent="0.3">
      <c r="A52" s="47"/>
      <c r="B52" s="47"/>
      <c r="C52" s="227" t="s">
        <v>82</v>
      </c>
      <c r="D52" s="244"/>
      <c r="E52" s="228"/>
      <c r="F52" s="228"/>
      <c r="G52" s="228"/>
      <c r="H52" s="228"/>
      <c r="I52" s="228"/>
      <c r="J52" s="228"/>
      <c r="K52" s="228"/>
      <c r="L52" s="119">
        <v>0</v>
      </c>
      <c r="M52" s="74" t="s">
        <v>34</v>
      </c>
      <c r="N52" s="68">
        <v>0</v>
      </c>
      <c r="O52" s="69" t="s">
        <v>34</v>
      </c>
      <c r="P52" s="118">
        <v>0</v>
      </c>
      <c r="Q52" s="71" t="s">
        <v>41</v>
      </c>
      <c r="R52" s="120">
        <f>L52*P52*N52</f>
        <v>0</v>
      </c>
      <c r="S52" s="57">
        <f>SUM(R49:R52)</f>
        <v>0</v>
      </c>
      <c r="T52" s="67"/>
      <c r="U52" s="183"/>
      <c r="V52" s="58"/>
    </row>
    <row r="53" spans="1:22" s="40" customFormat="1" ht="10.4" customHeight="1" x14ac:dyDescent="0.3">
      <c r="A53" s="47"/>
      <c r="B53" s="195" t="s">
        <v>45</v>
      </c>
      <c r="C53" s="248" t="s">
        <v>76</v>
      </c>
      <c r="D53" s="249"/>
      <c r="E53" s="249"/>
      <c r="F53" s="249"/>
      <c r="G53" s="249"/>
      <c r="H53" s="249"/>
      <c r="I53" s="249"/>
      <c r="J53" s="249"/>
      <c r="K53" s="250"/>
      <c r="L53" s="251"/>
      <c r="M53" s="228"/>
      <c r="N53" s="228"/>
      <c r="O53" s="228"/>
      <c r="P53" s="228"/>
      <c r="Q53" s="228"/>
      <c r="R53" s="228"/>
      <c r="S53" s="228"/>
      <c r="T53" s="67"/>
      <c r="U53" s="183"/>
      <c r="V53" s="58"/>
    </row>
    <row r="54" spans="1:22" s="40" customFormat="1" ht="10.4" customHeight="1" x14ac:dyDescent="0.3">
      <c r="A54" s="47"/>
      <c r="B54" s="183"/>
      <c r="C54" s="252" t="s">
        <v>77</v>
      </c>
      <c r="D54" s="253"/>
      <c r="E54" s="65" t="s">
        <v>57</v>
      </c>
      <c r="F54" s="194" t="s">
        <v>58</v>
      </c>
      <c r="G54" s="65" t="s">
        <v>59</v>
      </c>
      <c r="H54" s="194" t="s">
        <v>60</v>
      </c>
      <c r="I54" s="65" t="s">
        <v>61</v>
      </c>
      <c r="J54" s="194" t="s">
        <v>62</v>
      </c>
      <c r="K54" s="65" t="s">
        <v>63</v>
      </c>
      <c r="L54" s="251"/>
      <c r="M54" s="228"/>
      <c r="N54" s="228"/>
      <c r="O54" s="228"/>
      <c r="P54" s="228"/>
      <c r="Q54" s="228"/>
      <c r="R54" s="228"/>
      <c r="S54" s="228"/>
      <c r="T54" s="67"/>
      <c r="U54" s="183"/>
      <c r="V54" s="58"/>
    </row>
    <row r="55" spans="1:22" s="40" customFormat="1" ht="10.4" customHeight="1" x14ac:dyDescent="0.3">
      <c r="A55" s="47"/>
      <c r="B55" s="183"/>
      <c r="C55" s="115" t="s">
        <v>78</v>
      </c>
      <c r="D55" s="116" t="s">
        <v>79</v>
      </c>
      <c r="E55" s="100"/>
      <c r="F55" s="101"/>
      <c r="G55" s="100"/>
      <c r="H55" s="101"/>
      <c r="I55" s="100"/>
      <c r="J55" s="101"/>
      <c r="K55" s="100"/>
      <c r="L55" s="117">
        <v>0</v>
      </c>
      <c r="M55" s="74" t="s">
        <v>34</v>
      </c>
      <c r="N55" s="68">
        <v>0</v>
      </c>
      <c r="O55" s="69" t="s">
        <v>34</v>
      </c>
      <c r="P55" s="118">
        <v>0</v>
      </c>
      <c r="Q55" s="71" t="s">
        <v>41</v>
      </c>
      <c r="R55" s="57">
        <f>L55*P55*N55</f>
        <v>0</v>
      </c>
      <c r="S55" s="57"/>
      <c r="T55" s="67"/>
      <c r="U55" s="183"/>
      <c r="V55" s="58"/>
    </row>
    <row r="56" spans="1:22" s="40" customFormat="1" ht="10.4" customHeight="1" x14ac:dyDescent="0.3">
      <c r="A56" s="47"/>
      <c r="B56" s="183"/>
      <c r="C56" s="227" t="s">
        <v>80</v>
      </c>
      <c r="D56" s="244"/>
      <c r="E56" s="228"/>
      <c r="F56" s="228"/>
      <c r="G56" s="228"/>
      <c r="H56" s="228"/>
      <c r="I56" s="228"/>
      <c r="J56" s="228"/>
      <c r="K56" s="228"/>
      <c r="L56" s="117">
        <v>0</v>
      </c>
      <c r="M56" s="74" t="s">
        <v>34</v>
      </c>
      <c r="N56" s="68">
        <v>0</v>
      </c>
      <c r="O56" s="69" t="s">
        <v>34</v>
      </c>
      <c r="P56" s="118">
        <v>0</v>
      </c>
      <c r="Q56" s="71" t="s">
        <v>41</v>
      </c>
      <c r="R56" s="57">
        <f>L56*P56*N56</f>
        <v>0</v>
      </c>
      <c r="S56" s="57"/>
      <c r="T56" s="67"/>
      <c r="U56" s="183"/>
      <c r="V56" s="58"/>
    </row>
    <row r="57" spans="1:22" s="40" customFormat="1" ht="10.4" customHeight="1" x14ac:dyDescent="0.3">
      <c r="A57" s="47"/>
      <c r="B57" s="183"/>
      <c r="C57" s="227" t="s">
        <v>81</v>
      </c>
      <c r="D57" s="244"/>
      <c r="E57" s="228"/>
      <c r="F57" s="228"/>
      <c r="G57" s="228"/>
      <c r="H57" s="228"/>
      <c r="I57" s="228"/>
      <c r="J57" s="228"/>
      <c r="K57" s="228"/>
      <c r="L57" s="117">
        <v>0</v>
      </c>
      <c r="M57" s="74" t="s">
        <v>34</v>
      </c>
      <c r="N57" s="68">
        <v>0</v>
      </c>
      <c r="O57" s="69" t="s">
        <v>34</v>
      </c>
      <c r="P57" s="118">
        <v>0</v>
      </c>
      <c r="Q57" s="71" t="s">
        <v>41</v>
      </c>
      <c r="R57" s="57">
        <f>L57*P57*N57</f>
        <v>0</v>
      </c>
      <c r="S57" s="57"/>
      <c r="T57" s="67"/>
      <c r="U57" s="183"/>
      <c r="V57" s="58"/>
    </row>
    <row r="58" spans="1:22" s="40" customFormat="1" ht="10.4" customHeight="1" x14ac:dyDescent="0.3">
      <c r="A58" s="47"/>
      <c r="B58" s="183"/>
      <c r="C58" s="227" t="s">
        <v>82</v>
      </c>
      <c r="D58" s="244"/>
      <c r="E58" s="228"/>
      <c r="F58" s="228"/>
      <c r="G58" s="228"/>
      <c r="H58" s="228"/>
      <c r="I58" s="228"/>
      <c r="J58" s="228"/>
      <c r="K58" s="228"/>
      <c r="L58" s="119">
        <v>0</v>
      </c>
      <c r="M58" s="74" t="s">
        <v>34</v>
      </c>
      <c r="N58" s="68">
        <v>0</v>
      </c>
      <c r="O58" s="69" t="s">
        <v>34</v>
      </c>
      <c r="P58" s="118">
        <v>0</v>
      </c>
      <c r="Q58" s="71" t="s">
        <v>41</v>
      </c>
      <c r="R58" s="120">
        <f>L58*P58*N58</f>
        <v>0</v>
      </c>
      <c r="S58" s="57">
        <f>SUM(R55:R58)</f>
        <v>0</v>
      </c>
      <c r="T58" s="67"/>
      <c r="U58" s="183"/>
      <c r="V58" s="58"/>
    </row>
    <row r="59" spans="1:22" s="40" customFormat="1" ht="10.4" customHeight="1" x14ac:dyDescent="0.3">
      <c r="A59" s="47"/>
      <c r="B59" s="121" t="s">
        <v>46</v>
      </c>
      <c r="C59" s="248" t="s">
        <v>76</v>
      </c>
      <c r="D59" s="249"/>
      <c r="E59" s="249"/>
      <c r="F59" s="249"/>
      <c r="G59" s="249"/>
      <c r="H59" s="249"/>
      <c r="I59" s="249"/>
      <c r="J59" s="249"/>
      <c r="K59" s="250"/>
      <c r="L59" s="251"/>
      <c r="M59" s="228"/>
      <c r="N59" s="228"/>
      <c r="O59" s="228"/>
      <c r="P59" s="228"/>
      <c r="Q59" s="228"/>
      <c r="R59" s="228"/>
      <c r="S59" s="228"/>
      <c r="T59" s="67"/>
      <c r="U59" s="183"/>
      <c r="V59" s="58"/>
    </row>
    <row r="60" spans="1:22" s="40" customFormat="1" ht="10.4" customHeight="1" x14ac:dyDescent="0.3">
      <c r="A60" s="47"/>
      <c r="B60" s="201"/>
      <c r="C60" s="252" t="s">
        <v>77</v>
      </c>
      <c r="D60" s="253"/>
      <c r="E60" s="65" t="s">
        <v>57</v>
      </c>
      <c r="F60" s="194" t="s">
        <v>58</v>
      </c>
      <c r="G60" s="65" t="s">
        <v>59</v>
      </c>
      <c r="H60" s="194" t="s">
        <v>60</v>
      </c>
      <c r="I60" s="65" t="s">
        <v>61</v>
      </c>
      <c r="J60" s="194" t="s">
        <v>62</v>
      </c>
      <c r="K60" s="65" t="s">
        <v>63</v>
      </c>
      <c r="L60" s="251"/>
      <c r="M60" s="228"/>
      <c r="N60" s="228"/>
      <c r="O60" s="228"/>
      <c r="P60" s="228"/>
      <c r="Q60" s="228"/>
      <c r="R60" s="228"/>
      <c r="S60" s="228"/>
      <c r="T60" s="67"/>
      <c r="U60" s="183"/>
      <c r="V60" s="58"/>
    </row>
    <row r="61" spans="1:22" s="40" customFormat="1" ht="10.4" customHeight="1" x14ac:dyDescent="0.3">
      <c r="A61" s="47"/>
      <c r="B61" s="201"/>
      <c r="C61" s="115" t="s">
        <v>78</v>
      </c>
      <c r="D61" s="116" t="s">
        <v>79</v>
      </c>
      <c r="E61" s="100"/>
      <c r="F61" s="101"/>
      <c r="G61" s="100"/>
      <c r="H61" s="101"/>
      <c r="I61" s="100"/>
      <c r="J61" s="101"/>
      <c r="K61" s="100"/>
      <c r="L61" s="117">
        <v>0</v>
      </c>
      <c r="M61" s="122" t="s">
        <v>34</v>
      </c>
      <c r="N61" s="68">
        <v>0</v>
      </c>
      <c r="O61" s="123" t="s">
        <v>34</v>
      </c>
      <c r="P61" s="118">
        <v>0</v>
      </c>
      <c r="Q61" s="71" t="s">
        <v>41</v>
      </c>
      <c r="R61" s="124">
        <f>L61*P61*N61</f>
        <v>0</v>
      </c>
      <c r="S61" s="125"/>
      <c r="T61" s="67"/>
      <c r="U61" s="183"/>
      <c r="V61" s="58"/>
    </row>
    <row r="62" spans="1:22" s="40" customFormat="1" ht="10.4" customHeight="1" x14ac:dyDescent="0.3">
      <c r="A62" s="47"/>
      <c r="B62" s="201"/>
      <c r="C62" s="227" t="s">
        <v>80</v>
      </c>
      <c r="D62" s="244"/>
      <c r="E62" s="234"/>
      <c r="F62" s="234"/>
      <c r="G62" s="234"/>
      <c r="H62" s="234"/>
      <c r="I62" s="234"/>
      <c r="J62" s="234"/>
      <c r="K62" s="228"/>
      <c r="L62" s="117">
        <v>0</v>
      </c>
      <c r="M62" s="122" t="s">
        <v>34</v>
      </c>
      <c r="N62" s="68">
        <v>0</v>
      </c>
      <c r="O62" s="123" t="s">
        <v>34</v>
      </c>
      <c r="P62" s="118">
        <v>0</v>
      </c>
      <c r="Q62" s="71" t="s">
        <v>41</v>
      </c>
      <c r="R62" s="124">
        <f>L62*P62*N62</f>
        <v>0</v>
      </c>
      <c r="S62" s="125"/>
      <c r="T62" s="67"/>
      <c r="U62" s="183"/>
      <c r="V62" s="58"/>
    </row>
    <row r="63" spans="1:22" s="40" customFormat="1" ht="10.4" customHeight="1" x14ac:dyDescent="0.3">
      <c r="A63" s="47"/>
      <c r="B63" s="201"/>
      <c r="C63" s="227" t="s">
        <v>81</v>
      </c>
      <c r="D63" s="244"/>
      <c r="E63" s="228"/>
      <c r="F63" s="228"/>
      <c r="G63" s="228"/>
      <c r="H63" s="228"/>
      <c r="I63" s="228"/>
      <c r="J63" s="228"/>
      <c r="K63" s="228"/>
      <c r="L63" s="117">
        <v>0</v>
      </c>
      <c r="M63" s="122" t="s">
        <v>34</v>
      </c>
      <c r="N63" s="68">
        <v>0</v>
      </c>
      <c r="O63" s="123" t="s">
        <v>34</v>
      </c>
      <c r="P63" s="118">
        <v>0</v>
      </c>
      <c r="Q63" s="71" t="s">
        <v>41</v>
      </c>
      <c r="R63" s="124">
        <f>L63*P63*N63</f>
        <v>0</v>
      </c>
      <c r="S63" s="125"/>
      <c r="T63" s="67"/>
      <c r="U63" s="183"/>
      <c r="V63" s="58" t="s">
        <v>83</v>
      </c>
    </row>
    <row r="64" spans="1:22" s="40" customFormat="1" ht="10.4" customHeight="1" x14ac:dyDescent="0.3">
      <c r="A64" s="47"/>
      <c r="B64" s="201"/>
      <c r="C64" s="227" t="s">
        <v>82</v>
      </c>
      <c r="D64" s="244"/>
      <c r="E64" s="234"/>
      <c r="F64" s="234"/>
      <c r="G64" s="234"/>
      <c r="H64" s="234"/>
      <c r="I64" s="234"/>
      <c r="J64" s="234"/>
      <c r="K64" s="228"/>
      <c r="L64" s="119">
        <v>0</v>
      </c>
      <c r="M64" s="122" t="s">
        <v>34</v>
      </c>
      <c r="N64" s="68">
        <v>0</v>
      </c>
      <c r="O64" s="123" t="s">
        <v>34</v>
      </c>
      <c r="P64" s="118">
        <v>0</v>
      </c>
      <c r="Q64" s="71" t="s">
        <v>41</v>
      </c>
      <c r="R64" s="126">
        <f>L64*P64*N64</f>
        <v>0</v>
      </c>
      <c r="S64" s="124">
        <f>SUM(R61:R64)</f>
        <v>0</v>
      </c>
      <c r="T64" s="67"/>
      <c r="U64" s="183"/>
      <c r="V64" s="183"/>
    </row>
    <row r="65" spans="1:22" s="40" customFormat="1" ht="10.95" hidden="1" customHeight="1" x14ac:dyDescent="0.3">
      <c r="A65" s="47"/>
      <c r="B65" s="195" t="s">
        <v>47</v>
      </c>
      <c r="C65" s="248" t="s">
        <v>76</v>
      </c>
      <c r="D65" s="249"/>
      <c r="E65" s="249"/>
      <c r="F65" s="249"/>
      <c r="G65" s="249"/>
      <c r="H65" s="249"/>
      <c r="I65" s="249"/>
      <c r="J65" s="249"/>
      <c r="K65" s="271"/>
      <c r="L65" s="251"/>
      <c r="M65" s="228"/>
      <c r="N65" s="228"/>
      <c r="O65" s="228"/>
      <c r="P65" s="228"/>
      <c r="Q65" s="228"/>
      <c r="R65" s="228"/>
      <c r="S65" s="228"/>
      <c r="T65" s="67"/>
      <c r="U65" s="183"/>
      <c r="V65" s="183"/>
    </row>
    <row r="66" spans="1:22" s="40" customFormat="1" ht="10.95" hidden="1" customHeight="1" thickBot="1" x14ac:dyDescent="0.35">
      <c r="A66" s="47"/>
      <c r="B66" s="183"/>
      <c r="C66" s="252" t="s">
        <v>77</v>
      </c>
      <c r="D66" s="253"/>
      <c r="E66" s="65" t="s">
        <v>57</v>
      </c>
      <c r="F66" s="194" t="s">
        <v>58</v>
      </c>
      <c r="G66" s="65" t="s">
        <v>59</v>
      </c>
      <c r="H66" s="194" t="s">
        <v>60</v>
      </c>
      <c r="I66" s="65" t="s">
        <v>61</v>
      </c>
      <c r="J66" s="194" t="s">
        <v>62</v>
      </c>
      <c r="K66" s="65" t="s">
        <v>63</v>
      </c>
      <c r="L66" s="251"/>
      <c r="M66" s="228"/>
      <c r="N66" s="228"/>
      <c r="O66" s="228"/>
      <c r="P66" s="228"/>
      <c r="Q66" s="228"/>
      <c r="R66" s="228"/>
      <c r="S66" s="228"/>
      <c r="T66" s="67"/>
      <c r="U66" s="183"/>
      <c r="V66" s="183"/>
    </row>
    <row r="67" spans="1:22" s="40" customFormat="1" ht="10.95" hidden="1" customHeight="1" thickBot="1" x14ac:dyDescent="0.35">
      <c r="A67" s="47"/>
      <c r="B67" s="201"/>
      <c r="C67" s="115" t="s">
        <v>78</v>
      </c>
      <c r="D67" s="116" t="s">
        <v>79</v>
      </c>
      <c r="E67" s="100"/>
      <c r="F67" s="101"/>
      <c r="G67" s="100"/>
      <c r="H67" s="101"/>
      <c r="I67" s="100"/>
      <c r="J67" s="101"/>
      <c r="K67" s="100"/>
      <c r="L67" s="117">
        <v>0</v>
      </c>
      <c r="M67" s="74" t="s">
        <v>34</v>
      </c>
      <c r="N67" s="68">
        <v>0</v>
      </c>
      <c r="O67" s="69" t="s">
        <v>34</v>
      </c>
      <c r="P67" s="118">
        <v>0</v>
      </c>
      <c r="Q67" s="71" t="s">
        <v>41</v>
      </c>
      <c r="R67" s="57">
        <f>L67*P67*N67</f>
        <v>0</v>
      </c>
      <c r="S67" s="57"/>
      <c r="T67" s="67"/>
      <c r="U67" s="183"/>
      <c r="V67" s="183"/>
    </row>
    <row r="68" spans="1:22" s="40" customFormat="1" ht="10.95" hidden="1" customHeight="1" thickBot="1" x14ac:dyDescent="0.35">
      <c r="A68" s="47"/>
      <c r="B68" s="201"/>
      <c r="C68" s="227" t="s">
        <v>80</v>
      </c>
      <c r="D68" s="244"/>
      <c r="E68" s="234"/>
      <c r="F68" s="234"/>
      <c r="G68" s="234"/>
      <c r="H68" s="234"/>
      <c r="I68" s="234"/>
      <c r="J68" s="234"/>
      <c r="K68" s="228"/>
      <c r="L68" s="117">
        <v>0</v>
      </c>
      <c r="M68" s="74" t="s">
        <v>34</v>
      </c>
      <c r="N68" s="68">
        <v>0</v>
      </c>
      <c r="O68" s="69" t="s">
        <v>34</v>
      </c>
      <c r="P68" s="118">
        <v>0</v>
      </c>
      <c r="Q68" s="71" t="s">
        <v>41</v>
      </c>
      <c r="R68" s="57">
        <f>L68*P68*N68</f>
        <v>0</v>
      </c>
      <c r="S68" s="57"/>
      <c r="T68" s="67"/>
      <c r="U68" s="183"/>
      <c r="V68" s="183"/>
    </row>
    <row r="69" spans="1:22" s="40" customFormat="1" ht="10.95" hidden="1" customHeight="1" thickBot="1" x14ac:dyDescent="0.35">
      <c r="A69" s="47"/>
      <c r="B69" s="201"/>
      <c r="C69" s="227" t="s">
        <v>81</v>
      </c>
      <c r="D69" s="244"/>
      <c r="E69" s="234"/>
      <c r="F69" s="234"/>
      <c r="G69" s="234"/>
      <c r="H69" s="234"/>
      <c r="I69" s="234"/>
      <c r="J69" s="234"/>
      <c r="K69" s="228"/>
      <c r="L69" s="117">
        <v>0</v>
      </c>
      <c r="M69" s="74" t="s">
        <v>34</v>
      </c>
      <c r="N69" s="68">
        <v>0</v>
      </c>
      <c r="O69" s="69" t="s">
        <v>34</v>
      </c>
      <c r="P69" s="118">
        <v>0</v>
      </c>
      <c r="Q69" s="71" t="s">
        <v>41</v>
      </c>
      <c r="R69" s="57">
        <f>L69*P69*N69</f>
        <v>0</v>
      </c>
      <c r="S69" s="57"/>
      <c r="T69" s="67"/>
      <c r="U69" s="183"/>
      <c r="V69" s="183"/>
    </row>
    <row r="70" spans="1:22" s="40" customFormat="1" ht="10.95" hidden="1" customHeight="1" thickBot="1" x14ac:dyDescent="0.35">
      <c r="A70" s="47"/>
      <c r="B70" s="201"/>
      <c r="C70" s="227" t="s">
        <v>82</v>
      </c>
      <c r="D70" s="227"/>
      <c r="E70" s="227"/>
      <c r="F70" s="227"/>
      <c r="G70" s="227"/>
      <c r="H70" s="227"/>
      <c r="I70" s="227"/>
      <c r="J70" s="227"/>
      <c r="K70" s="228"/>
      <c r="L70" s="119">
        <v>0</v>
      </c>
      <c r="M70" s="74" t="s">
        <v>34</v>
      </c>
      <c r="N70" s="68">
        <v>0</v>
      </c>
      <c r="O70" s="69" t="s">
        <v>34</v>
      </c>
      <c r="P70" s="118">
        <v>0</v>
      </c>
      <c r="Q70" s="71" t="s">
        <v>41</v>
      </c>
      <c r="R70" s="120">
        <f>L70*P70*N70</f>
        <v>0</v>
      </c>
      <c r="S70" s="57">
        <f>SUM(R67:R70)</f>
        <v>0</v>
      </c>
      <c r="T70" s="67"/>
      <c r="U70" s="183"/>
      <c r="V70" s="183"/>
    </row>
    <row r="71" spans="1:22" s="40" customFormat="1" ht="10.95" hidden="1" customHeight="1" thickBot="1" x14ac:dyDescent="0.35">
      <c r="A71" s="47"/>
      <c r="B71" s="195" t="s">
        <v>48</v>
      </c>
      <c r="C71" s="248" t="s">
        <v>76</v>
      </c>
      <c r="D71" s="249"/>
      <c r="E71" s="249"/>
      <c r="F71" s="249"/>
      <c r="G71" s="249"/>
      <c r="H71" s="249"/>
      <c r="I71" s="249"/>
      <c r="J71" s="249"/>
      <c r="K71" s="271"/>
      <c r="L71" s="251"/>
      <c r="M71" s="228"/>
      <c r="N71" s="228"/>
      <c r="O71" s="228"/>
      <c r="P71" s="228"/>
      <c r="Q71" s="228"/>
      <c r="R71" s="228"/>
      <c r="S71" s="228"/>
      <c r="T71" s="67"/>
      <c r="U71" s="183"/>
      <c r="V71" s="183"/>
    </row>
    <row r="72" spans="1:22" s="40" customFormat="1" ht="10.95" hidden="1" customHeight="1" thickBot="1" x14ac:dyDescent="0.35">
      <c r="A72" s="47"/>
      <c r="B72" s="183"/>
      <c r="C72" s="252" t="s">
        <v>77</v>
      </c>
      <c r="D72" s="253"/>
      <c r="E72" s="65" t="s">
        <v>57</v>
      </c>
      <c r="F72" s="194" t="s">
        <v>58</v>
      </c>
      <c r="G72" s="65" t="s">
        <v>59</v>
      </c>
      <c r="H72" s="194" t="s">
        <v>60</v>
      </c>
      <c r="I72" s="65" t="s">
        <v>61</v>
      </c>
      <c r="J72" s="194" t="s">
        <v>62</v>
      </c>
      <c r="K72" s="65" t="s">
        <v>63</v>
      </c>
      <c r="L72" s="251"/>
      <c r="M72" s="228"/>
      <c r="N72" s="228"/>
      <c r="O72" s="228"/>
      <c r="P72" s="228"/>
      <c r="Q72" s="228"/>
      <c r="R72" s="228"/>
      <c r="S72" s="228"/>
      <c r="T72" s="67"/>
      <c r="U72" s="183"/>
      <c r="V72" s="183"/>
    </row>
    <row r="73" spans="1:22" s="40" customFormat="1" ht="10.95" hidden="1" customHeight="1" thickBot="1" x14ac:dyDescent="0.35">
      <c r="A73" s="47"/>
      <c r="B73" s="201"/>
      <c r="C73" s="115" t="s">
        <v>78</v>
      </c>
      <c r="D73" s="116" t="s">
        <v>79</v>
      </c>
      <c r="E73" s="100"/>
      <c r="F73" s="101"/>
      <c r="G73" s="100"/>
      <c r="H73" s="101"/>
      <c r="I73" s="100"/>
      <c r="J73" s="101"/>
      <c r="K73" s="100"/>
      <c r="L73" s="117">
        <v>0</v>
      </c>
      <c r="M73" s="74" t="s">
        <v>34</v>
      </c>
      <c r="N73" s="68">
        <v>0</v>
      </c>
      <c r="O73" s="69" t="s">
        <v>34</v>
      </c>
      <c r="P73" s="118">
        <v>0</v>
      </c>
      <c r="Q73" s="71" t="s">
        <v>41</v>
      </c>
      <c r="R73" s="57">
        <f>L73*P73*N73</f>
        <v>0</v>
      </c>
      <c r="S73" s="57"/>
      <c r="T73" s="67"/>
      <c r="U73" s="183"/>
      <c r="V73" s="183"/>
    </row>
    <row r="74" spans="1:22" s="40" customFormat="1" ht="10.95" hidden="1" customHeight="1" thickBot="1" x14ac:dyDescent="0.35">
      <c r="A74" s="47"/>
      <c r="B74" s="201"/>
      <c r="C74" s="227" t="s">
        <v>80</v>
      </c>
      <c r="D74" s="244"/>
      <c r="E74" s="234"/>
      <c r="F74" s="234"/>
      <c r="G74" s="234"/>
      <c r="H74" s="234"/>
      <c r="I74" s="234"/>
      <c r="J74" s="234"/>
      <c r="K74" s="228"/>
      <c r="L74" s="117">
        <v>0</v>
      </c>
      <c r="M74" s="74" t="s">
        <v>34</v>
      </c>
      <c r="N74" s="68">
        <v>0</v>
      </c>
      <c r="O74" s="69" t="s">
        <v>34</v>
      </c>
      <c r="P74" s="118">
        <v>0</v>
      </c>
      <c r="Q74" s="71" t="s">
        <v>41</v>
      </c>
      <c r="R74" s="57">
        <f>L74*P74*N74</f>
        <v>0</v>
      </c>
      <c r="S74" s="57"/>
      <c r="T74" s="67"/>
      <c r="U74" s="183"/>
      <c r="V74" s="183"/>
    </row>
    <row r="75" spans="1:22" s="40" customFormat="1" ht="10.95" hidden="1" customHeight="1" thickBot="1" x14ac:dyDescent="0.35">
      <c r="A75" s="47"/>
      <c r="B75" s="201"/>
      <c r="C75" s="227" t="s">
        <v>81</v>
      </c>
      <c r="D75" s="244"/>
      <c r="E75" s="234"/>
      <c r="F75" s="234"/>
      <c r="G75" s="234"/>
      <c r="H75" s="234"/>
      <c r="I75" s="234"/>
      <c r="J75" s="234"/>
      <c r="K75" s="228"/>
      <c r="L75" s="117">
        <v>0</v>
      </c>
      <c r="M75" s="74" t="s">
        <v>34</v>
      </c>
      <c r="N75" s="68">
        <v>0</v>
      </c>
      <c r="O75" s="69" t="s">
        <v>34</v>
      </c>
      <c r="P75" s="118">
        <v>0</v>
      </c>
      <c r="Q75" s="71" t="s">
        <v>41</v>
      </c>
      <c r="R75" s="57">
        <f>L75*P75*N75</f>
        <v>0</v>
      </c>
      <c r="S75" s="57"/>
      <c r="T75" s="67"/>
      <c r="U75" s="183"/>
      <c r="V75" s="183"/>
    </row>
    <row r="76" spans="1:22" s="40" customFormat="1" ht="10.95" hidden="1" customHeight="1" thickBot="1" x14ac:dyDescent="0.35">
      <c r="A76" s="47"/>
      <c r="B76" s="201"/>
      <c r="C76" s="227" t="s">
        <v>82</v>
      </c>
      <c r="D76" s="227"/>
      <c r="E76" s="227"/>
      <c r="F76" s="227"/>
      <c r="G76" s="227"/>
      <c r="H76" s="227"/>
      <c r="I76" s="227"/>
      <c r="J76" s="227"/>
      <c r="K76" s="228"/>
      <c r="L76" s="119">
        <v>0</v>
      </c>
      <c r="M76" s="74" t="s">
        <v>34</v>
      </c>
      <c r="N76" s="68">
        <v>0</v>
      </c>
      <c r="O76" s="69" t="s">
        <v>34</v>
      </c>
      <c r="P76" s="118">
        <v>0</v>
      </c>
      <c r="Q76" s="71" t="s">
        <v>41</v>
      </c>
      <c r="R76" s="120">
        <f>L76*P76*N76</f>
        <v>0</v>
      </c>
      <c r="S76" s="57">
        <f>SUM(R73:R76)</f>
        <v>0</v>
      </c>
      <c r="T76" s="67"/>
      <c r="U76" s="183"/>
      <c r="V76" s="183"/>
    </row>
    <row r="77" spans="1:22" s="40" customFormat="1" ht="10.95" customHeight="1" thickBot="1" x14ac:dyDescent="0.35">
      <c r="A77" s="127"/>
      <c r="B77" s="127"/>
      <c r="C77" s="238"/>
      <c r="D77" s="219"/>
      <c r="E77" s="219"/>
      <c r="F77" s="219"/>
      <c r="G77" s="219"/>
      <c r="H77" s="219"/>
      <c r="I77" s="219"/>
      <c r="J77" s="219"/>
      <c r="K77" s="219"/>
      <c r="L77" s="262"/>
      <c r="M77" s="219"/>
      <c r="N77" s="219"/>
      <c r="O77" s="219"/>
      <c r="P77" s="219"/>
      <c r="Q77" s="219"/>
      <c r="R77" s="219"/>
      <c r="S77" s="219"/>
      <c r="T77" s="128">
        <f>ROUND(SUM(S35:S70),0)</f>
        <v>0</v>
      </c>
      <c r="U77" s="183"/>
      <c r="V77" s="183"/>
    </row>
    <row r="78" spans="1:22" s="40" customFormat="1" ht="60.5" customHeight="1" x14ac:dyDescent="0.3">
      <c r="A78" s="129" t="s">
        <v>16</v>
      </c>
      <c r="B78" s="129"/>
      <c r="C78" s="263" t="s">
        <v>174</v>
      </c>
      <c r="D78" s="240"/>
      <c r="E78" s="240"/>
      <c r="F78" s="240"/>
      <c r="G78" s="240"/>
      <c r="H78" s="240"/>
      <c r="I78" s="240"/>
      <c r="J78" s="240"/>
      <c r="K78" s="240"/>
      <c r="L78" s="240"/>
      <c r="M78" s="240"/>
      <c r="N78" s="240"/>
      <c r="O78" s="240"/>
      <c r="P78" s="240"/>
      <c r="Q78" s="240"/>
      <c r="R78" s="240"/>
      <c r="S78" s="240"/>
      <c r="T78" s="112"/>
      <c r="U78" s="183"/>
      <c r="V78" s="48" t="s">
        <v>84</v>
      </c>
    </row>
    <row r="79" spans="1:22" s="40" customFormat="1" ht="10.95" customHeight="1" x14ac:dyDescent="0.3">
      <c r="A79" s="130"/>
      <c r="B79" s="130"/>
      <c r="C79" s="183"/>
      <c r="D79" s="268" t="s">
        <v>85</v>
      </c>
      <c r="E79" s="268"/>
      <c r="F79" s="268"/>
      <c r="G79" s="268"/>
      <c r="H79" s="268"/>
      <c r="I79" s="268"/>
      <c r="J79" s="268"/>
      <c r="K79" s="268"/>
      <c r="L79" s="270"/>
      <c r="M79" s="270"/>
      <c r="N79" s="266" t="s">
        <v>86</v>
      </c>
      <c r="O79" s="250"/>
      <c r="P79" s="250"/>
      <c r="Q79" s="250"/>
      <c r="R79" s="250"/>
      <c r="S79" s="90"/>
      <c r="T79" s="67"/>
      <c r="U79" s="183"/>
      <c r="V79" s="58"/>
    </row>
    <row r="80" spans="1:22" s="109" customFormat="1" ht="10.95" customHeight="1" x14ac:dyDescent="0.3">
      <c r="A80" s="201"/>
      <c r="B80" s="93" t="s">
        <v>55</v>
      </c>
      <c r="C80" s="131" t="s">
        <v>87</v>
      </c>
      <c r="D80" s="252" t="s">
        <v>88</v>
      </c>
      <c r="E80" s="252"/>
      <c r="F80" s="252"/>
      <c r="G80" s="252"/>
      <c r="H80" s="252"/>
      <c r="I80" s="252"/>
      <c r="J80" s="252"/>
      <c r="K80" s="252"/>
      <c r="L80" s="267"/>
      <c r="M80" s="267"/>
      <c r="N80" s="117">
        <v>0</v>
      </c>
      <c r="O80" s="117" t="s">
        <v>89</v>
      </c>
      <c r="P80" s="132" t="s">
        <v>34</v>
      </c>
      <c r="Q80" s="133">
        <v>0</v>
      </c>
      <c r="R80" s="188" t="s">
        <v>41</v>
      </c>
      <c r="S80" s="134">
        <f t="shared" ref="S80:S85" si="0">N80*Q80</f>
        <v>0</v>
      </c>
      <c r="T80" s="125"/>
      <c r="U80" s="201"/>
      <c r="V80" s="58"/>
    </row>
    <row r="81" spans="1:22" s="109" customFormat="1" ht="10.95" customHeight="1" x14ac:dyDescent="0.3">
      <c r="A81" s="201"/>
      <c r="B81" s="196" t="s">
        <v>65</v>
      </c>
      <c r="C81" s="131" t="s">
        <v>90</v>
      </c>
      <c r="D81" s="252" t="s">
        <v>88</v>
      </c>
      <c r="E81" s="252"/>
      <c r="F81" s="252"/>
      <c r="G81" s="252"/>
      <c r="H81" s="252"/>
      <c r="I81" s="252"/>
      <c r="J81" s="252"/>
      <c r="K81" s="252"/>
      <c r="L81" s="267"/>
      <c r="M81" s="267"/>
      <c r="N81" s="117">
        <v>0</v>
      </c>
      <c r="O81" s="117" t="s">
        <v>89</v>
      </c>
      <c r="P81" s="132" t="s">
        <v>34</v>
      </c>
      <c r="Q81" s="133">
        <v>0</v>
      </c>
      <c r="R81" s="188" t="s">
        <v>41</v>
      </c>
      <c r="S81" s="134">
        <f t="shared" si="0"/>
        <v>0</v>
      </c>
      <c r="T81" s="125"/>
      <c r="U81" s="201"/>
      <c r="V81" s="58"/>
    </row>
    <row r="82" spans="1:22" s="109" customFormat="1" ht="10.95" customHeight="1" x14ac:dyDescent="0.3">
      <c r="A82" s="201"/>
      <c r="B82" s="196" t="s">
        <v>68</v>
      </c>
      <c r="C82" s="131" t="s">
        <v>90</v>
      </c>
      <c r="D82" s="252" t="s">
        <v>88</v>
      </c>
      <c r="E82" s="252"/>
      <c r="F82" s="252"/>
      <c r="G82" s="252"/>
      <c r="H82" s="252"/>
      <c r="I82" s="252"/>
      <c r="J82" s="252"/>
      <c r="K82" s="252"/>
      <c r="L82" s="267"/>
      <c r="M82" s="267"/>
      <c r="N82" s="117">
        <v>0</v>
      </c>
      <c r="O82" s="117" t="s">
        <v>89</v>
      </c>
      <c r="P82" s="132" t="s">
        <v>34</v>
      </c>
      <c r="Q82" s="133">
        <v>0</v>
      </c>
      <c r="R82" s="188" t="s">
        <v>41</v>
      </c>
      <c r="S82" s="134">
        <f t="shared" si="0"/>
        <v>0</v>
      </c>
      <c r="T82" s="125"/>
      <c r="U82" s="201"/>
      <c r="V82" s="58"/>
    </row>
    <row r="83" spans="1:22" s="109" customFormat="1" ht="10.95" customHeight="1" x14ac:dyDescent="0.3">
      <c r="A83" s="201"/>
      <c r="B83" s="196" t="s">
        <v>70</v>
      </c>
      <c r="C83" s="131" t="s">
        <v>90</v>
      </c>
      <c r="D83" s="252" t="s">
        <v>88</v>
      </c>
      <c r="E83" s="252"/>
      <c r="F83" s="252"/>
      <c r="G83" s="252"/>
      <c r="H83" s="252"/>
      <c r="I83" s="252"/>
      <c r="J83" s="252"/>
      <c r="K83" s="252"/>
      <c r="L83" s="267"/>
      <c r="M83" s="267"/>
      <c r="N83" s="117">
        <v>0</v>
      </c>
      <c r="O83" s="117" t="s">
        <v>89</v>
      </c>
      <c r="P83" s="132" t="s">
        <v>34</v>
      </c>
      <c r="Q83" s="133">
        <v>0</v>
      </c>
      <c r="R83" s="188" t="s">
        <v>41</v>
      </c>
      <c r="S83" s="134">
        <f t="shared" si="0"/>
        <v>0</v>
      </c>
      <c r="T83" s="125"/>
      <c r="U83" s="201"/>
      <c r="V83" s="58"/>
    </row>
    <row r="84" spans="1:22" s="109" customFormat="1" ht="10.95" customHeight="1" x14ac:dyDescent="0.3">
      <c r="A84" s="201"/>
      <c r="B84" s="196" t="s">
        <v>91</v>
      </c>
      <c r="C84" s="131" t="s">
        <v>90</v>
      </c>
      <c r="D84" s="252" t="s">
        <v>88</v>
      </c>
      <c r="E84" s="252"/>
      <c r="F84" s="252"/>
      <c r="G84" s="252"/>
      <c r="H84" s="252"/>
      <c r="I84" s="252"/>
      <c r="J84" s="252"/>
      <c r="K84" s="252"/>
      <c r="L84" s="267"/>
      <c r="M84" s="267"/>
      <c r="N84" s="117">
        <v>0</v>
      </c>
      <c r="O84" s="117" t="s">
        <v>89</v>
      </c>
      <c r="P84" s="132" t="s">
        <v>34</v>
      </c>
      <c r="Q84" s="133">
        <v>0</v>
      </c>
      <c r="R84" s="188" t="s">
        <v>41</v>
      </c>
      <c r="S84" s="134">
        <f t="shared" si="0"/>
        <v>0</v>
      </c>
      <c r="T84" s="125"/>
      <c r="U84" s="201"/>
      <c r="V84" s="58"/>
    </row>
    <row r="85" spans="1:22" s="109" customFormat="1" ht="10.95" customHeight="1" x14ac:dyDescent="0.3">
      <c r="A85" s="201"/>
      <c r="B85" s="196" t="s">
        <v>92</v>
      </c>
      <c r="C85" s="131" t="s">
        <v>90</v>
      </c>
      <c r="D85" s="252" t="s">
        <v>88</v>
      </c>
      <c r="E85" s="252"/>
      <c r="F85" s="252"/>
      <c r="G85" s="252"/>
      <c r="H85" s="252"/>
      <c r="I85" s="252"/>
      <c r="J85" s="252"/>
      <c r="K85" s="252"/>
      <c r="L85" s="267"/>
      <c r="M85" s="267"/>
      <c r="N85" s="117">
        <v>0</v>
      </c>
      <c r="O85" s="117" t="s">
        <v>89</v>
      </c>
      <c r="P85" s="132" t="s">
        <v>34</v>
      </c>
      <c r="Q85" s="133">
        <v>0</v>
      </c>
      <c r="R85" s="188" t="s">
        <v>41</v>
      </c>
      <c r="S85" s="134">
        <f t="shared" si="0"/>
        <v>0</v>
      </c>
      <c r="T85" s="125"/>
      <c r="U85" s="201"/>
      <c r="V85" s="58" t="s">
        <v>93</v>
      </c>
    </row>
    <row r="86" spans="1:22" s="40" customFormat="1" ht="10.95" customHeight="1" thickBot="1" x14ac:dyDescent="0.35">
      <c r="A86" s="47"/>
      <c r="B86" s="47"/>
      <c r="C86" s="227"/>
      <c r="D86" s="244"/>
      <c r="E86" s="244"/>
      <c r="F86" s="244"/>
      <c r="G86" s="244"/>
      <c r="H86" s="244"/>
      <c r="I86" s="244"/>
      <c r="J86" s="244"/>
      <c r="K86" s="244"/>
      <c r="L86" s="244"/>
      <c r="M86" s="244"/>
      <c r="N86" s="244"/>
      <c r="O86" s="244"/>
      <c r="P86" s="135"/>
      <c r="Q86" s="135"/>
      <c r="R86" s="104"/>
      <c r="S86" s="136"/>
      <c r="T86" s="90">
        <f>ROUND(SUM(S80:S81),0)</f>
        <v>0</v>
      </c>
      <c r="U86" s="183"/>
      <c r="V86" s="183"/>
    </row>
    <row r="87" spans="1:22" s="40" customFormat="1" ht="44.35" customHeight="1" x14ac:dyDescent="0.3">
      <c r="A87" s="129" t="s">
        <v>17</v>
      </c>
      <c r="B87" s="129"/>
      <c r="C87" s="263" t="s">
        <v>175</v>
      </c>
      <c r="D87" s="240"/>
      <c r="E87" s="240"/>
      <c r="F87" s="240"/>
      <c r="G87" s="240"/>
      <c r="H87" s="240"/>
      <c r="I87" s="240"/>
      <c r="J87" s="240"/>
      <c r="K87" s="240"/>
      <c r="L87" s="240"/>
      <c r="M87" s="240"/>
      <c r="N87" s="240"/>
      <c r="O87" s="240"/>
      <c r="P87" s="240"/>
      <c r="Q87" s="240"/>
      <c r="R87" s="240"/>
      <c r="S87" s="240"/>
      <c r="T87" s="112"/>
      <c r="U87" s="183"/>
      <c r="V87" s="48" t="s">
        <v>94</v>
      </c>
    </row>
    <row r="88" spans="1:22" s="40" customFormat="1" ht="10.95" customHeight="1" x14ac:dyDescent="0.3">
      <c r="A88" s="137"/>
      <c r="B88" s="137"/>
      <c r="C88" s="204"/>
      <c r="D88" s="268" t="s">
        <v>85</v>
      </c>
      <c r="E88" s="268"/>
      <c r="F88" s="268"/>
      <c r="G88" s="268"/>
      <c r="H88" s="268"/>
      <c r="I88" s="268"/>
      <c r="J88" s="268"/>
      <c r="K88" s="268"/>
      <c r="L88" s="269"/>
      <c r="M88" s="228"/>
      <c r="N88" s="266" t="s">
        <v>86</v>
      </c>
      <c r="O88" s="250"/>
      <c r="P88" s="250"/>
      <c r="Q88" s="250"/>
      <c r="R88" s="250"/>
      <c r="S88" s="90"/>
      <c r="T88" s="67"/>
      <c r="U88" s="183"/>
      <c r="V88" s="58"/>
    </row>
    <row r="89" spans="1:22" s="40" customFormat="1" ht="10.95" customHeight="1" x14ac:dyDescent="0.3">
      <c r="A89" s="47"/>
      <c r="B89" s="138" t="s">
        <v>95</v>
      </c>
      <c r="C89" s="131" t="s">
        <v>87</v>
      </c>
      <c r="D89" s="252" t="s">
        <v>88</v>
      </c>
      <c r="E89" s="252"/>
      <c r="F89" s="252"/>
      <c r="G89" s="252"/>
      <c r="H89" s="252"/>
      <c r="I89" s="252"/>
      <c r="J89" s="252"/>
      <c r="K89" s="252"/>
      <c r="L89" s="267"/>
      <c r="M89" s="267"/>
      <c r="N89" s="117">
        <v>0</v>
      </c>
      <c r="O89" s="117" t="s">
        <v>89</v>
      </c>
      <c r="P89" s="132" t="s">
        <v>34</v>
      </c>
      <c r="Q89" s="133">
        <v>0</v>
      </c>
      <c r="R89" s="71" t="s">
        <v>41</v>
      </c>
      <c r="S89" s="134">
        <f t="shared" ref="S89:S98" si="1">N89*Q89</f>
        <v>0</v>
      </c>
      <c r="T89" s="67"/>
      <c r="U89" s="183"/>
      <c r="V89" s="58"/>
    </row>
    <row r="90" spans="1:22" s="40" customFormat="1" ht="10.95" customHeight="1" x14ac:dyDescent="0.3">
      <c r="A90" s="47"/>
      <c r="B90" s="138" t="s">
        <v>96</v>
      </c>
      <c r="C90" s="131" t="s">
        <v>87</v>
      </c>
      <c r="D90" s="252" t="s">
        <v>88</v>
      </c>
      <c r="E90" s="252"/>
      <c r="F90" s="252"/>
      <c r="G90" s="252"/>
      <c r="H90" s="252"/>
      <c r="I90" s="252"/>
      <c r="J90" s="252"/>
      <c r="K90" s="252"/>
      <c r="L90" s="267"/>
      <c r="M90" s="267"/>
      <c r="N90" s="117">
        <v>0</v>
      </c>
      <c r="O90" s="117" t="s">
        <v>89</v>
      </c>
      <c r="P90" s="132" t="s">
        <v>34</v>
      </c>
      <c r="Q90" s="133">
        <v>0</v>
      </c>
      <c r="R90" s="71" t="s">
        <v>41</v>
      </c>
      <c r="S90" s="134">
        <f t="shared" si="1"/>
        <v>0</v>
      </c>
      <c r="T90" s="67"/>
      <c r="U90" s="183"/>
      <c r="V90" s="58"/>
    </row>
    <row r="91" spans="1:22" s="40" customFormat="1" ht="10.95" customHeight="1" x14ac:dyDescent="0.3">
      <c r="A91" s="47"/>
      <c r="B91" s="138" t="s">
        <v>97</v>
      </c>
      <c r="C91" s="131" t="s">
        <v>87</v>
      </c>
      <c r="D91" s="252" t="s">
        <v>88</v>
      </c>
      <c r="E91" s="252"/>
      <c r="F91" s="252"/>
      <c r="G91" s="252"/>
      <c r="H91" s="252"/>
      <c r="I91" s="252"/>
      <c r="J91" s="252"/>
      <c r="K91" s="252"/>
      <c r="L91" s="267"/>
      <c r="M91" s="267"/>
      <c r="N91" s="117">
        <v>0</v>
      </c>
      <c r="O91" s="117" t="s">
        <v>89</v>
      </c>
      <c r="P91" s="132" t="s">
        <v>34</v>
      </c>
      <c r="Q91" s="133">
        <v>0</v>
      </c>
      <c r="R91" s="71" t="s">
        <v>41</v>
      </c>
      <c r="S91" s="134">
        <f t="shared" si="1"/>
        <v>0</v>
      </c>
      <c r="T91" s="67"/>
      <c r="U91" s="183"/>
      <c r="V91" s="58"/>
    </row>
    <row r="92" spans="1:22" s="78" customFormat="1" ht="10.95" customHeight="1" x14ac:dyDescent="0.3">
      <c r="B92" s="138" t="s">
        <v>98</v>
      </c>
      <c r="C92" s="131" t="s">
        <v>87</v>
      </c>
      <c r="D92" s="252" t="s">
        <v>88</v>
      </c>
      <c r="E92" s="252"/>
      <c r="F92" s="252"/>
      <c r="G92" s="252"/>
      <c r="H92" s="252"/>
      <c r="I92" s="252"/>
      <c r="J92" s="252"/>
      <c r="K92" s="252"/>
      <c r="L92" s="267"/>
      <c r="M92" s="267"/>
      <c r="N92" s="117">
        <v>0</v>
      </c>
      <c r="O92" s="117" t="s">
        <v>89</v>
      </c>
      <c r="P92" s="132" t="s">
        <v>34</v>
      </c>
      <c r="Q92" s="133">
        <v>0</v>
      </c>
      <c r="R92" s="71" t="s">
        <v>41</v>
      </c>
      <c r="S92" s="134">
        <f t="shared" si="1"/>
        <v>0</v>
      </c>
      <c r="T92" s="77"/>
      <c r="V92" s="58"/>
    </row>
    <row r="93" spans="1:22" s="78" customFormat="1" ht="10.95" customHeight="1" x14ac:dyDescent="0.3">
      <c r="B93" s="138" t="s">
        <v>99</v>
      </c>
      <c r="C93" s="131" t="s">
        <v>87</v>
      </c>
      <c r="D93" s="252" t="s">
        <v>88</v>
      </c>
      <c r="E93" s="252"/>
      <c r="F93" s="252"/>
      <c r="G93" s="252"/>
      <c r="H93" s="252"/>
      <c r="I93" s="252"/>
      <c r="J93" s="252"/>
      <c r="K93" s="252"/>
      <c r="L93" s="267"/>
      <c r="M93" s="267"/>
      <c r="N93" s="117">
        <v>0</v>
      </c>
      <c r="O93" s="117" t="s">
        <v>89</v>
      </c>
      <c r="P93" s="132" t="s">
        <v>34</v>
      </c>
      <c r="Q93" s="133">
        <v>0</v>
      </c>
      <c r="R93" s="71" t="s">
        <v>41</v>
      </c>
      <c r="S93" s="134">
        <f t="shared" si="1"/>
        <v>0</v>
      </c>
      <c r="T93" s="77"/>
      <c r="V93" s="58"/>
    </row>
    <row r="94" spans="1:22" s="78" customFormat="1" ht="10.95" customHeight="1" x14ac:dyDescent="0.3">
      <c r="B94" s="138" t="s">
        <v>100</v>
      </c>
      <c r="C94" s="131" t="s">
        <v>87</v>
      </c>
      <c r="D94" s="252" t="s">
        <v>88</v>
      </c>
      <c r="E94" s="252"/>
      <c r="F94" s="252"/>
      <c r="G94" s="252"/>
      <c r="H94" s="252"/>
      <c r="I94" s="252"/>
      <c r="J94" s="252"/>
      <c r="K94" s="252"/>
      <c r="L94" s="267"/>
      <c r="M94" s="267"/>
      <c r="N94" s="117">
        <v>0</v>
      </c>
      <c r="O94" s="117" t="s">
        <v>89</v>
      </c>
      <c r="P94" s="132" t="s">
        <v>34</v>
      </c>
      <c r="Q94" s="133">
        <v>0</v>
      </c>
      <c r="R94" s="71" t="s">
        <v>41</v>
      </c>
      <c r="S94" s="134">
        <f t="shared" si="1"/>
        <v>0</v>
      </c>
      <c r="T94" s="77"/>
      <c r="V94" s="58"/>
    </row>
    <row r="95" spans="1:22" s="78" customFormat="1" ht="10.95" customHeight="1" x14ac:dyDescent="0.3">
      <c r="B95" s="138" t="s">
        <v>101</v>
      </c>
      <c r="C95" s="131" t="s">
        <v>87</v>
      </c>
      <c r="D95" s="252" t="s">
        <v>88</v>
      </c>
      <c r="E95" s="252"/>
      <c r="F95" s="252"/>
      <c r="G95" s="252"/>
      <c r="H95" s="252"/>
      <c r="I95" s="252"/>
      <c r="J95" s="252"/>
      <c r="K95" s="252"/>
      <c r="L95" s="267"/>
      <c r="M95" s="267"/>
      <c r="N95" s="117">
        <v>0</v>
      </c>
      <c r="O95" s="117" t="s">
        <v>89</v>
      </c>
      <c r="P95" s="132" t="s">
        <v>34</v>
      </c>
      <c r="Q95" s="133">
        <v>0</v>
      </c>
      <c r="R95" s="71" t="s">
        <v>41</v>
      </c>
      <c r="S95" s="134">
        <f t="shared" si="1"/>
        <v>0</v>
      </c>
      <c r="T95" s="77"/>
      <c r="V95" s="58"/>
    </row>
    <row r="96" spans="1:22" s="78" customFormat="1" ht="10.95" customHeight="1" x14ac:dyDescent="0.3">
      <c r="B96" s="138" t="s">
        <v>102</v>
      </c>
      <c r="C96" s="131" t="s">
        <v>87</v>
      </c>
      <c r="D96" s="252" t="s">
        <v>88</v>
      </c>
      <c r="E96" s="252"/>
      <c r="F96" s="252"/>
      <c r="G96" s="252"/>
      <c r="H96" s="252"/>
      <c r="I96" s="252"/>
      <c r="J96" s="252"/>
      <c r="K96" s="252"/>
      <c r="L96" s="267"/>
      <c r="M96" s="267"/>
      <c r="N96" s="117">
        <v>0</v>
      </c>
      <c r="O96" s="117" t="s">
        <v>89</v>
      </c>
      <c r="P96" s="132" t="s">
        <v>34</v>
      </c>
      <c r="Q96" s="133">
        <v>0</v>
      </c>
      <c r="R96" s="71" t="s">
        <v>41</v>
      </c>
      <c r="S96" s="134">
        <f t="shared" si="1"/>
        <v>0</v>
      </c>
      <c r="T96" s="77"/>
      <c r="V96" s="58"/>
    </row>
    <row r="97" spans="1:22" s="78" customFormat="1" ht="10.95" customHeight="1" x14ac:dyDescent="0.3">
      <c r="B97" s="138" t="s">
        <v>103</v>
      </c>
      <c r="C97" s="131" t="s">
        <v>90</v>
      </c>
      <c r="D97" s="252" t="s">
        <v>88</v>
      </c>
      <c r="E97" s="252"/>
      <c r="F97" s="252"/>
      <c r="G97" s="252"/>
      <c r="H97" s="252"/>
      <c r="I97" s="252"/>
      <c r="J97" s="252"/>
      <c r="K97" s="252"/>
      <c r="L97" s="267"/>
      <c r="M97" s="267"/>
      <c r="N97" s="117">
        <v>0</v>
      </c>
      <c r="O97" s="139" t="s">
        <v>89</v>
      </c>
      <c r="P97" s="69" t="s">
        <v>34</v>
      </c>
      <c r="Q97" s="140">
        <v>0</v>
      </c>
      <c r="R97" s="71" t="s">
        <v>41</v>
      </c>
      <c r="S97" s="134">
        <f t="shared" si="1"/>
        <v>0</v>
      </c>
      <c r="T97" s="77"/>
      <c r="V97" s="58"/>
    </row>
    <row r="98" spans="1:22" s="78" customFormat="1" ht="10.95" customHeight="1" x14ac:dyDescent="0.3">
      <c r="B98" s="138" t="s">
        <v>104</v>
      </c>
      <c r="C98" s="131" t="s">
        <v>90</v>
      </c>
      <c r="D98" s="252" t="s">
        <v>88</v>
      </c>
      <c r="E98" s="252"/>
      <c r="F98" s="252"/>
      <c r="G98" s="252"/>
      <c r="H98" s="252"/>
      <c r="I98" s="252"/>
      <c r="J98" s="252"/>
      <c r="K98" s="252"/>
      <c r="L98" s="267"/>
      <c r="M98" s="267"/>
      <c r="N98" s="117">
        <v>0</v>
      </c>
      <c r="O98" s="139" t="s">
        <v>89</v>
      </c>
      <c r="P98" s="69" t="s">
        <v>34</v>
      </c>
      <c r="Q98" s="140">
        <v>0</v>
      </c>
      <c r="R98" s="71" t="s">
        <v>41</v>
      </c>
      <c r="S98" s="134">
        <f t="shared" si="1"/>
        <v>0</v>
      </c>
      <c r="T98" s="77"/>
      <c r="V98" s="58" t="s">
        <v>105</v>
      </c>
    </row>
    <row r="99" spans="1:22" s="40" customFormat="1" ht="10.95" customHeight="1" thickBot="1" x14ac:dyDescent="0.35">
      <c r="A99" s="47"/>
      <c r="B99" s="47"/>
      <c r="C99" s="204"/>
      <c r="D99" s="219"/>
      <c r="E99" s="219"/>
      <c r="F99" s="219"/>
      <c r="G99" s="219"/>
      <c r="H99" s="219"/>
      <c r="I99" s="219"/>
      <c r="J99" s="219"/>
      <c r="K99" s="219"/>
      <c r="L99" s="219"/>
      <c r="M99" s="219"/>
      <c r="N99" s="184"/>
      <c r="O99" s="184"/>
      <c r="P99" s="93"/>
      <c r="Q99" s="93"/>
      <c r="R99" s="103"/>
      <c r="S99" s="67"/>
      <c r="T99" s="141">
        <f>ROUND(SUM(S89:S98),0)</f>
        <v>0</v>
      </c>
      <c r="U99" s="183"/>
      <c r="V99" s="183"/>
    </row>
    <row r="100" spans="1:22" s="40" customFormat="1" ht="92.2" customHeight="1" x14ac:dyDescent="0.3">
      <c r="A100" s="129" t="s">
        <v>18</v>
      </c>
      <c r="B100" s="129"/>
      <c r="C100" s="263" t="s">
        <v>177</v>
      </c>
      <c r="D100" s="240"/>
      <c r="E100" s="240"/>
      <c r="F100" s="240"/>
      <c r="G100" s="240"/>
      <c r="H100" s="240"/>
      <c r="I100" s="240"/>
      <c r="J100" s="240"/>
      <c r="K100" s="240"/>
      <c r="L100" s="240"/>
      <c r="M100" s="240"/>
      <c r="N100" s="240"/>
      <c r="O100" s="240"/>
      <c r="P100" s="240"/>
      <c r="Q100" s="240"/>
      <c r="R100" s="240"/>
      <c r="S100" s="240"/>
      <c r="T100" s="112"/>
      <c r="U100" s="183"/>
      <c r="V100" s="48" t="s">
        <v>106</v>
      </c>
    </row>
    <row r="101" spans="1:22" s="40" customFormat="1" ht="10.95" customHeight="1" x14ac:dyDescent="0.3">
      <c r="A101" s="130"/>
      <c r="B101" s="130"/>
      <c r="C101" s="204"/>
      <c r="D101" s="266" t="s">
        <v>85</v>
      </c>
      <c r="E101" s="266"/>
      <c r="F101" s="266"/>
      <c r="G101" s="266"/>
      <c r="H101" s="266"/>
      <c r="I101" s="266"/>
      <c r="J101" s="266"/>
      <c r="K101" s="266"/>
      <c r="L101" s="259"/>
      <c r="M101" s="259"/>
      <c r="N101" s="266" t="s">
        <v>86</v>
      </c>
      <c r="O101" s="250"/>
      <c r="P101" s="250"/>
      <c r="Q101" s="250"/>
      <c r="R101" s="250"/>
      <c r="S101" s="90"/>
      <c r="T101" s="67"/>
      <c r="U101" s="183"/>
      <c r="V101" s="58"/>
    </row>
    <row r="102" spans="1:22" s="109" customFormat="1" ht="10.95" customHeight="1" x14ac:dyDescent="0.3">
      <c r="A102" s="201"/>
      <c r="B102" s="195" t="s">
        <v>39</v>
      </c>
      <c r="C102" s="191" t="s">
        <v>107</v>
      </c>
      <c r="D102" s="256" t="s">
        <v>108</v>
      </c>
      <c r="E102" s="256"/>
      <c r="F102" s="256"/>
      <c r="G102" s="256"/>
      <c r="H102" s="256"/>
      <c r="I102" s="256"/>
      <c r="J102" s="256"/>
      <c r="K102" s="256"/>
      <c r="L102" s="257"/>
      <c r="M102" s="257"/>
      <c r="N102" s="117">
        <v>0</v>
      </c>
      <c r="O102" s="117" t="s">
        <v>89</v>
      </c>
      <c r="P102" s="132" t="s">
        <v>34</v>
      </c>
      <c r="Q102" s="133">
        <v>0</v>
      </c>
      <c r="R102" s="71" t="s">
        <v>41</v>
      </c>
      <c r="S102" s="134">
        <f>N102*Q102</f>
        <v>0</v>
      </c>
      <c r="T102" s="125"/>
      <c r="U102" s="201"/>
      <c r="V102" s="58"/>
    </row>
    <row r="103" spans="1:22" s="109" customFormat="1" ht="10.95" customHeight="1" x14ac:dyDescent="0.3">
      <c r="A103" s="201"/>
      <c r="B103" s="195" t="s">
        <v>43</v>
      </c>
      <c r="C103" s="191" t="s">
        <v>107</v>
      </c>
      <c r="D103" s="256" t="s">
        <v>108</v>
      </c>
      <c r="E103" s="256"/>
      <c r="F103" s="256"/>
      <c r="G103" s="256"/>
      <c r="H103" s="256"/>
      <c r="I103" s="256"/>
      <c r="J103" s="256"/>
      <c r="K103" s="256"/>
      <c r="L103" s="257"/>
      <c r="M103" s="257"/>
      <c r="N103" s="117">
        <v>0</v>
      </c>
      <c r="O103" s="117" t="s">
        <v>89</v>
      </c>
      <c r="P103" s="132" t="s">
        <v>34</v>
      </c>
      <c r="Q103" s="133">
        <v>0</v>
      </c>
      <c r="R103" s="71" t="s">
        <v>41</v>
      </c>
      <c r="S103" s="134">
        <f>N103*Q103</f>
        <v>0</v>
      </c>
      <c r="T103" s="125"/>
      <c r="U103" s="201"/>
      <c r="V103" s="58"/>
    </row>
    <row r="104" spans="1:22" s="109" customFormat="1" ht="10.95" customHeight="1" x14ac:dyDescent="0.3">
      <c r="A104" s="201"/>
      <c r="B104" s="195" t="s">
        <v>44</v>
      </c>
      <c r="C104" s="191" t="s">
        <v>107</v>
      </c>
      <c r="D104" s="256" t="s">
        <v>108</v>
      </c>
      <c r="E104" s="256"/>
      <c r="F104" s="256"/>
      <c r="G104" s="256"/>
      <c r="H104" s="256"/>
      <c r="I104" s="256"/>
      <c r="J104" s="256"/>
      <c r="K104" s="256"/>
      <c r="L104" s="257"/>
      <c r="M104" s="257"/>
      <c r="N104" s="117">
        <v>0</v>
      </c>
      <c r="O104" s="117" t="s">
        <v>89</v>
      </c>
      <c r="P104" s="132" t="s">
        <v>34</v>
      </c>
      <c r="Q104" s="133">
        <v>0</v>
      </c>
      <c r="R104" s="71" t="s">
        <v>41</v>
      </c>
      <c r="S104" s="134">
        <f>N104*Q104</f>
        <v>0</v>
      </c>
      <c r="T104" s="125"/>
      <c r="U104" s="201"/>
      <c r="V104" s="58" t="s">
        <v>109</v>
      </c>
    </row>
    <row r="105" spans="1:22" s="109" customFormat="1" ht="10.95" hidden="1" customHeight="1" x14ac:dyDescent="0.3">
      <c r="A105" s="201"/>
      <c r="B105" s="195" t="s">
        <v>45</v>
      </c>
      <c r="C105" s="191" t="s">
        <v>107</v>
      </c>
      <c r="D105" s="256" t="s">
        <v>108</v>
      </c>
      <c r="E105" s="256"/>
      <c r="F105" s="256"/>
      <c r="G105" s="256"/>
      <c r="H105" s="256"/>
      <c r="I105" s="256"/>
      <c r="J105" s="256"/>
      <c r="K105" s="256"/>
      <c r="L105" s="257"/>
      <c r="M105" s="257"/>
      <c r="N105" s="142">
        <v>0</v>
      </c>
      <c r="O105" s="143" t="s">
        <v>110</v>
      </c>
      <c r="P105" s="69" t="s">
        <v>34</v>
      </c>
      <c r="Q105" s="118">
        <v>0</v>
      </c>
      <c r="R105" s="71" t="s">
        <v>41</v>
      </c>
      <c r="S105" s="134">
        <f>N105*Q105</f>
        <v>0</v>
      </c>
      <c r="T105" s="125"/>
      <c r="U105" s="201"/>
      <c r="V105" s="58" t="s">
        <v>111</v>
      </c>
    </row>
    <row r="106" spans="1:22" s="40" customFormat="1" ht="10.95" customHeight="1" thickBot="1" x14ac:dyDescent="0.35">
      <c r="A106" s="47"/>
      <c r="B106" s="47"/>
      <c r="C106" s="204"/>
      <c r="D106" s="262"/>
      <c r="E106" s="219"/>
      <c r="F106" s="219"/>
      <c r="G106" s="219"/>
      <c r="H106" s="219"/>
      <c r="I106" s="219"/>
      <c r="J106" s="219"/>
      <c r="K106" s="219"/>
      <c r="L106" s="219"/>
      <c r="M106" s="219"/>
      <c r="N106" s="189"/>
      <c r="O106" s="189"/>
      <c r="P106" s="135"/>
      <c r="Q106" s="135"/>
      <c r="R106" s="104"/>
      <c r="S106" s="136"/>
      <c r="T106" s="90">
        <f>ROUND(SUM(S102:S105),0)</f>
        <v>0</v>
      </c>
      <c r="U106" s="183"/>
      <c r="V106" s="58" t="s">
        <v>112</v>
      </c>
    </row>
    <row r="107" spans="1:22" s="40" customFormat="1" ht="61.05" customHeight="1" x14ac:dyDescent="0.3">
      <c r="A107" s="129" t="s">
        <v>19</v>
      </c>
      <c r="B107" s="129"/>
      <c r="C107" s="263" t="s">
        <v>180</v>
      </c>
      <c r="D107" s="240"/>
      <c r="E107" s="240"/>
      <c r="F107" s="240"/>
      <c r="G107" s="240"/>
      <c r="H107" s="240"/>
      <c r="I107" s="240"/>
      <c r="J107" s="240"/>
      <c r="K107" s="240"/>
      <c r="L107" s="240"/>
      <c r="M107" s="240"/>
      <c r="N107" s="240"/>
      <c r="O107" s="240"/>
      <c r="P107" s="240"/>
      <c r="Q107" s="240"/>
      <c r="R107" s="240"/>
      <c r="S107" s="240"/>
      <c r="T107" s="112"/>
      <c r="U107" s="183"/>
      <c r="V107" s="183"/>
    </row>
    <row r="108" spans="1:22" s="40" customFormat="1" ht="10.95" customHeight="1" x14ac:dyDescent="0.3">
      <c r="A108" s="47"/>
      <c r="B108" s="264" t="s">
        <v>113</v>
      </c>
      <c r="C108" s="265"/>
      <c r="D108" s="266" t="s">
        <v>85</v>
      </c>
      <c r="E108" s="266"/>
      <c r="F108" s="266"/>
      <c r="G108" s="266"/>
      <c r="H108" s="266"/>
      <c r="I108" s="266"/>
      <c r="J108" s="266"/>
      <c r="K108" s="266"/>
      <c r="L108" s="259"/>
      <c r="M108" s="259"/>
      <c r="N108" s="266" t="s">
        <v>86</v>
      </c>
      <c r="O108" s="250"/>
      <c r="P108" s="250"/>
      <c r="Q108" s="250"/>
      <c r="R108" s="250"/>
      <c r="S108" s="90"/>
      <c r="T108" s="141"/>
      <c r="U108" s="183"/>
      <c r="V108" s="48" t="s">
        <v>114</v>
      </c>
    </row>
    <row r="109" spans="1:22" s="40" customFormat="1" ht="10.95" customHeight="1" x14ac:dyDescent="0.3">
      <c r="A109" s="47"/>
      <c r="B109" s="138" t="s">
        <v>95</v>
      </c>
      <c r="C109" s="191" t="s">
        <v>115</v>
      </c>
      <c r="D109" s="256" t="s">
        <v>116</v>
      </c>
      <c r="E109" s="256"/>
      <c r="F109" s="256"/>
      <c r="G109" s="256"/>
      <c r="H109" s="256"/>
      <c r="I109" s="256"/>
      <c r="J109" s="256"/>
      <c r="K109" s="256"/>
      <c r="L109" s="257"/>
      <c r="M109" s="257"/>
      <c r="N109" s="117">
        <v>0</v>
      </c>
      <c r="O109" s="117" t="s">
        <v>89</v>
      </c>
      <c r="P109" s="132" t="s">
        <v>34</v>
      </c>
      <c r="Q109" s="133">
        <v>0</v>
      </c>
      <c r="R109" s="71" t="s">
        <v>41</v>
      </c>
      <c r="S109" s="134">
        <f t="shared" ref="S109:S127" si="2">N109*Q109</f>
        <v>0</v>
      </c>
      <c r="T109" s="141"/>
      <c r="U109" s="183"/>
      <c r="V109" s="58"/>
    </row>
    <row r="110" spans="1:22" s="40" customFormat="1" ht="10.95" customHeight="1" x14ac:dyDescent="0.3">
      <c r="A110" s="47"/>
      <c r="B110" s="138" t="s">
        <v>96</v>
      </c>
      <c r="C110" s="191" t="s">
        <v>115</v>
      </c>
      <c r="D110" s="256" t="s">
        <v>116</v>
      </c>
      <c r="E110" s="256"/>
      <c r="F110" s="256"/>
      <c r="G110" s="256"/>
      <c r="H110" s="256"/>
      <c r="I110" s="256"/>
      <c r="J110" s="256"/>
      <c r="K110" s="256"/>
      <c r="L110" s="257"/>
      <c r="M110" s="257"/>
      <c r="N110" s="117">
        <v>0</v>
      </c>
      <c r="O110" s="117" t="s">
        <v>89</v>
      </c>
      <c r="P110" s="132" t="s">
        <v>34</v>
      </c>
      <c r="Q110" s="133">
        <v>0</v>
      </c>
      <c r="R110" s="71" t="s">
        <v>41</v>
      </c>
      <c r="S110" s="134">
        <f t="shared" si="2"/>
        <v>0</v>
      </c>
      <c r="T110" s="141"/>
      <c r="U110" s="183"/>
      <c r="V110" s="58"/>
    </row>
    <row r="111" spans="1:22" s="40" customFormat="1" ht="10.95" customHeight="1" x14ac:dyDescent="0.3">
      <c r="A111" s="47"/>
      <c r="B111" s="138" t="s">
        <v>97</v>
      </c>
      <c r="C111" s="191" t="s">
        <v>115</v>
      </c>
      <c r="D111" s="256" t="s">
        <v>116</v>
      </c>
      <c r="E111" s="256"/>
      <c r="F111" s="256"/>
      <c r="G111" s="256"/>
      <c r="H111" s="256"/>
      <c r="I111" s="256"/>
      <c r="J111" s="256"/>
      <c r="K111" s="256"/>
      <c r="L111" s="257"/>
      <c r="M111" s="257"/>
      <c r="N111" s="117">
        <v>0</v>
      </c>
      <c r="O111" s="117" t="s">
        <v>89</v>
      </c>
      <c r="P111" s="132" t="s">
        <v>34</v>
      </c>
      <c r="Q111" s="133">
        <v>0</v>
      </c>
      <c r="R111" s="71" t="s">
        <v>41</v>
      </c>
      <c r="S111" s="134">
        <f t="shared" si="2"/>
        <v>0</v>
      </c>
      <c r="T111" s="141"/>
      <c r="U111" s="183"/>
      <c r="V111" s="58"/>
    </row>
    <row r="112" spans="1:22" s="40" customFormat="1" ht="10.95" customHeight="1" x14ac:dyDescent="0.3">
      <c r="A112" s="130"/>
      <c r="B112" s="138" t="s">
        <v>98</v>
      </c>
      <c r="C112" s="191" t="s">
        <v>115</v>
      </c>
      <c r="D112" s="256" t="s">
        <v>116</v>
      </c>
      <c r="E112" s="256"/>
      <c r="F112" s="256"/>
      <c r="G112" s="256"/>
      <c r="H112" s="256"/>
      <c r="I112" s="256"/>
      <c r="J112" s="256"/>
      <c r="K112" s="256"/>
      <c r="L112" s="257"/>
      <c r="M112" s="257"/>
      <c r="N112" s="117">
        <v>0</v>
      </c>
      <c r="O112" s="117" t="s">
        <v>89</v>
      </c>
      <c r="P112" s="132" t="s">
        <v>34</v>
      </c>
      <c r="Q112" s="133">
        <v>0</v>
      </c>
      <c r="R112" s="71" t="s">
        <v>41</v>
      </c>
      <c r="S112" s="134">
        <f t="shared" si="2"/>
        <v>0</v>
      </c>
      <c r="T112" s="141"/>
      <c r="U112" s="183"/>
      <c r="V112" s="58"/>
    </row>
    <row r="113" spans="1:22" s="40" customFormat="1" ht="10.95" customHeight="1" x14ac:dyDescent="0.3">
      <c r="A113" s="130"/>
      <c r="B113" s="138" t="s">
        <v>99</v>
      </c>
      <c r="C113" s="191" t="s">
        <v>115</v>
      </c>
      <c r="D113" s="256" t="s">
        <v>116</v>
      </c>
      <c r="E113" s="256"/>
      <c r="F113" s="256"/>
      <c r="G113" s="256"/>
      <c r="H113" s="256"/>
      <c r="I113" s="256"/>
      <c r="J113" s="256"/>
      <c r="K113" s="256"/>
      <c r="L113" s="257"/>
      <c r="M113" s="257"/>
      <c r="N113" s="117">
        <v>0</v>
      </c>
      <c r="O113" s="117" t="s">
        <v>89</v>
      </c>
      <c r="P113" s="132" t="s">
        <v>34</v>
      </c>
      <c r="Q113" s="133">
        <v>0</v>
      </c>
      <c r="R113" s="71" t="s">
        <v>41</v>
      </c>
      <c r="S113" s="134">
        <f t="shared" si="2"/>
        <v>0</v>
      </c>
      <c r="T113" s="141"/>
      <c r="U113" s="183"/>
      <c r="V113" s="58"/>
    </row>
    <row r="114" spans="1:22" s="40" customFormat="1" ht="10.95" customHeight="1" x14ac:dyDescent="0.3">
      <c r="A114" s="130"/>
      <c r="B114" s="138" t="s">
        <v>100</v>
      </c>
      <c r="C114" s="191" t="s">
        <v>115</v>
      </c>
      <c r="D114" s="256" t="s">
        <v>116</v>
      </c>
      <c r="E114" s="256"/>
      <c r="F114" s="256"/>
      <c r="G114" s="256"/>
      <c r="H114" s="256"/>
      <c r="I114" s="256"/>
      <c r="J114" s="256"/>
      <c r="K114" s="256"/>
      <c r="L114" s="257"/>
      <c r="M114" s="257"/>
      <c r="N114" s="117">
        <v>0</v>
      </c>
      <c r="O114" s="117" t="s">
        <v>89</v>
      </c>
      <c r="P114" s="132" t="s">
        <v>34</v>
      </c>
      <c r="Q114" s="133">
        <v>0</v>
      </c>
      <c r="R114" s="71" t="s">
        <v>41</v>
      </c>
      <c r="S114" s="134">
        <f t="shared" si="2"/>
        <v>0</v>
      </c>
      <c r="T114" s="141"/>
      <c r="U114" s="183"/>
      <c r="V114" s="58"/>
    </row>
    <row r="115" spans="1:22" s="78" customFormat="1" ht="10.95" customHeight="1" x14ac:dyDescent="0.3">
      <c r="B115" s="138" t="s">
        <v>101</v>
      </c>
      <c r="C115" s="191" t="s">
        <v>115</v>
      </c>
      <c r="D115" s="256" t="s">
        <v>116</v>
      </c>
      <c r="E115" s="256"/>
      <c r="F115" s="256"/>
      <c r="G115" s="256"/>
      <c r="H115" s="256"/>
      <c r="I115" s="256"/>
      <c r="J115" s="256"/>
      <c r="K115" s="256"/>
      <c r="L115" s="257"/>
      <c r="M115" s="257"/>
      <c r="N115" s="117">
        <v>0</v>
      </c>
      <c r="O115" s="117" t="s">
        <v>89</v>
      </c>
      <c r="P115" s="132" t="s">
        <v>34</v>
      </c>
      <c r="Q115" s="133">
        <v>0</v>
      </c>
      <c r="R115" s="71" t="s">
        <v>41</v>
      </c>
      <c r="S115" s="134">
        <f t="shared" si="2"/>
        <v>0</v>
      </c>
      <c r="T115" s="144"/>
      <c r="V115" s="58"/>
    </row>
    <row r="116" spans="1:22" s="40" customFormat="1" ht="10.95" customHeight="1" x14ac:dyDescent="0.3">
      <c r="A116" s="130"/>
      <c r="B116" s="138" t="s">
        <v>102</v>
      </c>
      <c r="C116" s="191" t="s">
        <v>115</v>
      </c>
      <c r="D116" s="256" t="s">
        <v>116</v>
      </c>
      <c r="E116" s="256"/>
      <c r="F116" s="256"/>
      <c r="G116" s="256"/>
      <c r="H116" s="256"/>
      <c r="I116" s="256"/>
      <c r="J116" s="256"/>
      <c r="K116" s="256"/>
      <c r="L116" s="257"/>
      <c r="M116" s="257"/>
      <c r="N116" s="117">
        <v>0</v>
      </c>
      <c r="O116" s="117" t="s">
        <v>89</v>
      </c>
      <c r="P116" s="132" t="s">
        <v>34</v>
      </c>
      <c r="Q116" s="133">
        <v>0</v>
      </c>
      <c r="R116" s="71" t="s">
        <v>41</v>
      </c>
      <c r="S116" s="134">
        <f t="shared" si="2"/>
        <v>0</v>
      </c>
      <c r="T116" s="141"/>
      <c r="U116" s="183"/>
      <c r="V116" s="58"/>
    </row>
    <row r="117" spans="1:22" s="40" customFormat="1" ht="10.95" customHeight="1" x14ac:dyDescent="0.3">
      <c r="A117" s="130"/>
      <c r="B117" s="138" t="s">
        <v>103</v>
      </c>
      <c r="C117" s="191" t="s">
        <v>115</v>
      </c>
      <c r="D117" s="256" t="s">
        <v>116</v>
      </c>
      <c r="E117" s="256"/>
      <c r="F117" s="256"/>
      <c r="G117" s="256"/>
      <c r="H117" s="256"/>
      <c r="I117" s="256"/>
      <c r="J117" s="256"/>
      <c r="K117" s="256"/>
      <c r="L117" s="257"/>
      <c r="M117" s="257"/>
      <c r="N117" s="142">
        <v>0</v>
      </c>
      <c r="O117" s="145" t="s">
        <v>89</v>
      </c>
      <c r="P117" s="69" t="s">
        <v>34</v>
      </c>
      <c r="Q117" s="140">
        <v>0</v>
      </c>
      <c r="R117" s="71" t="s">
        <v>41</v>
      </c>
      <c r="S117" s="134">
        <f t="shared" si="2"/>
        <v>0</v>
      </c>
      <c r="T117" s="141"/>
      <c r="U117" s="183"/>
      <c r="V117" s="58" t="s">
        <v>117</v>
      </c>
    </row>
    <row r="118" spans="1:22" s="78" customFormat="1" ht="10.95" customHeight="1" x14ac:dyDescent="0.3">
      <c r="B118" s="138" t="s">
        <v>104</v>
      </c>
      <c r="C118" s="191" t="s">
        <v>115</v>
      </c>
      <c r="D118" s="256" t="s">
        <v>116</v>
      </c>
      <c r="E118" s="256"/>
      <c r="F118" s="256"/>
      <c r="G118" s="256"/>
      <c r="H118" s="256"/>
      <c r="I118" s="256"/>
      <c r="J118" s="256"/>
      <c r="K118" s="256"/>
      <c r="L118" s="257"/>
      <c r="M118" s="257"/>
      <c r="N118" s="142">
        <v>0</v>
      </c>
      <c r="O118" s="145" t="s">
        <v>89</v>
      </c>
      <c r="P118" s="69" t="s">
        <v>34</v>
      </c>
      <c r="Q118" s="140">
        <v>0</v>
      </c>
      <c r="R118" s="71" t="s">
        <v>41</v>
      </c>
      <c r="S118" s="134">
        <f t="shared" si="2"/>
        <v>0</v>
      </c>
      <c r="T118" s="144"/>
      <c r="V118" s="58" t="s">
        <v>118</v>
      </c>
    </row>
    <row r="119" spans="1:22" s="78" customFormat="1" ht="10.95" customHeight="1" x14ac:dyDescent="0.3">
      <c r="B119" s="245" t="s">
        <v>119</v>
      </c>
      <c r="C119" s="246"/>
      <c r="D119" s="246"/>
      <c r="E119" s="247">
        <f>SUM(S109:S118)</f>
        <v>0</v>
      </c>
      <c r="F119" s="247"/>
      <c r="G119" s="247"/>
      <c r="H119" s="247"/>
      <c r="I119" s="247"/>
      <c r="J119" s="247"/>
      <c r="K119" s="230"/>
      <c r="L119" s="228"/>
      <c r="M119" s="228"/>
      <c r="N119" s="57"/>
      <c r="O119" s="146"/>
      <c r="P119" s="194"/>
      <c r="Q119" s="194"/>
      <c r="R119" s="71"/>
      <c r="S119" s="134"/>
      <c r="T119" s="144"/>
      <c r="V119" s="58"/>
    </row>
    <row r="120" spans="1:22" s="78" customFormat="1" ht="10.95" customHeight="1" x14ac:dyDescent="0.3">
      <c r="B120" s="255" t="s">
        <v>120</v>
      </c>
      <c r="C120" s="228"/>
      <c r="D120" s="228"/>
      <c r="E120" s="228"/>
      <c r="F120" s="228"/>
      <c r="G120" s="228"/>
      <c r="H120" s="228"/>
      <c r="I120" s="228"/>
      <c r="J120" s="228"/>
      <c r="K120" s="228"/>
      <c r="L120" s="228"/>
      <c r="M120" s="228"/>
      <c r="N120" s="57"/>
      <c r="O120" s="146"/>
      <c r="P120" s="194"/>
      <c r="Q120" s="194"/>
      <c r="R120" s="71"/>
      <c r="S120" s="134"/>
      <c r="T120" s="144"/>
      <c r="V120" s="58"/>
    </row>
    <row r="121" spans="1:22" s="78" customFormat="1" ht="10.4" customHeight="1" x14ac:dyDescent="0.3">
      <c r="B121" s="195" t="s">
        <v>39</v>
      </c>
      <c r="C121" s="261" t="str">
        <f t="shared" ref="C121" si="3">$C$35</f>
        <v>Training or Conference Title</v>
      </c>
      <c r="D121" s="234"/>
      <c r="E121" s="234"/>
      <c r="F121" s="234"/>
      <c r="G121" s="234"/>
      <c r="H121" s="234"/>
      <c r="I121" s="234"/>
      <c r="J121" s="234"/>
      <c r="K121" s="234"/>
      <c r="L121" s="234"/>
      <c r="M121" s="234"/>
      <c r="N121" s="117">
        <v>0</v>
      </c>
      <c r="O121" s="147" t="s">
        <v>121</v>
      </c>
      <c r="P121" s="132" t="s">
        <v>34</v>
      </c>
      <c r="Q121" s="133">
        <v>0</v>
      </c>
      <c r="R121" s="71" t="s">
        <v>41</v>
      </c>
      <c r="S121" s="134">
        <f t="shared" ref="S121:S124" si="4">N121*Q121</f>
        <v>0</v>
      </c>
      <c r="T121" s="144"/>
      <c r="V121" s="58"/>
    </row>
    <row r="122" spans="1:22" s="78" customFormat="1" ht="10.4" customHeight="1" x14ac:dyDescent="0.3">
      <c r="B122" s="195" t="s">
        <v>43</v>
      </c>
      <c r="C122" s="261" t="str">
        <f t="shared" ref="C122" si="5">$C$41</f>
        <v>Training or Conference Title</v>
      </c>
      <c r="D122" s="234"/>
      <c r="E122" s="234"/>
      <c r="F122" s="234"/>
      <c r="G122" s="234"/>
      <c r="H122" s="234"/>
      <c r="I122" s="234"/>
      <c r="J122" s="234"/>
      <c r="K122" s="234"/>
      <c r="L122" s="234"/>
      <c r="M122" s="234"/>
      <c r="N122" s="117">
        <v>0</v>
      </c>
      <c r="O122" s="147" t="s">
        <v>121</v>
      </c>
      <c r="P122" s="132" t="s">
        <v>34</v>
      </c>
      <c r="Q122" s="133">
        <v>0</v>
      </c>
      <c r="R122" s="71" t="s">
        <v>41</v>
      </c>
      <c r="S122" s="134">
        <f t="shared" si="4"/>
        <v>0</v>
      </c>
      <c r="T122" s="144"/>
      <c r="V122" s="58"/>
    </row>
    <row r="123" spans="1:22" s="78" customFormat="1" ht="10.4" customHeight="1" x14ac:dyDescent="0.3">
      <c r="B123" s="195" t="s">
        <v>44</v>
      </c>
      <c r="C123" s="261" t="str">
        <f t="shared" ref="C123" si="6">$C$47</f>
        <v>Training or Conference Title</v>
      </c>
      <c r="D123" s="234"/>
      <c r="E123" s="234"/>
      <c r="F123" s="234"/>
      <c r="G123" s="234"/>
      <c r="H123" s="234"/>
      <c r="I123" s="234"/>
      <c r="J123" s="234"/>
      <c r="K123" s="234"/>
      <c r="L123" s="234"/>
      <c r="M123" s="234"/>
      <c r="N123" s="117">
        <v>0</v>
      </c>
      <c r="O123" s="147" t="s">
        <v>121</v>
      </c>
      <c r="P123" s="132" t="s">
        <v>34</v>
      </c>
      <c r="Q123" s="133">
        <v>0</v>
      </c>
      <c r="R123" s="71" t="s">
        <v>41</v>
      </c>
      <c r="S123" s="134">
        <f t="shared" si="4"/>
        <v>0</v>
      </c>
      <c r="T123" s="144"/>
      <c r="V123" s="58"/>
    </row>
    <row r="124" spans="1:22" s="78" customFormat="1" ht="10.4" customHeight="1" x14ac:dyDescent="0.3">
      <c r="B124" s="195" t="s">
        <v>45</v>
      </c>
      <c r="C124" s="261" t="str">
        <f t="shared" ref="C124" si="7">$C$53</f>
        <v>Training or Conference Title</v>
      </c>
      <c r="D124" s="234"/>
      <c r="E124" s="234"/>
      <c r="F124" s="234"/>
      <c r="G124" s="234"/>
      <c r="H124" s="234"/>
      <c r="I124" s="234"/>
      <c r="J124" s="234"/>
      <c r="K124" s="234"/>
      <c r="L124" s="234"/>
      <c r="M124" s="234"/>
      <c r="N124" s="117">
        <v>0</v>
      </c>
      <c r="O124" s="147" t="s">
        <v>121</v>
      </c>
      <c r="P124" s="132" t="s">
        <v>34</v>
      </c>
      <c r="Q124" s="133">
        <v>0</v>
      </c>
      <c r="R124" s="71" t="s">
        <v>41</v>
      </c>
      <c r="S124" s="134">
        <f t="shared" si="4"/>
        <v>0</v>
      </c>
      <c r="T124" s="144"/>
      <c r="V124" s="58"/>
    </row>
    <row r="125" spans="1:22" s="78" customFormat="1" ht="10.4" customHeight="1" x14ac:dyDescent="0.3">
      <c r="B125" s="195" t="s">
        <v>46</v>
      </c>
      <c r="C125" s="261" t="str">
        <f t="shared" ref="C125" si="8">$C$59</f>
        <v>Training or Conference Title</v>
      </c>
      <c r="D125" s="234"/>
      <c r="E125" s="234"/>
      <c r="F125" s="234"/>
      <c r="G125" s="234"/>
      <c r="H125" s="234"/>
      <c r="I125" s="234"/>
      <c r="J125" s="234"/>
      <c r="K125" s="234"/>
      <c r="L125" s="234"/>
      <c r="M125" s="234"/>
      <c r="N125" s="142">
        <v>0</v>
      </c>
      <c r="O125" s="147" t="s">
        <v>121</v>
      </c>
      <c r="P125" s="69" t="s">
        <v>34</v>
      </c>
      <c r="Q125" s="140">
        <v>0</v>
      </c>
      <c r="R125" s="71" t="s">
        <v>41</v>
      </c>
      <c r="S125" s="134">
        <f t="shared" si="2"/>
        <v>0</v>
      </c>
      <c r="T125" s="144"/>
      <c r="V125" s="58"/>
    </row>
    <row r="126" spans="1:22" s="78" customFormat="1" ht="10.95" hidden="1" customHeight="1" x14ac:dyDescent="0.3">
      <c r="B126" s="195" t="s">
        <v>47</v>
      </c>
      <c r="C126" s="261" t="str">
        <f t="shared" ref="C126" si="9">$C$65</f>
        <v>Training or Conference Title</v>
      </c>
      <c r="D126" s="234"/>
      <c r="E126" s="234"/>
      <c r="F126" s="234"/>
      <c r="G126" s="234"/>
      <c r="H126" s="234"/>
      <c r="I126" s="234"/>
      <c r="J126" s="234"/>
      <c r="K126" s="234"/>
      <c r="L126" s="234"/>
      <c r="M126" s="234"/>
      <c r="N126" s="142">
        <v>0</v>
      </c>
      <c r="O126" s="147" t="s">
        <v>121</v>
      </c>
      <c r="P126" s="69" t="s">
        <v>34</v>
      </c>
      <c r="Q126" s="140">
        <v>0</v>
      </c>
      <c r="R126" s="71" t="s">
        <v>41</v>
      </c>
      <c r="S126" s="134">
        <f t="shared" si="2"/>
        <v>0</v>
      </c>
      <c r="T126" s="144"/>
      <c r="V126" s="58"/>
    </row>
    <row r="127" spans="1:22" s="78" customFormat="1" ht="10.95" hidden="1" customHeight="1" x14ac:dyDescent="0.3">
      <c r="B127" s="195" t="s">
        <v>48</v>
      </c>
      <c r="C127" s="261" t="str">
        <f t="shared" ref="C127" si="10">$C$71</f>
        <v>Training or Conference Title</v>
      </c>
      <c r="D127" s="234"/>
      <c r="E127" s="234"/>
      <c r="F127" s="234"/>
      <c r="G127" s="234"/>
      <c r="H127" s="234"/>
      <c r="I127" s="234"/>
      <c r="J127" s="234"/>
      <c r="K127" s="234"/>
      <c r="L127" s="234"/>
      <c r="M127" s="234"/>
      <c r="N127" s="142">
        <v>0</v>
      </c>
      <c r="O127" s="147" t="s">
        <v>121</v>
      </c>
      <c r="P127" s="69" t="s">
        <v>34</v>
      </c>
      <c r="Q127" s="140">
        <v>0</v>
      </c>
      <c r="R127" s="71" t="s">
        <v>41</v>
      </c>
      <c r="S127" s="134">
        <f t="shared" si="2"/>
        <v>0</v>
      </c>
      <c r="T127" s="144"/>
      <c r="V127" s="58"/>
    </row>
    <row r="128" spans="1:22" s="78" customFormat="1" ht="10.95" customHeight="1" x14ac:dyDescent="0.3">
      <c r="B128" s="245" t="s">
        <v>122</v>
      </c>
      <c r="C128" s="246"/>
      <c r="D128" s="246"/>
      <c r="E128" s="247">
        <f>SUM(S121:S126)</f>
        <v>0</v>
      </c>
      <c r="F128" s="247"/>
      <c r="G128" s="247"/>
      <c r="H128" s="247"/>
      <c r="I128" s="247"/>
      <c r="J128" s="247"/>
      <c r="K128" s="230"/>
      <c r="L128" s="228"/>
      <c r="M128" s="228"/>
      <c r="N128" s="57"/>
      <c r="O128" s="146"/>
      <c r="P128" s="194"/>
      <c r="Q128" s="194"/>
      <c r="R128" s="71"/>
      <c r="S128" s="134"/>
      <c r="T128" s="144"/>
      <c r="V128" s="58"/>
    </row>
    <row r="129" spans="1:22" s="78" customFormat="1" ht="10.95" customHeight="1" x14ac:dyDescent="0.3">
      <c r="B129" s="255" t="s">
        <v>123</v>
      </c>
      <c r="C129" s="228"/>
      <c r="D129" s="228"/>
      <c r="E129" s="228"/>
      <c r="F129" s="228"/>
      <c r="G129" s="228"/>
      <c r="H129" s="228"/>
      <c r="I129" s="228"/>
      <c r="J129" s="228"/>
      <c r="K129" s="228"/>
      <c r="L129" s="228"/>
      <c r="M129" s="228"/>
      <c r="N129" s="57"/>
      <c r="O129" s="146"/>
      <c r="P129" s="194"/>
      <c r="Q129" s="194"/>
      <c r="R129" s="71"/>
      <c r="S129" s="134"/>
      <c r="T129" s="144"/>
      <c r="V129" s="58" t="s">
        <v>124</v>
      </c>
    </row>
    <row r="130" spans="1:22" s="78" customFormat="1" ht="10.95" customHeight="1" x14ac:dyDescent="0.3">
      <c r="B130" s="138" t="s">
        <v>55</v>
      </c>
      <c r="C130" s="191" t="s">
        <v>115</v>
      </c>
      <c r="D130" s="256" t="s">
        <v>125</v>
      </c>
      <c r="E130" s="256"/>
      <c r="F130" s="256"/>
      <c r="G130" s="256"/>
      <c r="H130" s="256"/>
      <c r="I130" s="256"/>
      <c r="J130" s="256"/>
      <c r="K130" s="256"/>
      <c r="L130" s="257"/>
      <c r="M130" s="257"/>
      <c r="N130" s="117">
        <v>0</v>
      </c>
      <c r="O130" s="117" t="s">
        <v>89</v>
      </c>
      <c r="P130" s="132" t="s">
        <v>34</v>
      </c>
      <c r="Q130" s="133">
        <v>0</v>
      </c>
      <c r="R130" s="71" t="s">
        <v>41</v>
      </c>
      <c r="S130" s="134">
        <f t="shared" ref="S130:S132" si="11">N130*Q130</f>
        <v>0</v>
      </c>
      <c r="T130" s="144"/>
      <c r="V130" s="58"/>
    </row>
    <row r="131" spans="1:22" s="78" customFormat="1" ht="10.95" customHeight="1" x14ac:dyDescent="0.3">
      <c r="B131" s="138" t="s">
        <v>65</v>
      </c>
      <c r="C131" s="191" t="s">
        <v>115</v>
      </c>
      <c r="D131" s="256" t="s">
        <v>125</v>
      </c>
      <c r="E131" s="256"/>
      <c r="F131" s="256"/>
      <c r="G131" s="256"/>
      <c r="H131" s="256"/>
      <c r="I131" s="256"/>
      <c r="J131" s="256"/>
      <c r="K131" s="256"/>
      <c r="L131" s="257"/>
      <c r="M131" s="257"/>
      <c r="N131" s="117">
        <v>0</v>
      </c>
      <c r="O131" s="117" t="s">
        <v>89</v>
      </c>
      <c r="P131" s="132" t="s">
        <v>34</v>
      </c>
      <c r="Q131" s="133">
        <v>0</v>
      </c>
      <c r="R131" s="71" t="s">
        <v>41</v>
      </c>
      <c r="S131" s="134">
        <f t="shared" si="11"/>
        <v>0</v>
      </c>
      <c r="T131" s="144"/>
      <c r="V131" s="58"/>
    </row>
    <row r="132" spans="1:22" s="78" customFormat="1" ht="10.95" customHeight="1" x14ac:dyDescent="0.3">
      <c r="B132" s="138" t="s">
        <v>68</v>
      </c>
      <c r="C132" s="191" t="s">
        <v>115</v>
      </c>
      <c r="D132" s="256" t="s">
        <v>125</v>
      </c>
      <c r="E132" s="256"/>
      <c r="F132" s="256"/>
      <c r="G132" s="256"/>
      <c r="H132" s="256"/>
      <c r="I132" s="256"/>
      <c r="J132" s="256"/>
      <c r="K132" s="256"/>
      <c r="L132" s="257"/>
      <c r="M132" s="257"/>
      <c r="N132" s="117">
        <v>0</v>
      </c>
      <c r="O132" s="117" t="s">
        <v>89</v>
      </c>
      <c r="P132" s="132" t="s">
        <v>34</v>
      </c>
      <c r="Q132" s="133">
        <v>0</v>
      </c>
      <c r="R132" s="71" t="s">
        <v>41</v>
      </c>
      <c r="S132" s="134">
        <f t="shared" si="11"/>
        <v>0</v>
      </c>
      <c r="T132" s="144"/>
      <c r="V132" s="58"/>
    </row>
    <row r="133" spans="1:22" s="78" customFormat="1" ht="10.95" customHeight="1" x14ac:dyDescent="0.3">
      <c r="B133" s="255" t="s">
        <v>126</v>
      </c>
      <c r="C133" s="228"/>
      <c r="D133" s="228"/>
      <c r="E133" s="228"/>
      <c r="F133" s="228"/>
      <c r="G133" s="228"/>
      <c r="H133" s="228"/>
      <c r="I133" s="228"/>
      <c r="J133" s="228"/>
      <c r="K133" s="228"/>
      <c r="L133" s="258" t="s">
        <v>74</v>
      </c>
      <c r="M133" s="259"/>
      <c r="N133" s="259"/>
      <c r="O133" s="260"/>
      <c r="P133" s="228"/>
      <c r="Q133" s="228"/>
      <c r="R133" s="113" t="s">
        <v>41</v>
      </c>
      <c r="S133" s="114" t="s">
        <v>75</v>
      </c>
      <c r="T133" s="148"/>
      <c r="V133" s="58"/>
    </row>
    <row r="134" spans="1:22" s="40" customFormat="1" ht="10.4" customHeight="1" x14ac:dyDescent="0.3">
      <c r="A134" s="47"/>
      <c r="B134" s="197" t="s">
        <v>127</v>
      </c>
      <c r="C134" s="248" t="s">
        <v>76</v>
      </c>
      <c r="D134" s="249"/>
      <c r="E134" s="249"/>
      <c r="F134" s="249"/>
      <c r="G134" s="249"/>
      <c r="H134" s="249"/>
      <c r="I134" s="249"/>
      <c r="J134" s="249"/>
      <c r="K134" s="250"/>
      <c r="L134" s="251"/>
      <c r="M134" s="228"/>
      <c r="N134" s="184"/>
      <c r="O134" s="184"/>
      <c r="P134" s="184"/>
      <c r="Q134" s="184"/>
      <c r="R134" s="184"/>
      <c r="S134" s="184"/>
      <c r="T134" s="67"/>
      <c r="U134" s="183"/>
      <c r="V134" s="58"/>
    </row>
    <row r="135" spans="1:22" s="40" customFormat="1" ht="10.4" customHeight="1" x14ac:dyDescent="0.3">
      <c r="A135" s="47"/>
      <c r="B135" s="47"/>
      <c r="C135" s="252" t="s">
        <v>77</v>
      </c>
      <c r="D135" s="253"/>
      <c r="E135" s="254"/>
      <c r="F135" s="230"/>
      <c r="G135" s="230"/>
      <c r="H135" s="230"/>
      <c r="I135" s="230"/>
      <c r="J135" s="230"/>
      <c r="K135" s="230"/>
      <c r="L135" s="251"/>
      <c r="M135" s="228"/>
      <c r="N135" s="228"/>
      <c r="O135" s="228"/>
      <c r="P135" s="228"/>
      <c r="Q135" s="228"/>
      <c r="R135" s="228"/>
      <c r="S135" s="228"/>
      <c r="T135" s="67"/>
      <c r="U135" s="183"/>
      <c r="V135" s="58"/>
    </row>
    <row r="136" spans="1:22" s="40" customFormat="1" ht="10.4" customHeight="1" x14ac:dyDescent="0.3">
      <c r="A136" s="47"/>
      <c r="B136" s="47"/>
      <c r="C136" s="227" t="s">
        <v>128</v>
      </c>
      <c r="D136" s="228"/>
      <c r="E136" s="228"/>
      <c r="F136" s="228"/>
      <c r="G136" s="228"/>
      <c r="H136" s="228"/>
      <c r="I136" s="228"/>
      <c r="J136" s="228"/>
      <c r="K136" s="228"/>
      <c r="L136" s="117">
        <v>0</v>
      </c>
      <c r="M136" s="74" t="s">
        <v>34</v>
      </c>
      <c r="N136" s="68">
        <v>0</v>
      </c>
      <c r="O136" s="69" t="s">
        <v>34</v>
      </c>
      <c r="P136" s="118">
        <v>0</v>
      </c>
      <c r="Q136" s="71" t="s">
        <v>41</v>
      </c>
      <c r="R136" s="57">
        <f>L136*P136*N136</f>
        <v>0</v>
      </c>
      <c r="S136" s="57"/>
      <c r="T136" s="67"/>
      <c r="U136" s="183"/>
      <c r="V136" s="58"/>
    </row>
    <row r="137" spans="1:22" s="40" customFormat="1" ht="10.4" customHeight="1" x14ac:dyDescent="0.3">
      <c r="A137" s="47"/>
      <c r="B137" s="47"/>
      <c r="C137" s="227" t="s">
        <v>80</v>
      </c>
      <c r="D137" s="244"/>
      <c r="E137" s="228"/>
      <c r="F137" s="228"/>
      <c r="G137" s="228"/>
      <c r="H137" s="228"/>
      <c r="I137" s="228"/>
      <c r="J137" s="228"/>
      <c r="K137" s="228"/>
      <c r="L137" s="117">
        <v>0</v>
      </c>
      <c r="M137" s="74" t="s">
        <v>34</v>
      </c>
      <c r="N137" s="68">
        <v>0</v>
      </c>
      <c r="O137" s="69" t="s">
        <v>34</v>
      </c>
      <c r="P137" s="118">
        <v>0</v>
      </c>
      <c r="Q137" s="71" t="s">
        <v>41</v>
      </c>
      <c r="R137" s="57">
        <f>L137*P137*N137</f>
        <v>0</v>
      </c>
      <c r="S137" s="57"/>
      <c r="T137" s="67"/>
      <c r="U137" s="183"/>
      <c r="V137" s="58"/>
    </row>
    <row r="138" spans="1:22" s="40" customFormat="1" ht="10.4" customHeight="1" x14ac:dyDescent="0.3">
      <c r="A138" s="47"/>
      <c r="B138" s="47"/>
      <c r="C138" s="227" t="s">
        <v>81</v>
      </c>
      <c r="D138" s="244"/>
      <c r="E138" s="228"/>
      <c r="F138" s="228"/>
      <c r="G138" s="228"/>
      <c r="H138" s="228"/>
      <c r="I138" s="228"/>
      <c r="J138" s="228"/>
      <c r="K138" s="228"/>
      <c r="L138" s="117">
        <v>0</v>
      </c>
      <c r="M138" s="74" t="s">
        <v>34</v>
      </c>
      <c r="N138" s="68">
        <v>0</v>
      </c>
      <c r="O138" s="69" t="s">
        <v>34</v>
      </c>
      <c r="P138" s="118">
        <v>0</v>
      </c>
      <c r="Q138" s="71" t="s">
        <v>41</v>
      </c>
      <c r="R138" s="57">
        <f>L138*P138*N138</f>
        <v>0</v>
      </c>
      <c r="S138" s="57"/>
      <c r="T138" s="67"/>
      <c r="U138" s="183"/>
      <c r="V138" s="58"/>
    </row>
    <row r="139" spans="1:22" s="40" customFormat="1" ht="10.4" customHeight="1" x14ac:dyDescent="0.3">
      <c r="A139" s="47"/>
      <c r="B139" s="47"/>
      <c r="C139" s="227" t="s">
        <v>82</v>
      </c>
      <c r="D139" s="244"/>
      <c r="E139" s="228"/>
      <c r="F139" s="228"/>
      <c r="G139" s="228"/>
      <c r="H139" s="228"/>
      <c r="I139" s="228"/>
      <c r="J139" s="228"/>
      <c r="K139" s="228"/>
      <c r="L139" s="117">
        <v>0</v>
      </c>
      <c r="M139" s="74" t="s">
        <v>34</v>
      </c>
      <c r="N139" s="68">
        <v>0</v>
      </c>
      <c r="O139" s="69" t="s">
        <v>34</v>
      </c>
      <c r="P139" s="118">
        <v>0</v>
      </c>
      <c r="Q139" s="71" t="s">
        <v>41</v>
      </c>
      <c r="R139" s="120">
        <f>L139*P139*N139</f>
        <v>0</v>
      </c>
      <c r="S139" s="57">
        <f>SUM(R136:R139)</f>
        <v>0</v>
      </c>
      <c r="T139" s="67"/>
      <c r="U139" s="183"/>
      <c r="V139" s="58"/>
    </row>
    <row r="140" spans="1:22" s="40" customFormat="1" ht="10.4" customHeight="1" x14ac:dyDescent="0.3">
      <c r="A140" s="47"/>
      <c r="B140" s="197" t="s">
        <v>129</v>
      </c>
      <c r="C140" s="248" t="s">
        <v>76</v>
      </c>
      <c r="D140" s="249"/>
      <c r="E140" s="249"/>
      <c r="F140" s="249"/>
      <c r="G140" s="249"/>
      <c r="H140" s="249"/>
      <c r="I140" s="249"/>
      <c r="J140" s="249"/>
      <c r="K140" s="250"/>
      <c r="L140" s="251"/>
      <c r="M140" s="228"/>
      <c r="N140" s="184"/>
      <c r="O140" s="184"/>
      <c r="P140" s="184"/>
      <c r="Q140" s="184"/>
      <c r="R140" s="184"/>
      <c r="S140" s="184"/>
      <c r="T140" s="67"/>
      <c r="U140" s="183"/>
      <c r="V140" s="58"/>
    </row>
    <row r="141" spans="1:22" s="40" customFormat="1" ht="10.4" customHeight="1" x14ac:dyDescent="0.3">
      <c r="A141" s="47"/>
      <c r="B141" s="47"/>
      <c r="C141" s="252" t="s">
        <v>77</v>
      </c>
      <c r="D141" s="253"/>
      <c r="E141" s="254"/>
      <c r="F141" s="230"/>
      <c r="G141" s="230"/>
      <c r="H141" s="230"/>
      <c r="I141" s="230"/>
      <c r="J141" s="230"/>
      <c r="K141" s="230"/>
      <c r="L141" s="251"/>
      <c r="M141" s="228"/>
      <c r="N141" s="228"/>
      <c r="O141" s="228"/>
      <c r="P141" s="228"/>
      <c r="Q141" s="228"/>
      <c r="R141" s="228"/>
      <c r="S141" s="228"/>
      <c r="T141" s="67"/>
      <c r="U141" s="183"/>
      <c r="V141" s="58"/>
    </row>
    <row r="142" spans="1:22" s="40" customFormat="1" ht="10.4" customHeight="1" x14ac:dyDescent="0.3">
      <c r="A142" s="47"/>
      <c r="B142" s="47"/>
      <c r="C142" s="227" t="s">
        <v>128</v>
      </c>
      <c r="D142" s="228"/>
      <c r="E142" s="228"/>
      <c r="F142" s="228"/>
      <c r="G142" s="228"/>
      <c r="H142" s="228"/>
      <c r="I142" s="228"/>
      <c r="J142" s="228"/>
      <c r="K142" s="228"/>
      <c r="L142" s="117">
        <v>0</v>
      </c>
      <c r="M142" s="74" t="s">
        <v>34</v>
      </c>
      <c r="N142" s="68">
        <v>0</v>
      </c>
      <c r="O142" s="69" t="s">
        <v>34</v>
      </c>
      <c r="P142" s="118">
        <v>0</v>
      </c>
      <c r="Q142" s="71" t="s">
        <v>41</v>
      </c>
      <c r="R142" s="57">
        <f>L142*P142*N142</f>
        <v>0</v>
      </c>
      <c r="S142" s="57"/>
      <c r="T142" s="67"/>
      <c r="U142" s="183"/>
      <c r="V142" s="58"/>
    </row>
    <row r="143" spans="1:22" s="40" customFormat="1" ht="10.4" customHeight="1" x14ac:dyDescent="0.3">
      <c r="A143" s="47"/>
      <c r="B143" s="47"/>
      <c r="C143" s="227" t="s">
        <v>80</v>
      </c>
      <c r="D143" s="244"/>
      <c r="E143" s="228"/>
      <c r="F143" s="228"/>
      <c r="G143" s="228"/>
      <c r="H143" s="228"/>
      <c r="I143" s="228"/>
      <c r="J143" s="228"/>
      <c r="K143" s="228"/>
      <c r="L143" s="117">
        <v>0</v>
      </c>
      <c r="M143" s="74" t="s">
        <v>34</v>
      </c>
      <c r="N143" s="68">
        <v>0</v>
      </c>
      <c r="O143" s="69" t="s">
        <v>34</v>
      </c>
      <c r="P143" s="118">
        <v>0</v>
      </c>
      <c r="Q143" s="71" t="s">
        <v>41</v>
      </c>
      <c r="R143" s="57">
        <f>L143*P143*N143</f>
        <v>0</v>
      </c>
      <c r="S143" s="57"/>
      <c r="T143" s="67"/>
      <c r="U143" s="183"/>
      <c r="V143" s="58"/>
    </row>
    <row r="144" spans="1:22" s="40" customFormat="1" ht="10.4" customHeight="1" x14ac:dyDescent="0.3">
      <c r="A144" s="47"/>
      <c r="B144" s="47"/>
      <c r="C144" s="227" t="s">
        <v>81</v>
      </c>
      <c r="D144" s="244"/>
      <c r="E144" s="228"/>
      <c r="F144" s="228"/>
      <c r="G144" s="228"/>
      <c r="H144" s="228"/>
      <c r="I144" s="228"/>
      <c r="J144" s="228"/>
      <c r="K144" s="228"/>
      <c r="L144" s="117">
        <v>0</v>
      </c>
      <c r="M144" s="74" t="s">
        <v>34</v>
      </c>
      <c r="N144" s="68">
        <v>0</v>
      </c>
      <c r="O144" s="69" t="s">
        <v>34</v>
      </c>
      <c r="P144" s="118">
        <v>0</v>
      </c>
      <c r="Q144" s="71" t="s">
        <v>41</v>
      </c>
      <c r="R144" s="57">
        <f>L144*P144*N144</f>
        <v>0</v>
      </c>
      <c r="S144" s="57"/>
      <c r="T144" s="67"/>
      <c r="U144" s="183"/>
      <c r="V144" s="58"/>
    </row>
    <row r="145" spans="1:22" s="40" customFormat="1" ht="10.4" customHeight="1" x14ac:dyDescent="0.3">
      <c r="A145" s="47"/>
      <c r="B145" s="47"/>
      <c r="C145" s="227" t="s">
        <v>82</v>
      </c>
      <c r="D145" s="244"/>
      <c r="E145" s="228"/>
      <c r="F145" s="228"/>
      <c r="G145" s="228"/>
      <c r="H145" s="228"/>
      <c r="I145" s="228"/>
      <c r="J145" s="228"/>
      <c r="K145" s="228"/>
      <c r="L145" s="117">
        <v>0</v>
      </c>
      <c r="M145" s="74" t="s">
        <v>34</v>
      </c>
      <c r="N145" s="68">
        <v>0</v>
      </c>
      <c r="O145" s="69" t="s">
        <v>34</v>
      </c>
      <c r="P145" s="118">
        <v>0</v>
      </c>
      <c r="Q145" s="71" t="s">
        <v>41</v>
      </c>
      <c r="R145" s="120">
        <f>L145*P145*N145</f>
        <v>0</v>
      </c>
      <c r="S145" s="57">
        <f>SUM(R142:R145)</f>
        <v>0</v>
      </c>
      <c r="T145" s="67"/>
      <c r="U145" s="183"/>
      <c r="V145" s="58"/>
    </row>
    <row r="146" spans="1:22" s="78" customFormat="1" ht="10.95" customHeight="1" x14ac:dyDescent="0.3">
      <c r="B146" s="245" t="s">
        <v>130</v>
      </c>
      <c r="C146" s="246"/>
      <c r="D146" s="246"/>
      <c r="E146" s="247">
        <f>SUM(S130:S131)+SUM(S139:S145)</f>
        <v>0</v>
      </c>
      <c r="F146" s="247"/>
      <c r="G146" s="247"/>
      <c r="H146" s="247"/>
      <c r="I146" s="247"/>
      <c r="J146" s="247"/>
      <c r="K146" s="230"/>
      <c r="L146" s="228"/>
      <c r="M146" s="228"/>
      <c r="N146" s="57"/>
      <c r="O146" s="146"/>
      <c r="P146" s="194"/>
      <c r="Q146" s="194"/>
      <c r="R146" s="71"/>
      <c r="S146" s="134"/>
      <c r="T146" s="144"/>
      <c r="V146" s="58"/>
    </row>
    <row r="147" spans="1:22" s="40" customFormat="1" ht="10.95" customHeight="1" thickBot="1" x14ac:dyDescent="0.35">
      <c r="A147" s="47"/>
      <c r="B147" s="47"/>
      <c r="C147" s="204"/>
      <c r="D147" s="238"/>
      <c r="E147" s="219"/>
      <c r="F147" s="219"/>
      <c r="G147" s="219"/>
      <c r="H147" s="219"/>
      <c r="I147" s="219"/>
      <c r="J147" s="219"/>
      <c r="K147" s="219"/>
      <c r="L147" s="219"/>
      <c r="M147" s="219"/>
      <c r="N147" s="184"/>
      <c r="O147" s="184"/>
      <c r="P147" s="135"/>
      <c r="Q147" s="135"/>
      <c r="R147" s="103"/>
      <c r="S147" s="141"/>
      <c r="T147" s="90">
        <f>ROUND(SUM(S109:S144),0)</f>
        <v>0</v>
      </c>
      <c r="U147" s="183"/>
      <c r="V147" s="183"/>
    </row>
    <row r="148" spans="1:22" s="40" customFormat="1" ht="152.65" customHeight="1" x14ac:dyDescent="0.3">
      <c r="A148" s="129" t="s">
        <v>21</v>
      </c>
      <c r="B148" s="129"/>
      <c r="C148" s="239" t="s">
        <v>182</v>
      </c>
      <c r="D148" s="240"/>
      <c r="E148" s="240"/>
      <c r="F148" s="240"/>
      <c r="G148" s="240"/>
      <c r="H148" s="240"/>
      <c r="I148" s="240"/>
      <c r="J148" s="240"/>
      <c r="K148" s="240"/>
      <c r="L148" s="240"/>
      <c r="M148" s="240"/>
      <c r="N148" s="240"/>
      <c r="O148" s="240"/>
      <c r="P148" s="240"/>
      <c r="Q148" s="240"/>
      <c r="R148" s="240"/>
      <c r="S148" s="241"/>
      <c r="T148" s="112"/>
      <c r="U148" s="183"/>
      <c r="V148" s="48" t="s">
        <v>131</v>
      </c>
    </row>
    <row r="149" spans="1:22" s="40" customFormat="1" ht="11.85" customHeight="1" x14ac:dyDescent="0.3">
      <c r="A149" s="130"/>
      <c r="B149" s="130"/>
      <c r="C149" s="149" t="s">
        <v>132</v>
      </c>
      <c r="D149" s="150">
        <f>SUM(T21:T147)</f>
        <v>0</v>
      </c>
      <c r="E149" s="188" t="s">
        <v>133</v>
      </c>
      <c r="F149" s="242" t="s">
        <v>134</v>
      </c>
      <c r="G149" s="232"/>
      <c r="H149" s="232"/>
      <c r="I149" s="232"/>
      <c r="J149" s="232"/>
      <c r="K149" s="232"/>
      <c r="L149" s="232"/>
      <c r="M149" s="232"/>
      <c r="N149" s="232"/>
      <c r="O149" s="232"/>
      <c r="P149" s="242">
        <f>T86+E146</f>
        <v>0</v>
      </c>
      <c r="Q149" s="242" t="e">
        <f t="shared" ref="Q149" si="12">F149-N149</f>
        <v>#VALUE!</v>
      </c>
      <c r="R149" s="71" t="s">
        <v>41</v>
      </c>
      <c r="S149" s="151">
        <f>D149-P149</f>
        <v>0</v>
      </c>
      <c r="T149" s="67"/>
      <c r="U149" s="183"/>
      <c r="V149" s="58"/>
    </row>
    <row r="150" spans="1:22" s="40" customFormat="1" ht="10.95" customHeight="1" x14ac:dyDescent="0.3">
      <c r="A150" s="183"/>
      <c r="B150" s="93" t="s">
        <v>135</v>
      </c>
      <c r="C150" s="152" t="s">
        <v>136</v>
      </c>
      <c r="D150" s="153">
        <v>0</v>
      </c>
      <c r="E150" s="154" t="s">
        <v>34</v>
      </c>
      <c r="F150" s="231">
        <f>S149</f>
        <v>0</v>
      </c>
      <c r="G150" s="232"/>
      <c r="H150" s="232"/>
      <c r="I150" s="232"/>
      <c r="J150" s="232"/>
      <c r="K150" s="232"/>
      <c r="L150" s="233"/>
      <c r="M150" s="228"/>
      <c r="N150" s="243"/>
      <c r="O150" s="228"/>
      <c r="P150" s="228"/>
      <c r="Q150" s="228"/>
      <c r="R150" s="44" t="s">
        <v>41</v>
      </c>
      <c r="S150" s="57">
        <f>(D150*F150)</f>
        <v>0</v>
      </c>
      <c r="T150" s="57"/>
      <c r="U150" s="183"/>
      <c r="V150" s="58"/>
    </row>
    <row r="151" spans="1:22" s="40" customFormat="1" ht="10.95" customHeight="1" x14ac:dyDescent="0.3">
      <c r="A151" s="183"/>
      <c r="B151" s="196" t="s">
        <v>65</v>
      </c>
      <c r="C151" s="155" t="s">
        <v>137</v>
      </c>
      <c r="D151" s="153">
        <v>0</v>
      </c>
      <c r="E151" s="154" t="s">
        <v>34</v>
      </c>
      <c r="F151" s="231">
        <f>P149</f>
        <v>0</v>
      </c>
      <c r="G151" s="232"/>
      <c r="H151" s="232"/>
      <c r="I151" s="232"/>
      <c r="J151" s="232"/>
      <c r="K151" s="232"/>
      <c r="L151" s="233"/>
      <c r="M151" s="234"/>
      <c r="N151" s="235"/>
      <c r="O151" s="216"/>
      <c r="P151" s="216"/>
      <c r="Q151" s="216"/>
      <c r="R151" s="113" t="s">
        <v>41</v>
      </c>
      <c r="S151" s="57">
        <f>(D151*F151)</f>
        <v>0</v>
      </c>
      <c r="T151" s="57"/>
      <c r="U151" s="183"/>
      <c r="V151" s="58" t="s">
        <v>138</v>
      </c>
    </row>
    <row r="152" spans="1:22" s="40" customFormat="1" ht="10.95" hidden="1" customHeight="1" x14ac:dyDescent="0.3">
      <c r="A152" s="130"/>
      <c r="B152" s="107"/>
      <c r="C152" s="111"/>
      <c r="D152" s="156" t="s">
        <v>139</v>
      </c>
      <c r="E152" s="236" t="s">
        <v>140</v>
      </c>
      <c r="F152" s="214"/>
      <c r="G152" s="214"/>
      <c r="H152" s="214"/>
      <c r="I152" s="214"/>
      <c r="J152" s="214"/>
      <c r="K152" s="214"/>
      <c r="L152" s="214"/>
      <c r="M152" s="214"/>
      <c r="N152" s="237" t="s">
        <v>141</v>
      </c>
      <c r="O152" s="215"/>
      <c r="P152" s="215"/>
      <c r="Q152" s="215"/>
      <c r="R152" s="157"/>
      <c r="S152" s="125"/>
      <c r="T152" s="67"/>
      <c r="U152" s="183"/>
      <c r="V152" s="183"/>
    </row>
    <row r="153" spans="1:22" s="40" customFormat="1" ht="10.95" hidden="1" customHeight="1" thickBot="1" x14ac:dyDescent="0.35">
      <c r="A153" s="183"/>
      <c r="B153" s="107" t="s">
        <v>142</v>
      </c>
      <c r="C153" s="158" t="s">
        <v>143</v>
      </c>
      <c r="D153" s="159">
        <v>0</v>
      </c>
      <c r="E153" s="187" t="s">
        <v>34</v>
      </c>
      <c r="F153" s="213">
        <f>(S149*N153)+P153</f>
        <v>0</v>
      </c>
      <c r="G153" s="214"/>
      <c r="H153" s="214"/>
      <c r="I153" s="214"/>
      <c r="J153" s="214"/>
      <c r="K153" s="214"/>
      <c r="L153" s="215"/>
      <c r="M153" s="216"/>
      <c r="N153" s="186">
        <v>0.25</v>
      </c>
      <c r="O153" s="160" t="s">
        <v>144</v>
      </c>
      <c r="P153" s="217">
        <v>0</v>
      </c>
      <c r="Q153" s="216"/>
      <c r="R153" s="161" t="s">
        <v>41</v>
      </c>
      <c r="S153" s="125">
        <f>(D153*F153)</f>
        <v>0</v>
      </c>
      <c r="T153" s="57"/>
      <c r="U153" s="183"/>
      <c r="V153" s="183"/>
    </row>
    <row r="154" spans="1:22" s="40" customFormat="1" ht="10.95" hidden="1" customHeight="1" thickBot="1" x14ac:dyDescent="0.35">
      <c r="A154" s="183"/>
      <c r="B154" s="107" t="s">
        <v>145</v>
      </c>
      <c r="C154" s="158" t="s">
        <v>146</v>
      </c>
      <c r="D154" s="159">
        <v>0</v>
      </c>
      <c r="E154" s="187" t="s">
        <v>34</v>
      </c>
      <c r="F154" s="213">
        <f>(S149*N154)+P154</f>
        <v>0</v>
      </c>
      <c r="G154" s="214"/>
      <c r="H154" s="214"/>
      <c r="I154" s="214"/>
      <c r="J154" s="214"/>
      <c r="K154" s="214"/>
      <c r="L154" s="215"/>
      <c r="M154" s="216"/>
      <c r="N154" s="186">
        <v>0.75</v>
      </c>
      <c r="O154" s="160" t="s">
        <v>144</v>
      </c>
      <c r="P154" s="217">
        <v>0</v>
      </c>
      <c r="Q154" s="216"/>
      <c r="R154" s="161" t="s">
        <v>41</v>
      </c>
      <c r="S154" s="125">
        <f>(D154*F154)</f>
        <v>0</v>
      </c>
      <c r="T154" s="57"/>
      <c r="U154" s="183"/>
      <c r="V154" s="183"/>
    </row>
    <row r="155" spans="1:22" s="40" customFormat="1" ht="10.95" customHeight="1" thickBot="1" x14ac:dyDescent="0.35">
      <c r="A155" s="183"/>
      <c r="B155" s="183"/>
      <c r="C155" s="162"/>
      <c r="D155" s="185"/>
      <c r="E155" s="218" t="s">
        <v>147</v>
      </c>
      <c r="F155" s="219"/>
      <c r="G155" s="219"/>
      <c r="H155" s="219"/>
      <c r="I155" s="219"/>
      <c r="J155" s="219"/>
      <c r="K155" s="219"/>
      <c r="L155" s="219"/>
      <c r="M155" s="219"/>
      <c r="N155" s="219"/>
      <c r="O155" s="219"/>
      <c r="P155" s="219"/>
      <c r="Q155" s="219"/>
      <c r="R155" s="184"/>
      <c r="S155" s="57"/>
      <c r="T155" s="163">
        <f>ROUND(SUM(S150:S154),0)</f>
        <v>0</v>
      </c>
      <c r="U155" s="183"/>
      <c r="V155" s="183"/>
    </row>
    <row r="156" spans="1:22" s="40" customFormat="1" ht="17.149999999999999" customHeight="1" x14ac:dyDescent="0.3">
      <c r="A156" s="129" t="s">
        <v>148</v>
      </c>
      <c r="B156" s="164" t="s">
        <v>149</v>
      </c>
      <c r="C156" s="165"/>
      <c r="D156" s="166"/>
      <c r="E156" s="167" t="s">
        <v>150</v>
      </c>
      <c r="F156" s="220" t="s">
        <v>151</v>
      </c>
      <c r="G156" s="220"/>
      <c r="H156" s="220"/>
      <c r="I156" s="220"/>
      <c r="J156" s="220"/>
      <c r="K156" s="220"/>
      <c r="L156" s="220"/>
      <c r="M156" s="168" t="s">
        <v>152</v>
      </c>
      <c r="N156" s="169">
        <v>0</v>
      </c>
      <c r="O156" s="170" t="s">
        <v>41</v>
      </c>
      <c r="P156" s="171" t="s">
        <v>153</v>
      </c>
      <c r="Q156" s="221" t="s">
        <v>154</v>
      </c>
      <c r="R156" s="222"/>
      <c r="S156" s="222"/>
      <c r="T156" s="172">
        <f>SUM(T21:T155)</f>
        <v>0</v>
      </c>
      <c r="U156" s="183"/>
      <c r="V156" s="183"/>
    </row>
    <row r="157" spans="1:22" s="40" customFormat="1" ht="14.15" customHeight="1" x14ac:dyDescent="0.25">
      <c r="A157" s="173"/>
      <c r="B157" s="223"/>
      <c r="C157" s="224"/>
      <c r="D157" s="174"/>
      <c r="E157" s="111"/>
      <c r="F157" s="225" t="s">
        <v>155</v>
      </c>
      <c r="G157" s="226"/>
      <c r="H157" s="226"/>
      <c r="I157" s="226"/>
      <c r="J157" s="226"/>
      <c r="K157" s="226"/>
      <c r="L157" s="226"/>
      <c r="M157" s="175" t="s">
        <v>152</v>
      </c>
      <c r="N157" s="227"/>
      <c r="O157" s="228"/>
      <c r="P157" s="228"/>
      <c r="Q157" s="229" t="s">
        <v>156</v>
      </c>
      <c r="R157" s="230"/>
      <c r="S157" s="230"/>
      <c r="T157" s="176">
        <f>(D156+N156)-T156</f>
        <v>0</v>
      </c>
      <c r="U157" s="183"/>
      <c r="V157" s="183"/>
    </row>
    <row r="158" spans="1:22" s="178" customFormat="1" ht="10.4" customHeight="1" x14ac:dyDescent="0.3">
      <c r="A158" s="181"/>
      <c r="B158" s="211"/>
      <c r="C158" s="212"/>
      <c r="D158" s="212"/>
      <c r="E158" s="212"/>
      <c r="F158" s="212"/>
      <c r="G158" s="212"/>
      <c r="H158" s="212"/>
      <c r="I158" s="212"/>
      <c r="J158" s="212"/>
      <c r="K158" s="212"/>
      <c r="L158" s="212"/>
      <c r="M158" s="212"/>
      <c r="N158" s="212"/>
      <c r="O158" s="212"/>
      <c r="P158" s="212"/>
      <c r="Q158" s="212"/>
      <c r="R158" s="212"/>
      <c r="S158" s="212"/>
      <c r="T158" s="177"/>
    </row>
  </sheetData>
  <sheetProtection insertRows="0" deleteRows="0"/>
  <mergeCells count="214">
    <mergeCell ref="B3:S3"/>
    <mergeCell ref="B4:G4"/>
    <mergeCell ref="H4:I4"/>
    <mergeCell ref="J4:M4"/>
    <mergeCell ref="N4:S4"/>
    <mergeCell ref="B5:D5"/>
    <mergeCell ref="E5:J5"/>
    <mergeCell ref="L5:M5"/>
    <mergeCell ref="N5:S5"/>
    <mergeCell ref="C12:J12"/>
    <mergeCell ref="C13:J13"/>
    <mergeCell ref="C14:K14"/>
    <mergeCell ref="C15:K15"/>
    <mergeCell ref="C16:J16"/>
    <mergeCell ref="C17:J17"/>
    <mergeCell ref="C6:S6"/>
    <mergeCell ref="C7:K7"/>
    <mergeCell ref="C8:J8"/>
    <mergeCell ref="C9:J9"/>
    <mergeCell ref="C10:K10"/>
    <mergeCell ref="C11:K11"/>
    <mergeCell ref="C18:K18"/>
    <mergeCell ref="C19:K19"/>
    <mergeCell ref="C20:J20"/>
    <mergeCell ref="C21:J21"/>
    <mergeCell ref="C22:S22"/>
    <mergeCell ref="C23:D23"/>
    <mergeCell ref="E23:K23"/>
    <mergeCell ref="L23:M23"/>
    <mergeCell ref="N23:P23"/>
    <mergeCell ref="C27:D27"/>
    <mergeCell ref="L27:M27"/>
    <mergeCell ref="C28:D28"/>
    <mergeCell ref="L28:M28"/>
    <mergeCell ref="C29:D29"/>
    <mergeCell ref="L29:M29"/>
    <mergeCell ref="C24:D24"/>
    <mergeCell ref="L24:M24"/>
    <mergeCell ref="C25:D25"/>
    <mergeCell ref="L25:M25"/>
    <mergeCell ref="C26:D26"/>
    <mergeCell ref="L26:M26"/>
    <mergeCell ref="C33:S33"/>
    <mergeCell ref="C34:D34"/>
    <mergeCell ref="E34:K34"/>
    <mergeCell ref="L34:Q34"/>
    <mergeCell ref="C35:K35"/>
    <mergeCell ref="L35:S35"/>
    <mergeCell ref="C30:D30"/>
    <mergeCell ref="L30:M30"/>
    <mergeCell ref="C31:D31"/>
    <mergeCell ref="L31:M31"/>
    <mergeCell ref="E32:K32"/>
    <mergeCell ref="L32:M32"/>
    <mergeCell ref="C42:D42"/>
    <mergeCell ref="L42:S42"/>
    <mergeCell ref="C44:K44"/>
    <mergeCell ref="C45:K45"/>
    <mergeCell ref="C46:K46"/>
    <mergeCell ref="C47:K47"/>
    <mergeCell ref="L47:S47"/>
    <mergeCell ref="C36:D36"/>
    <mergeCell ref="L36:S36"/>
    <mergeCell ref="C38:K38"/>
    <mergeCell ref="C39:K39"/>
    <mergeCell ref="C40:K40"/>
    <mergeCell ref="C41:K41"/>
    <mergeCell ref="L41:S41"/>
    <mergeCell ref="C54:D54"/>
    <mergeCell ref="L54:S54"/>
    <mergeCell ref="C56:K56"/>
    <mergeCell ref="C57:K57"/>
    <mergeCell ref="C58:K58"/>
    <mergeCell ref="C59:K59"/>
    <mergeCell ref="L59:S59"/>
    <mergeCell ref="C48:D48"/>
    <mergeCell ref="L48:S48"/>
    <mergeCell ref="C50:K50"/>
    <mergeCell ref="C51:K51"/>
    <mergeCell ref="C52:K52"/>
    <mergeCell ref="C53:K53"/>
    <mergeCell ref="L53:S53"/>
    <mergeCell ref="C66:D66"/>
    <mergeCell ref="L66:S66"/>
    <mergeCell ref="C68:K68"/>
    <mergeCell ref="C69:K69"/>
    <mergeCell ref="C70:K70"/>
    <mergeCell ref="C71:K71"/>
    <mergeCell ref="L71:S71"/>
    <mergeCell ref="C60:D60"/>
    <mergeCell ref="L60:S60"/>
    <mergeCell ref="C62:K62"/>
    <mergeCell ref="C63:K63"/>
    <mergeCell ref="C64:K64"/>
    <mergeCell ref="C65:K65"/>
    <mergeCell ref="L65:S65"/>
    <mergeCell ref="C78:S78"/>
    <mergeCell ref="D79:M79"/>
    <mergeCell ref="N79:R79"/>
    <mergeCell ref="D80:M80"/>
    <mergeCell ref="D81:M81"/>
    <mergeCell ref="D82:M82"/>
    <mergeCell ref="C72:D72"/>
    <mergeCell ref="L72:S72"/>
    <mergeCell ref="C74:K74"/>
    <mergeCell ref="C75:K75"/>
    <mergeCell ref="C76:K76"/>
    <mergeCell ref="C77:K77"/>
    <mergeCell ref="L77:S77"/>
    <mergeCell ref="D89:M89"/>
    <mergeCell ref="D90:M90"/>
    <mergeCell ref="D91:M91"/>
    <mergeCell ref="D92:M92"/>
    <mergeCell ref="D93:M93"/>
    <mergeCell ref="D94:M94"/>
    <mergeCell ref="D83:M83"/>
    <mergeCell ref="D84:M84"/>
    <mergeCell ref="D85:M85"/>
    <mergeCell ref="C86:O86"/>
    <mergeCell ref="C87:S87"/>
    <mergeCell ref="D88:M88"/>
    <mergeCell ref="N88:R88"/>
    <mergeCell ref="D101:M101"/>
    <mergeCell ref="N101:R101"/>
    <mergeCell ref="D102:M102"/>
    <mergeCell ref="D103:M103"/>
    <mergeCell ref="D104:M104"/>
    <mergeCell ref="D105:M105"/>
    <mergeCell ref="D95:M95"/>
    <mergeCell ref="D96:M96"/>
    <mergeCell ref="D97:M97"/>
    <mergeCell ref="D98:M98"/>
    <mergeCell ref="D99:M99"/>
    <mergeCell ref="C100:S100"/>
    <mergeCell ref="D110:M110"/>
    <mergeCell ref="D111:M111"/>
    <mergeCell ref="D112:M112"/>
    <mergeCell ref="D113:M113"/>
    <mergeCell ref="D114:M114"/>
    <mergeCell ref="D115:M115"/>
    <mergeCell ref="D106:M106"/>
    <mergeCell ref="C107:S107"/>
    <mergeCell ref="B108:C108"/>
    <mergeCell ref="D108:M108"/>
    <mergeCell ref="N108:R108"/>
    <mergeCell ref="D109:M109"/>
    <mergeCell ref="B120:K120"/>
    <mergeCell ref="L120:M120"/>
    <mergeCell ref="C121:M121"/>
    <mergeCell ref="C122:M122"/>
    <mergeCell ref="C123:M123"/>
    <mergeCell ref="C124:M124"/>
    <mergeCell ref="D116:M116"/>
    <mergeCell ref="D117:M117"/>
    <mergeCell ref="D118:M118"/>
    <mergeCell ref="B119:D119"/>
    <mergeCell ref="E119:K119"/>
    <mergeCell ref="L119:M119"/>
    <mergeCell ref="B129:K129"/>
    <mergeCell ref="L129:M129"/>
    <mergeCell ref="D130:M130"/>
    <mergeCell ref="D131:M131"/>
    <mergeCell ref="D132:M132"/>
    <mergeCell ref="B133:K133"/>
    <mergeCell ref="L133:Q133"/>
    <mergeCell ref="C125:M125"/>
    <mergeCell ref="C126:M126"/>
    <mergeCell ref="C127:M127"/>
    <mergeCell ref="B128:D128"/>
    <mergeCell ref="E128:K128"/>
    <mergeCell ref="L128:M128"/>
    <mergeCell ref="L140:M140"/>
    <mergeCell ref="C141:D141"/>
    <mergeCell ref="E141:K141"/>
    <mergeCell ref="L141:S141"/>
    <mergeCell ref="C134:K134"/>
    <mergeCell ref="L134:M134"/>
    <mergeCell ref="C135:D135"/>
    <mergeCell ref="E135:K135"/>
    <mergeCell ref="L135:S135"/>
    <mergeCell ref="C136:K136"/>
    <mergeCell ref="C142:K142"/>
    <mergeCell ref="C143:K143"/>
    <mergeCell ref="C144:K144"/>
    <mergeCell ref="C145:K145"/>
    <mergeCell ref="B146:D146"/>
    <mergeCell ref="E146:K146"/>
    <mergeCell ref="C137:K137"/>
    <mergeCell ref="C138:K138"/>
    <mergeCell ref="C139:K139"/>
    <mergeCell ref="C140:K140"/>
    <mergeCell ref="F151:M151"/>
    <mergeCell ref="N151:Q151"/>
    <mergeCell ref="E152:M152"/>
    <mergeCell ref="N152:Q152"/>
    <mergeCell ref="F153:M153"/>
    <mergeCell ref="P153:Q153"/>
    <mergeCell ref="L146:M146"/>
    <mergeCell ref="D147:M147"/>
    <mergeCell ref="C148:S148"/>
    <mergeCell ref="F149:O149"/>
    <mergeCell ref="P149:Q149"/>
    <mergeCell ref="F150:M150"/>
    <mergeCell ref="N150:Q150"/>
    <mergeCell ref="B158:S158"/>
    <mergeCell ref="F154:M154"/>
    <mergeCell ref="P154:Q154"/>
    <mergeCell ref="E155:Q155"/>
    <mergeCell ref="F156:L156"/>
    <mergeCell ref="Q156:S156"/>
    <mergeCell ref="B157:C157"/>
    <mergeCell ref="F157:L157"/>
    <mergeCell ref="N157:P157"/>
    <mergeCell ref="Q157:S157"/>
  </mergeCells>
  <printOptions horizontalCentered="1"/>
  <pageMargins left="0.5" right="0.5" top="0.5" bottom="0.5" header="0" footer="0"/>
  <pageSetup scale="90" fitToWidth="0" fitToHeight="0" orientation="portrait" r:id="rId1"/>
  <headerFooter>
    <oddHeader xml:space="preserve">&amp;C </oddHeader>
    <oddFooter xml:space="preserve">&amp;C </oddFooter>
  </headerFooter>
  <rowBreaks count="1" manualBreakCount="1">
    <brk id="7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9E2A2-1ED9-4394-972C-1D41A1B3B003}">
  <dimension ref="A1:V158"/>
  <sheetViews>
    <sheetView showGridLines="0" zoomScale="105" zoomScaleNormal="100" workbookViewId="0">
      <selection activeCell="C148" sqref="C148:S148"/>
    </sheetView>
  </sheetViews>
  <sheetFormatPr defaultColWidth="9" defaultRowHeight="15.55" x14ac:dyDescent="0.3"/>
  <cols>
    <col min="1" max="1" width="9" style="25" customWidth="1"/>
    <col min="2" max="2" width="1.69921875" style="25" customWidth="1"/>
    <col min="3" max="3" width="15.8984375" style="3" customWidth="1"/>
    <col min="4" max="4" width="14.296875" style="25" customWidth="1"/>
    <col min="5" max="7" width="1.296875" style="25" customWidth="1"/>
    <col min="8" max="8" width="2.09765625" style="25" bestFit="1" customWidth="1"/>
    <col min="9" max="11" width="1.296875" style="25" customWidth="1"/>
    <col min="12" max="12" width="6" style="25" customWidth="1"/>
    <col min="13" max="13" width="3.69921875" style="25" customWidth="1"/>
    <col min="14" max="14" width="8" style="25" bestFit="1" customWidth="1"/>
    <col min="15" max="15" width="6.296875" style="25" customWidth="1"/>
    <col min="16" max="16" width="4.3984375" style="25" customWidth="1"/>
    <col min="17" max="17" width="5.69921875" style="25" customWidth="1"/>
    <col min="18" max="18" width="5.296875" style="25" customWidth="1"/>
    <col min="19" max="19" width="8.69921875" style="25" customWidth="1"/>
    <col min="20" max="20" width="9.69921875" style="26" bestFit="1" customWidth="1"/>
    <col min="21" max="21" width="4.59765625" style="25" customWidth="1"/>
    <col min="22" max="22" width="63.296875" style="25" customWidth="1"/>
    <col min="23" max="16384" width="9" style="25"/>
  </cols>
  <sheetData>
    <row r="1" spans="1:22" ht="23.05" x14ac:dyDescent="0.45">
      <c r="A1" s="2" t="s">
        <v>25</v>
      </c>
      <c r="B1" s="2"/>
    </row>
    <row r="2" spans="1:22" ht="16.600000000000001" customHeight="1" thickBot="1" x14ac:dyDescent="0.35">
      <c r="A2" s="27" t="s">
        <v>1</v>
      </c>
      <c r="B2" s="28"/>
      <c r="C2" s="29">
        <f ca="1">TODAY()</f>
        <v>45716</v>
      </c>
    </row>
    <row r="3" spans="1:22" s="32" customFormat="1" ht="10.95" customHeight="1" x14ac:dyDescent="0.25">
      <c r="A3" s="30"/>
      <c r="B3" s="296" t="s">
        <v>169</v>
      </c>
      <c r="C3" s="297"/>
      <c r="D3" s="297"/>
      <c r="E3" s="297"/>
      <c r="F3" s="297"/>
      <c r="G3" s="297"/>
      <c r="H3" s="297"/>
      <c r="I3" s="297"/>
      <c r="J3" s="297"/>
      <c r="K3" s="297"/>
      <c r="L3" s="297"/>
      <c r="M3" s="297"/>
      <c r="N3" s="297"/>
      <c r="O3" s="297"/>
      <c r="P3" s="297"/>
      <c r="Q3" s="297"/>
      <c r="R3" s="297"/>
      <c r="S3" s="297"/>
      <c r="T3" s="31"/>
    </row>
    <row r="4" spans="1:22" s="33" customFormat="1" ht="9.9499999999999993" customHeight="1" x14ac:dyDescent="0.3">
      <c r="A4" s="190"/>
      <c r="B4" s="298" t="s">
        <v>27</v>
      </c>
      <c r="C4" s="299"/>
      <c r="D4" s="299"/>
      <c r="E4" s="299"/>
      <c r="F4" s="299"/>
      <c r="G4" s="299"/>
      <c r="H4" s="300">
        <v>25</v>
      </c>
      <c r="I4" s="300"/>
      <c r="J4" s="301" t="s">
        <v>28</v>
      </c>
      <c r="K4" s="301"/>
      <c r="L4" s="250"/>
      <c r="M4" s="250"/>
      <c r="N4" s="250"/>
      <c r="O4" s="250"/>
      <c r="P4" s="250"/>
      <c r="Q4" s="250"/>
      <c r="R4" s="250"/>
      <c r="S4" s="250"/>
      <c r="T4" s="192"/>
    </row>
    <row r="5" spans="1:22" s="37" customFormat="1" ht="11.95" customHeight="1" thickBot="1" x14ac:dyDescent="0.3">
      <c r="A5" s="34" t="s">
        <v>29</v>
      </c>
      <c r="B5" s="302"/>
      <c r="C5" s="302"/>
      <c r="D5" s="302"/>
      <c r="E5" s="303"/>
      <c r="F5" s="303"/>
      <c r="G5" s="303"/>
      <c r="H5" s="303"/>
      <c r="I5" s="303"/>
      <c r="J5" s="303"/>
      <c r="K5" s="35"/>
      <c r="L5" s="308" t="s">
        <v>170</v>
      </c>
      <c r="M5" s="305"/>
      <c r="N5" s="306"/>
      <c r="O5" s="307"/>
      <c r="P5" s="307"/>
      <c r="Q5" s="307"/>
      <c r="R5" s="307"/>
      <c r="S5" s="307"/>
      <c r="T5" s="36" t="s">
        <v>31</v>
      </c>
    </row>
    <row r="6" spans="1:22" s="40" customFormat="1" ht="27.1" customHeight="1" x14ac:dyDescent="0.3">
      <c r="A6" s="38" t="s">
        <v>32</v>
      </c>
      <c r="B6" s="38"/>
      <c r="C6" s="263" t="s">
        <v>179</v>
      </c>
      <c r="D6" s="292"/>
      <c r="E6" s="292"/>
      <c r="F6" s="292"/>
      <c r="G6" s="292"/>
      <c r="H6" s="292"/>
      <c r="I6" s="292"/>
      <c r="J6" s="292"/>
      <c r="K6" s="292"/>
      <c r="L6" s="292"/>
      <c r="M6" s="292"/>
      <c r="N6" s="292"/>
      <c r="O6" s="292"/>
      <c r="P6" s="292"/>
      <c r="Q6" s="292"/>
      <c r="R6" s="292"/>
      <c r="S6" s="292"/>
      <c r="T6" s="39"/>
      <c r="U6" s="183"/>
      <c r="V6" s="41" t="s">
        <v>171</v>
      </c>
    </row>
    <row r="7" spans="1:22" s="40" customFormat="1" ht="9.65" customHeight="1" x14ac:dyDescent="0.3">
      <c r="A7" s="42"/>
      <c r="B7" s="42"/>
      <c r="C7" s="293"/>
      <c r="D7" s="244"/>
      <c r="E7" s="244"/>
      <c r="F7" s="244"/>
      <c r="G7" s="244"/>
      <c r="H7" s="244"/>
      <c r="I7" s="244"/>
      <c r="J7" s="228"/>
      <c r="K7" s="228"/>
      <c r="L7" s="43" t="s">
        <v>33</v>
      </c>
      <c r="M7" s="43" t="s">
        <v>34</v>
      </c>
      <c r="N7" s="198" t="s">
        <v>35</v>
      </c>
      <c r="O7" s="198" t="s">
        <v>34</v>
      </c>
      <c r="P7" s="43" t="s">
        <v>36</v>
      </c>
      <c r="Q7" s="44"/>
      <c r="R7" s="45" t="s">
        <v>37</v>
      </c>
      <c r="S7" s="46"/>
      <c r="T7" s="47"/>
      <c r="U7" s="183"/>
      <c r="V7" s="48" t="s">
        <v>38</v>
      </c>
    </row>
    <row r="8" spans="1:22" s="40" customFormat="1" ht="10.95" customHeight="1" x14ac:dyDescent="0.3">
      <c r="A8" s="49">
        <f>S8/P8</f>
        <v>0</v>
      </c>
      <c r="B8" s="50" t="s">
        <v>39</v>
      </c>
      <c r="C8" s="288" t="s">
        <v>40</v>
      </c>
      <c r="D8" s="289"/>
      <c r="E8" s="289"/>
      <c r="F8" s="289"/>
      <c r="G8" s="289"/>
      <c r="H8" s="289"/>
      <c r="I8" s="289"/>
      <c r="J8" s="289"/>
      <c r="K8" s="202"/>
      <c r="L8" s="51">
        <v>40</v>
      </c>
      <c r="M8" s="52" t="s">
        <v>34</v>
      </c>
      <c r="N8" s="53">
        <v>0</v>
      </c>
      <c r="O8" s="52" t="s">
        <v>34</v>
      </c>
      <c r="P8" s="51">
        <v>2</v>
      </c>
      <c r="Q8" s="54" t="s">
        <v>41</v>
      </c>
      <c r="R8" s="55">
        <f>(L8*P8)/2080</f>
        <v>3.8461538461538464E-2</v>
      </c>
      <c r="S8" s="56">
        <f>L8*N8*P8</f>
        <v>0</v>
      </c>
      <c r="T8" s="57"/>
      <c r="U8" s="183"/>
      <c r="V8" s="58"/>
    </row>
    <row r="9" spans="1:22" s="40" customFormat="1" ht="10.95" customHeight="1" x14ac:dyDescent="0.3">
      <c r="A9" s="59"/>
      <c r="B9" s="60"/>
      <c r="C9" s="290" t="s">
        <v>42</v>
      </c>
      <c r="D9" s="294"/>
      <c r="E9" s="294"/>
      <c r="F9" s="294"/>
      <c r="G9" s="294"/>
      <c r="H9" s="294"/>
      <c r="I9" s="294"/>
      <c r="J9" s="291"/>
      <c r="K9" s="203"/>
      <c r="L9" s="61"/>
      <c r="M9" s="62"/>
      <c r="N9" s="61"/>
      <c r="O9" s="63"/>
      <c r="P9" s="64"/>
      <c r="Q9" s="65"/>
      <c r="R9" s="66"/>
      <c r="S9" s="56"/>
      <c r="T9" s="67"/>
      <c r="U9" s="183"/>
      <c r="V9" s="58"/>
    </row>
    <row r="10" spans="1:22" s="40" customFormat="1" ht="10.95" customHeight="1" x14ac:dyDescent="0.3">
      <c r="A10" s="49">
        <f>S10/P10</f>
        <v>0</v>
      </c>
      <c r="B10" s="197" t="s">
        <v>43</v>
      </c>
      <c r="C10" s="248" t="s">
        <v>40</v>
      </c>
      <c r="D10" s="253"/>
      <c r="E10" s="253"/>
      <c r="F10" s="253"/>
      <c r="G10" s="253"/>
      <c r="H10" s="253"/>
      <c r="I10" s="253"/>
      <c r="J10" s="253"/>
      <c r="K10" s="228"/>
      <c r="L10" s="68">
        <v>40</v>
      </c>
      <c r="M10" s="69" t="s">
        <v>34</v>
      </c>
      <c r="N10" s="70">
        <v>0</v>
      </c>
      <c r="O10" s="69" t="s">
        <v>34</v>
      </c>
      <c r="P10" s="68">
        <v>2</v>
      </c>
      <c r="Q10" s="71" t="s">
        <v>41</v>
      </c>
      <c r="R10" s="72">
        <f>(L10*P10)/2080</f>
        <v>3.8461538461538464E-2</v>
      </c>
      <c r="S10" s="57">
        <f>L10*N10*P10</f>
        <v>0</v>
      </c>
      <c r="T10" s="67"/>
      <c r="U10" s="183"/>
      <c r="V10" s="58"/>
    </row>
    <row r="11" spans="1:22" s="40" customFormat="1" ht="10.95" customHeight="1" x14ac:dyDescent="0.3">
      <c r="A11" s="59"/>
      <c r="B11" s="47"/>
      <c r="C11" s="287" t="s">
        <v>42</v>
      </c>
      <c r="D11" s="295"/>
      <c r="E11" s="295"/>
      <c r="F11" s="295"/>
      <c r="G11" s="295"/>
      <c r="H11" s="295"/>
      <c r="I11" s="295"/>
      <c r="J11" s="249"/>
      <c r="K11" s="250"/>
      <c r="L11" s="193"/>
      <c r="M11" s="73"/>
      <c r="N11" s="193"/>
      <c r="O11" s="74"/>
      <c r="P11" s="75"/>
      <c r="Q11" s="194"/>
      <c r="R11" s="183"/>
      <c r="S11" s="57"/>
      <c r="T11" s="67"/>
      <c r="U11" s="183"/>
      <c r="V11" s="58"/>
    </row>
    <row r="12" spans="1:22" s="78" customFormat="1" ht="10.95" customHeight="1" x14ac:dyDescent="0.3">
      <c r="A12" s="49">
        <f>S12/P12</f>
        <v>0</v>
      </c>
      <c r="B12" s="76" t="s">
        <v>44</v>
      </c>
      <c r="C12" s="288" t="s">
        <v>40</v>
      </c>
      <c r="D12" s="289"/>
      <c r="E12" s="289"/>
      <c r="F12" s="289"/>
      <c r="G12" s="289"/>
      <c r="H12" s="289"/>
      <c r="I12" s="289"/>
      <c r="J12" s="289"/>
      <c r="K12" s="202"/>
      <c r="L12" s="51">
        <v>40</v>
      </c>
      <c r="M12" s="52" t="s">
        <v>34</v>
      </c>
      <c r="N12" s="53">
        <v>0</v>
      </c>
      <c r="O12" s="52" t="s">
        <v>34</v>
      </c>
      <c r="P12" s="51">
        <v>2</v>
      </c>
      <c r="Q12" s="54" t="s">
        <v>41</v>
      </c>
      <c r="R12" s="55">
        <f>(L12*P12)/2080</f>
        <v>3.8461538461538464E-2</v>
      </c>
      <c r="S12" s="56">
        <f>L12*N12*P12</f>
        <v>0</v>
      </c>
      <c r="T12" s="77"/>
      <c r="V12" s="58"/>
    </row>
    <row r="13" spans="1:22" s="78" customFormat="1" ht="10.95" customHeight="1" x14ac:dyDescent="0.3">
      <c r="A13" s="59"/>
      <c r="B13" s="79"/>
      <c r="C13" s="290" t="s">
        <v>42</v>
      </c>
      <c r="D13" s="290"/>
      <c r="E13" s="290"/>
      <c r="F13" s="290"/>
      <c r="G13" s="290"/>
      <c r="H13" s="290"/>
      <c r="I13" s="290"/>
      <c r="J13" s="291"/>
      <c r="K13" s="203"/>
      <c r="L13" s="61"/>
      <c r="M13" s="80"/>
      <c r="N13" s="61"/>
      <c r="O13" s="81"/>
      <c r="P13" s="64"/>
      <c r="Q13" s="82"/>
      <c r="R13" s="83"/>
      <c r="S13" s="84"/>
      <c r="T13" s="77"/>
      <c r="V13" s="58"/>
    </row>
    <row r="14" spans="1:22" s="78" customFormat="1" ht="10.95" customHeight="1" x14ac:dyDescent="0.3">
      <c r="A14" s="49">
        <f>S14/P14</f>
        <v>0</v>
      </c>
      <c r="B14" s="195" t="s">
        <v>45</v>
      </c>
      <c r="C14" s="248" t="s">
        <v>40</v>
      </c>
      <c r="D14" s="253"/>
      <c r="E14" s="253"/>
      <c r="F14" s="253"/>
      <c r="G14" s="253"/>
      <c r="H14" s="253"/>
      <c r="I14" s="253"/>
      <c r="J14" s="253"/>
      <c r="K14" s="228"/>
      <c r="L14" s="68">
        <v>40</v>
      </c>
      <c r="M14" s="69" t="s">
        <v>34</v>
      </c>
      <c r="N14" s="70">
        <v>0</v>
      </c>
      <c r="O14" s="69" t="s">
        <v>34</v>
      </c>
      <c r="P14" s="68">
        <v>2</v>
      </c>
      <c r="Q14" s="71" t="s">
        <v>41</v>
      </c>
      <c r="R14" s="72">
        <f>(L14*P14)/2080</f>
        <v>3.8461538461538464E-2</v>
      </c>
      <c r="S14" s="57">
        <f>L14*N14*P14</f>
        <v>0</v>
      </c>
      <c r="T14" s="77"/>
      <c r="V14" s="58"/>
    </row>
    <row r="15" spans="1:22" s="78" customFormat="1" ht="10.95" customHeight="1" x14ac:dyDescent="0.3">
      <c r="A15" s="59"/>
      <c r="B15" s="183"/>
      <c r="C15" s="287" t="s">
        <v>42</v>
      </c>
      <c r="D15" s="287"/>
      <c r="E15" s="287"/>
      <c r="F15" s="287"/>
      <c r="G15" s="287"/>
      <c r="H15" s="287"/>
      <c r="I15" s="287"/>
      <c r="J15" s="249"/>
      <c r="K15" s="250"/>
      <c r="L15" s="73"/>
      <c r="M15" s="73"/>
      <c r="N15" s="73"/>
      <c r="O15" s="74"/>
      <c r="P15" s="74"/>
      <c r="Q15" s="194"/>
      <c r="R15" s="183"/>
      <c r="S15" s="77"/>
      <c r="T15" s="77"/>
      <c r="V15" s="58"/>
    </row>
    <row r="16" spans="1:22" s="78" customFormat="1" ht="10.95" customHeight="1" x14ac:dyDescent="0.3">
      <c r="A16" s="49" t="e">
        <f>S16/P16</f>
        <v>#DIV/0!</v>
      </c>
      <c r="B16" s="76" t="s">
        <v>46</v>
      </c>
      <c r="C16" s="288" t="s">
        <v>40</v>
      </c>
      <c r="D16" s="289"/>
      <c r="E16" s="289"/>
      <c r="F16" s="289"/>
      <c r="G16" s="289"/>
      <c r="H16" s="289"/>
      <c r="I16" s="289"/>
      <c r="J16" s="289"/>
      <c r="K16" s="202"/>
      <c r="L16" s="51">
        <v>0</v>
      </c>
      <c r="M16" s="52" t="s">
        <v>34</v>
      </c>
      <c r="N16" s="53">
        <v>0</v>
      </c>
      <c r="O16" s="52" t="s">
        <v>34</v>
      </c>
      <c r="P16" s="51">
        <v>0</v>
      </c>
      <c r="Q16" s="54" t="s">
        <v>41</v>
      </c>
      <c r="R16" s="55">
        <f>(L16*P16)/2080</f>
        <v>0</v>
      </c>
      <c r="S16" s="56">
        <f>L16*N16*P16</f>
        <v>0</v>
      </c>
      <c r="T16" s="77"/>
      <c r="V16" s="58"/>
    </row>
    <row r="17" spans="1:22" s="78" customFormat="1" ht="10.95" customHeight="1" x14ac:dyDescent="0.3">
      <c r="A17" s="59"/>
      <c r="B17" s="66"/>
      <c r="C17" s="290" t="s">
        <v>42</v>
      </c>
      <c r="D17" s="290"/>
      <c r="E17" s="290"/>
      <c r="F17" s="290"/>
      <c r="G17" s="290"/>
      <c r="H17" s="290"/>
      <c r="I17" s="290"/>
      <c r="J17" s="291"/>
      <c r="K17" s="203"/>
      <c r="L17" s="61"/>
      <c r="M17" s="62"/>
      <c r="N17" s="61"/>
      <c r="O17" s="63"/>
      <c r="P17" s="64"/>
      <c r="Q17" s="65"/>
      <c r="R17" s="66"/>
      <c r="S17" s="56"/>
      <c r="T17" s="77"/>
      <c r="V17" s="58"/>
    </row>
    <row r="18" spans="1:22" s="78" customFormat="1" ht="10.95" customHeight="1" x14ac:dyDescent="0.3">
      <c r="A18" s="49" t="e">
        <f>S18/P18</f>
        <v>#DIV/0!</v>
      </c>
      <c r="B18" s="195" t="s">
        <v>47</v>
      </c>
      <c r="C18" s="248" t="s">
        <v>40</v>
      </c>
      <c r="D18" s="253"/>
      <c r="E18" s="253"/>
      <c r="F18" s="253"/>
      <c r="G18" s="253"/>
      <c r="H18" s="253"/>
      <c r="I18" s="253"/>
      <c r="J18" s="253"/>
      <c r="K18" s="228"/>
      <c r="L18" s="68">
        <v>0</v>
      </c>
      <c r="M18" s="69" t="s">
        <v>34</v>
      </c>
      <c r="N18" s="70">
        <v>0</v>
      </c>
      <c r="O18" s="69" t="s">
        <v>34</v>
      </c>
      <c r="P18" s="68">
        <v>0</v>
      </c>
      <c r="Q18" s="71" t="s">
        <v>41</v>
      </c>
      <c r="R18" s="72">
        <f>(L18*P18)/2080</f>
        <v>0</v>
      </c>
      <c r="S18" s="57">
        <f>L18*N18*P18</f>
        <v>0</v>
      </c>
      <c r="T18" s="77"/>
      <c r="V18" s="58"/>
    </row>
    <row r="19" spans="1:22" s="78" customFormat="1" ht="10.95" customHeight="1" x14ac:dyDescent="0.3">
      <c r="A19" s="59"/>
      <c r="B19" s="183"/>
      <c r="C19" s="287" t="s">
        <v>42</v>
      </c>
      <c r="D19" s="287"/>
      <c r="E19" s="287"/>
      <c r="F19" s="287"/>
      <c r="G19" s="287"/>
      <c r="H19" s="287"/>
      <c r="I19" s="287"/>
      <c r="J19" s="249"/>
      <c r="K19" s="250"/>
      <c r="L19" s="73"/>
      <c r="M19" s="73"/>
      <c r="N19" s="73"/>
      <c r="O19" s="74"/>
      <c r="P19" s="74"/>
      <c r="Q19" s="194"/>
      <c r="R19" s="183"/>
      <c r="S19" s="77"/>
      <c r="T19" s="77"/>
      <c r="V19" s="58"/>
    </row>
    <row r="20" spans="1:22" s="78" customFormat="1" ht="10.95" customHeight="1" x14ac:dyDescent="0.3">
      <c r="A20" s="49" t="e">
        <f>S20/P20</f>
        <v>#DIV/0!</v>
      </c>
      <c r="B20" s="76" t="s">
        <v>48</v>
      </c>
      <c r="C20" s="288" t="s">
        <v>40</v>
      </c>
      <c r="D20" s="289"/>
      <c r="E20" s="289"/>
      <c r="F20" s="289"/>
      <c r="G20" s="289"/>
      <c r="H20" s="289"/>
      <c r="I20" s="289"/>
      <c r="J20" s="289"/>
      <c r="K20" s="202"/>
      <c r="L20" s="51">
        <v>0</v>
      </c>
      <c r="M20" s="52" t="s">
        <v>34</v>
      </c>
      <c r="N20" s="53">
        <v>0</v>
      </c>
      <c r="O20" s="52" t="s">
        <v>34</v>
      </c>
      <c r="P20" s="51">
        <v>0</v>
      </c>
      <c r="Q20" s="54" t="s">
        <v>41</v>
      </c>
      <c r="R20" s="55">
        <f>(L20*P20)/2080</f>
        <v>0</v>
      </c>
      <c r="S20" s="56">
        <f>L20*N20*P20</f>
        <v>0</v>
      </c>
      <c r="T20" s="77"/>
      <c r="V20" s="58"/>
    </row>
    <row r="21" spans="1:22" s="78" customFormat="1" ht="10.95" customHeight="1" thickBot="1" x14ac:dyDescent="0.35">
      <c r="A21" s="85"/>
      <c r="B21" s="79"/>
      <c r="C21" s="290" t="s">
        <v>42</v>
      </c>
      <c r="D21" s="290"/>
      <c r="E21" s="290"/>
      <c r="F21" s="290"/>
      <c r="G21" s="290"/>
      <c r="H21" s="290"/>
      <c r="I21" s="290"/>
      <c r="J21" s="291"/>
      <c r="K21" s="203"/>
      <c r="L21" s="61"/>
      <c r="M21" s="62"/>
      <c r="N21" s="62"/>
      <c r="O21" s="86"/>
      <c r="P21" s="87"/>
      <c r="Q21" s="87"/>
      <c r="R21" s="88">
        <f>SUM(R7:R20)</f>
        <v>0.15384615384615385</v>
      </c>
      <c r="S21" s="89" t="s">
        <v>49</v>
      </c>
      <c r="T21" s="90">
        <f>ROUND(SUM(S7:S20),0)</f>
        <v>0</v>
      </c>
    </row>
    <row r="22" spans="1:22" s="40" customFormat="1" ht="26.5" customHeight="1" x14ac:dyDescent="0.3">
      <c r="A22" s="38" t="s">
        <v>50</v>
      </c>
      <c r="B22" s="38"/>
      <c r="C22" s="263" t="s">
        <v>172</v>
      </c>
      <c r="D22" s="240"/>
      <c r="E22" s="240"/>
      <c r="F22" s="240"/>
      <c r="G22" s="240"/>
      <c r="H22" s="240"/>
      <c r="I22" s="240"/>
      <c r="J22" s="240"/>
      <c r="K22" s="240"/>
      <c r="L22" s="240"/>
      <c r="M22" s="240"/>
      <c r="N22" s="240"/>
      <c r="O22" s="240"/>
      <c r="P22" s="240"/>
      <c r="Q22" s="240"/>
      <c r="R22" s="240"/>
      <c r="S22" s="240"/>
      <c r="T22" s="39"/>
      <c r="U22" s="183"/>
      <c r="V22" s="48" t="s">
        <v>51</v>
      </c>
    </row>
    <row r="23" spans="1:22" s="40" customFormat="1" ht="10.95" customHeight="1" x14ac:dyDescent="0.3">
      <c r="A23" s="42"/>
      <c r="B23" s="42"/>
      <c r="C23" s="274" t="s">
        <v>52</v>
      </c>
      <c r="D23" s="275"/>
      <c r="E23" s="254"/>
      <c r="F23" s="230"/>
      <c r="G23" s="230"/>
      <c r="H23" s="230"/>
      <c r="I23" s="230"/>
      <c r="J23" s="230"/>
      <c r="K23" s="230"/>
      <c r="L23" s="285" t="s">
        <v>53</v>
      </c>
      <c r="M23" s="260"/>
      <c r="N23" s="274" t="s">
        <v>54</v>
      </c>
      <c r="O23" s="275"/>
      <c r="P23" s="275"/>
      <c r="Q23" s="91" t="s">
        <v>36</v>
      </c>
      <c r="R23" s="92"/>
      <c r="S23" s="92"/>
      <c r="T23" s="47"/>
      <c r="U23" s="183"/>
      <c r="V23" s="58"/>
    </row>
    <row r="24" spans="1:22" s="40" customFormat="1" ht="10.4" customHeight="1" x14ac:dyDescent="0.3">
      <c r="A24" s="42"/>
      <c r="B24" s="93" t="s">
        <v>55</v>
      </c>
      <c r="C24" s="255" t="s">
        <v>56</v>
      </c>
      <c r="D24" s="228"/>
      <c r="E24" s="65" t="s">
        <v>57</v>
      </c>
      <c r="F24" s="194" t="s">
        <v>58</v>
      </c>
      <c r="G24" s="65" t="s">
        <v>59</v>
      </c>
      <c r="H24" s="194" t="s">
        <v>60</v>
      </c>
      <c r="I24" s="65" t="s">
        <v>61</v>
      </c>
      <c r="J24" s="194" t="s">
        <v>62</v>
      </c>
      <c r="K24" s="65" t="s">
        <v>63</v>
      </c>
      <c r="L24" s="285"/>
      <c r="M24" s="228"/>
      <c r="N24" s="199"/>
      <c r="O24" s="200"/>
      <c r="P24" s="200"/>
      <c r="Q24" s="91"/>
      <c r="R24" s="92"/>
      <c r="S24" s="92"/>
      <c r="T24" s="47"/>
      <c r="U24" s="183"/>
      <c r="V24" s="58"/>
    </row>
    <row r="25" spans="1:22" s="40" customFormat="1" ht="10.4" customHeight="1" x14ac:dyDescent="0.3">
      <c r="A25" s="49">
        <f>IF(E25="x",A8,0)+IF(F25="x",A10,0)+IF(G25="x", A12,0)+IF(H25="x",A14,0)+IF(I25="x",A16,0)+IF(J25="x",A18,0)+IF(K25="x",A20,0)</f>
        <v>0</v>
      </c>
      <c r="B25" s="93"/>
      <c r="C25" s="227" t="s">
        <v>64</v>
      </c>
      <c r="D25" s="286"/>
      <c r="E25" s="94" t="s">
        <v>157</v>
      </c>
      <c r="F25" s="95" t="s">
        <v>157</v>
      </c>
      <c r="G25" s="94" t="s">
        <v>157</v>
      </c>
      <c r="H25" s="95" t="s">
        <v>157</v>
      </c>
      <c r="I25" s="94"/>
      <c r="J25" s="95"/>
      <c r="K25" s="94"/>
      <c r="L25" s="279">
        <v>0</v>
      </c>
      <c r="M25" s="280"/>
      <c r="N25" s="96"/>
      <c r="O25" s="194" t="s">
        <v>34</v>
      </c>
      <c r="P25" s="183"/>
      <c r="Q25" s="97">
        <v>0</v>
      </c>
      <c r="R25" s="71" t="s">
        <v>41</v>
      </c>
      <c r="S25" s="57">
        <f>T21*L25</f>
        <v>0</v>
      </c>
      <c r="T25" s="67"/>
      <c r="U25" s="183"/>
      <c r="V25" s="58"/>
    </row>
    <row r="26" spans="1:22" s="40" customFormat="1" ht="10.4" customHeight="1" x14ac:dyDescent="0.3">
      <c r="A26" s="98"/>
      <c r="B26" s="93" t="s">
        <v>65</v>
      </c>
      <c r="C26" s="255" t="s">
        <v>66</v>
      </c>
      <c r="D26" s="228"/>
      <c r="E26" s="65" t="s">
        <v>57</v>
      </c>
      <c r="F26" s="194" t="s">
        <v>58</v>
      </c>
      <c r="G26" s="65" t="s">
        <v>59</v>
      </c>
      <c r="H26" s="194" t="s">
        <v>60</v>
      </c>
      <c r="I26" s="65" t="s">
        <v>61</v>
      </c>
      <c r="J26" s="194" t="s">
        <v>62</v>
      </c>
      <c r="K26" s="65" t="s">
        <v>63</v>
      </c>
      <c r="L26" s="279"/>
      <c r="M26" s="279"/>
      <c r="N26" s="96"/>
      <c r="O26" s="194"/>
      <c r="P26" s="183"/>
      <c r="Q26" s="99"/>
      <c r="R26" s="71"/>
      <c r="S26" s="57"/>
      <c r="T26" s="67"/>
      <c r="U26" s="183"/>
      <c r="V26" s="58"/>
    </row>
    <row r="27" spans="1:22" s="40" customFormat="1" ht="10.4" customHeight="1" x14ac:dyDescent="0.3">
      <c r="A27" s="49">
        <f>IF(E27="x",A8,0)+IF(F27="x",A10,0)+IF(G27="x", A12,0)+IF(H27="x",A14,0)+IF(I27="x",A16,0)+IF(J27="x",A18,0)+IF(K27="x",A20,0)</f>
        <v>0</v>
      </c>
      <c r="B27" s="93"/>
      <c r="C27" s="252" t="s">
        <v>158</v>
      </c>
      <c r="D27" s="284"/>
      <c r="E27" s="100" t="s">
        <v>157</v>
      </c>
      <c r="F27" s="101" t="s">
        <v>157</v>
      </c>
      <c r="G27" s="100" t="s">
        <v>157</v>
      </c>
      <c r="H27" s="101" t="s">
        <v>157</v>
      </c>
      <c r="I27" s="100"/>
      <c r="J27" s="101"/>
      <c r="K27" s="100"/>
      <c r="L27" s="279">
        <v>0</v>
      </c>
      <c r="M27" s="280"/>
      <c r="N27" s="96"/>
      <c r="O27" s="194" t="s">
        <v>34</v>
      </c>
      <c r="P27" s="183"/>
      <c r="Q27" s="68">
        <v>0</v>
      </c>
      <c r="R27" s="71" t="s">
        <v>41</v>
      </c>
      <c r="S27" s="57">
        <f>L27*T21</f>
        <v>0</v>
      </c>
      <c r="T27" s="67"/>
      <c r="U27" s="183"/>
      <c r="V27" s="58"/>
    </row>
    <row r="28" spans="1:22" s="40" customFormat="1" ht="10.4" customHeight="1" x14ac:dyDescent="0.3">
      <c r="A28" s="59"/>
      <c r="B28" s="196" t="s">
        <v>68</v>
      </c>
      <c r="C28" s="255" t="s">
        <v>69</v>
      </c>
      <c r="D28" s="228"/>
      <c r="E28" s="65" t="s">
        <v>57</v>
      </c>
      <c r="F28" s="194" t="s">
        <v>58</v>
      </c>
      <c r="G28" s="65" t="s">
        <v>59</v>
      </c>
      <c r="H28" s="194" t="s">
        <v>60</v>
      </c>
      <c r="I28" s="65" t="s">
        <v>61</v>
      </c>
      <c r="J28" s="194" t="s">
        <v>62</v>
      </c>
      <c r="K28" s="65" t="s">
        <v>63</v>
      </c>
      <c r="L28" s="279"/>
      <c r="M28" s="280"/>
      <c r="N28" s="102"/>
      <c r="O28" s="103"/>
      <c r="P28" s="183"/>
      <c r="Q28" s="99"/>
      <c r="R28" s="104"/>
      <c r="S28" s="67"/>
      <c r="T28" s="67"/>
      <c r="U28" s="57"/>
      <c r="V28" s="58"/>
    </row>
    <row r="29" spans="1:22" s="40" customFormat="1" ht="10.4" customHeight="1" x14ac:dyDescent="0.3">
      <c r="A29" s="49">
        <f>IF(E29="x",A8,0)+IF(F29="x",A10,0)+IF(G29="x", A12,0)+IF(H29="x",A14,0)+IF(I29="x",A16,0)+IF(J29="x",A18,0)+IF(K29="x",A20,0)</f>
        <v>0</v>
      </c>
      <c r="B29" s="196"/>
      <c r="C29" s="252" t="s">
        <v>159</v>
      </c>
      <c r="D29" s="284"/>
      <c r="E29" s="100" t="s">
        <v>157</v>
      </c>
      <c r="F29" s="101" t="s">
        <v>157</v>
      </c>
      <c r="G29" s="100" t="s">
        <v>157</v>
      </c>
      <c r="H29" s="101" t="s">
        <v>157</v>
      </c>
      <c r="I29" s="100"/>
      <c r="J29" s="101"/>
      <c r="K29" s="100"/>
      <c r="L29" s="279">
        <v>0</v>
      </c>
      <c r="M29" s="280"/>
      <c r="N29" s="96"/>
      <c r="O29" s="194" t="s">
        <v>34</v>
      </c>
      <c r="P29" s="183"/>
      <c r="Q29" s="68">
        <v>0</v>
      </c>
      <c r="R29" s="71" t="s">
        <v>41</v>
      </c>
      <c r="S29" s="57">
        <f>L29*T21</f>
        <v>0</v>
      </c>
      <c r="T29" s="67"/>
      <c r="U29" s="183"/>
      <c r="V29" s="58"/>
    </row>
    <row r="30" spans="1:22" s="40" customFormat="1" ht="10.4" customHeight="1" x14ac:dyDescent="0.3">
      <c r="A30" s="59"/>
      <c r="B30" s="196" t="s">
        <v>70</v>
      </c>
      <c r="C30" s="255" t="s">
        <v>71</v>
      </c>
      <c r="D30" s="234"/>
      <c r="E30" s="65" t="s">
        <v>57</v>
      </c>
      <c r="F30" s="194" t="s">
        <v>58</v>
      </c>
      <c r="G30" s="65" t="s">
        <v>59</v>
      </c>
      <c r="H30" s="194" t="s">
        <v>60</v>
      </c>
      <c r="I30" s="65" t="s">
        <v>61</v>
      </c>
      <c r="J30" s="194" t="s">
        <v>62</v>
      </c>
      <c r="K30" s="65" t="s">
        <v>63</v>
      </c>
      <c r="L30" s="276"/>
      <c r="M30" s="277"/>
      <c r="N30" s="105"/>
      <c r="O30" s="194"/>
      <c r="P30" s="183"/>
      <c r="Q30" s="106"/>
      <c r="R30" s="71"/>
      <c r="S30" s="57"/>
      <c r="T30" s="67"/>
      <c r="U30" s="57"/>
      <c r="V30" s="58"/>
    </row>
    <row r="31" spans="1:22" s="40" customFormat="1" ht="10.4" customHeight="1" x14ac:dyDescent="0.3">
      <c r="A31" s="49">
        <f>IF(E31="x",A8,0)+IF(F31="x",A10,0)+IF(G31="x", A12,0)+IF(H31="x",A14,0)+IF(I31="x",A16,0)+IF(J31="x",A18,0)+IF(K31="x",A20,0)</f>
        <v>0</v>
      </c>
      <c r="B31" s="107"/>
      <c r="C31" s="252" t="s">
        <v>160</v>
      </c>
      <c r="D31" s="284"/>
      <c r="E31" s="100" t="s">
        <v>157</v>
      </c>
      <c r="F31" s="101" t="s">
        <v>157</v>
      </c>
      <c r="G31" s="100" t="s">
        <v>157</v>
      </c>
      <c r="H31" s="101" t="s">
        <v>157</v>
      </c>
      <c r="I31" s="100"/>
      <c r="J31" s="101"/>
      <c r="K31" s="100"/>
      <c r="L31" s="279">
        <v>0</v>
      </c>
      <c r="M31" s="280"/>
      <c r="N31" s="108"/>
      <c r="O31" s="194" t="s">
        <v>34</v>
      </c>
      <c r="P31" s="201"/>
      <c r="Q31" s="68">
        <v>0</v>
      </c>
      <c r="R31" s="71" t="s">
        <v>41</v>
      </c>
      <c r="S31" s="57">
        <f>L31*T21</f>
        <v>0</v>
      </c>
      <c r="T31" s="67"/>
      <c r="U31" s="183"/>
      <c r="V31" s="183"/>
    </row>
    <row r="32" spans="1:22" s="40" customFormat="1" ht="10.95" customHeight="1" thickBot="1" x14ac:dyDescent="0.35">
      <c r="A32" s="47"/>
      <c r="B32" s="201"/>
      <c r="C32" s="110"/>
      <c r="D32" s="110"/>
      <c r="E32" s="281"/>
      <c r="F32" s="282"/>
      <c r="G32" s="282"/>
      <c r="H32" s="282"/>
      <c r="I32" s="282"/>
      <c r="J32" s="282"/>
      <c r="K32" s="282"/>
      <c r="L32" s="283"/>
      <c r="M32" s="228"/>
      <c r="N32" s="182"/>
      <c r="O32" s="111"/>
      <c r="P32" s="93"/>
      <c r="Q32" s="93"/>
      <c r="R32" s="103"/>
      <c r="S32" s="67"/>
      <c r="T32" s="90">
        <f>ROUND(SUM(S23:S31),0)</f>
        <v>0</v>
      </c>
      <c r="U32" s="57"/>
      <c r="V32" s="183"/>
    </row>
    <row r="33" spans="1:22" s="205" customFormat="1" ht="54.15" customHeight="1" x14ac:dyDescent="0.3">
      <c r="A33" s="129" t="s">
        <v>15</v>
      </c>
      <c r="B33" s="129"/>
      <c r="C33" s="272" t="s">
        <v>173</v>
      </c>
      <c r="D33" s="273"/>
      <c r="E33" s="273"/>
      <c r="F33" s="273"/>
      <c r="G33" s="273"/>
      <c r="H33" s="273"/>
      <c r="I33" s="273"/>
      <c r="J33" s="273"/>
      <c r="K33" s="273"/>
      <c r="L33" s="273"/>
      <c r="M33" s="273"/>
      <c r="N33" s="273"/>
      <c r="O33" s="273"/>
      <c r="P33" s="273"/>
      <c r="Q33" s="273"/>
      <c r="R33" s="273"/>
      <c r="S33" s="273"/>
      <c r="T33" s="112"/>
      <c r="V33" s="48" t="s">
        <v>72</v>
      </c>
    </row>
    <row r="34" spans="1:22" s="40" customFormat="1" ht="10.95" customHeight="1" x14ac:dyDescent="0.3">
      <c r="A34" s="47"/>
      <c r="B34" s="47"/>
      <c r="C34" s="274" t="s">
        <v>73</v>
      </c>
      <c r="D34" s="275"/>
      <c r="E34" s="254"/>
      <c r="F34" s="230"/>
      <c r="G34" s="230"/>
      <c r="H34" s="230"/>
      <c r="I34" s="230"/>
      <c r="J34" s="230"/>
      <c r="K34" s="230"/>
      <c r="L34" s="258" t="s">
        <v>74</v>
      </c>
      <c r="M34" s="259"/>
      <c r="N34" s="259"/>
      <c r="O34" s="260"/>
      <c r="P34" s="228"/>
      <c r="Q34" s="228"/>
      <c r="R34" s="113" t="s">
        <v>41</v>
      </c>
      <c r="S34" s="114" t="s">
        <v>75</v>
      </c>
      <c r="T34" s="67"/>
      <c r="U34" s="183"/>
      <c r="V34" s="58" t="s">
        <v>161</v>
      </c>
    </row>
    <row r="35" spans="1:22" s="40" customFormat="1" ht="10.4" customHeight="1" x14ac:dyDescent="0.3">
      <c r="A35" s="47"/>
      <c r="B35" s="197" t="s">
        <v>39</v>
      </c>
      <c r="C35" s="248" t="s">
        <v>76</v>
      </c>
      <c r="D35" s="249"/>
      <c r="E35" s="249"/>
      <c r="F35" s="249"/>
      <c r="G35" s="249"/>
      <c r="H35" s="249"/>
      <c r="I35" s="249"/>
      <c r="J35" s="249"/>
      <c r="K35" s="250"/>
      <c r="L35" s="251"/>
      <c r="M35" s="228"/>
      <c r="N35" s="228"/>
      <c r="O35" s="228"/>
      <c r="P35" s="228"/>
      <c r="Q35" s="228"/>
      <c r="R35" s="228"/>
      <c r="S35" s="228"/>
      <c r="T35" s="67"/>
      <c r="U35" s="183"/>
      <c r="V35" s="58"/>
    </row>
    <row r="36" spans="1:22" s="40" customFormat="1" ht="10.4" customHeight="1" x14ac:dyDescent="0.3">
      <c r="A36" s="47"/>
      <c r="B36" s="47"/>
      <c r="C36" s="252" t="s">
        <v>77</v>
      </c>
      <c r="D36" s="253"/>
      <c r="E36" s="65" t="s">
        <v>57</v>
      </c>
      <c r="F36" s="194" t="s">
        <v>58</v>
      </c>
      <c r="G36" s="65" t="s">
        <v>59</v>
      </c>
      <c r="H36" s="194" t="s">
        <v>60</v>
      </c>
      <c r="I36" s="65" t="s">
        <v>61</v>
      </c>
      <c r="J36" s="194" t="s">
        <v>62</v>
      </c>
      <c r="K36" s="65" t="s">
        <v>63</v>
      </c>
      <c r="L36" s="251"/>
      <c r="M36" s="228"/>
      <c r="N36" s="228"/>
      <c r="O36" s="228"/>
      <c r="P36" s="228"/>
      <c r="Q36" s="228"/>
      <c r="R36" s="228"/>
      <c r="S36" s="228"/>
      <c r="T36" s="67"/>
      <c r="U36" s="183"/>
      <c r="V36" s="58"/>
    </row>
    <row r="37" spans="1:22" s="40" customFormat="1" ht="10.4" customHeight="1" x14ac:dyDescent="0.3">
      <c r="A37" s="47"/>
      <c r="B37" s="47"/>
      <c r="C37" s="115" t="s">
        <v>78</v>
      </c>
      <c r="D37" s="116" t="s">
        <v>79</v>
      </c>
      <c r="E37" s="100"/>
      <c r="F37" s="101"/>
      <c r="G37" s="100"/>
      <c r="H37" s="101"/>
      <c r="I37" s="100"/>
      <c r="J37" s="101"/>
      <c r="K37" s="100"/>
      <c r="L37" s="117">
        <v>0</v>
      </c>
      <c r="M37" s="74" t="s">
        <v>34</v>
      </c>
      <c r="N37" s="68">
        <v>0</v>
      </c>
      <c r="O37" s="69" t="s">
        <v>34</v>
      </c>
      <c r="P37" s="118">
        <v>0</v>
      </c>
      <c r="Q37" s="71" t="s">
        <v>41</v>
      </c>
      <c r="R37" s="57">
        <f>L37*P37*N37</f>
        <v>0</v>
      </c>
      <c r="S37" s="57"/>
      <c r="T37" s="67"/>
      <c r="U37" s="183"/>
      <c r="V37" s="58"/>
    </row>
    <row r="38" spans="1:22" s="40" customFormat="1" ht="10.4" customHeight="1" x14ac:dyDescent="0.3">
      <c r="A38" s="47"/>
      <c r="B38" s="47"/>
      <c r="C38" s="227" t="s">
        <v>80</v>
      </c>
      <c r="D38" s="244"/>
      <c r="E38" s="228"/>
      <c r="F38" s="228"/>
      <c r="G38" s="228"/>
      <c r="H38" s="228"/>
      <c r="I38" s="228"/>
      <c r="J38" s="228"/>
      <c r="K38" s="228"/>
      <c r="L38" s="117">
        <v>0</v>
      </c>
      <c r="M38" s="74" t="s">
        <v>34</v>
      </c>
      <c r="N38" s="68">
        <v>0</v>
      </c>
      <c r="O38" s="69" t="s">
        <v>34</v>
      </c>
      <c r="P38" s="118">
        <v>0</v>
      </c>
      <c r="Q38" s="71" t="s">
        <v>41</v>
      </c>
      <c r="R38" s="57">
        <f>L38*P38*N38</f>
        <v>0</v>
      </c>
      <c r="S38" s="57"/>
      <c r="T38" s="67"/>
      <c r="U38" s="183"/>
      <c r="V38" s="58"/>
    </row>
    <row r="39" spans="1:22" s="40" customFormat="1" ht="10.4" customHeight="1" x14ac:dyDescent="0.3">
      <c r="A39" s="47"/>
      <c r="B39" s="47"/>
      <c r="C39" s="227" t="s">
        <v>81</v>
      </c>
      <c r="D39" s="244"/>
      <c r="E39" s="228"/>
      <c r="F39" s="228"/>
      <c r="G39" s="228"/>
      <c r="H39" s="228"/>
      <c r="I39" s="228"/>
      <c r="J39" s="228"/>
      <c r="K39" s="228"/>
      <c r="L39" s="117">
        <v>0</v>
      </c>
      <c r="M39" s="74" t="s">
        <v>34</v>
      </c>
      <c r="N39" s="68">
        <v>0</v>
      </c>
      <c r="O39" s="69" t="s">
        <v>34</v>
      </c>
      <c r="P39" s="118">
        <v>0</v>
      </c>
      <c r="Q39" s="71" t="s">
        <v>41</v>
      </c>
      <c r="R39" s="57">
        <f>L39*P39*N39</f>
        <v>0</v>
      </c>
      <c r="S39" s="57"/>
      <c r="T39" s="67"/>
      <c r="U39" s="183"/>
      <c r="V39" s="58"/>
    </row>
    <row r="40" spans="1:22" s="40" customFormat="1" ht="10.4" customHeight="1" x14ac:dyDescent="0.3">
      <c r="A40" s="47"/>
      <c r="B40" s="47"/>
      <c r="C40" s="227" t="s">
        <v>82</v>
      </c>
      <c r="D40" s="244"/>
      <c r="E40" s="228"/>
      <c r="F40" s="228"/>
      <c r="G40" s="228"/>
      <c r="H40" s="228"/>
      <c r="I40" s="228"/>
      <c r="J40" s="228"/>
      <c r="K40" s="228"/>
      <c r="L40" s="119">
        <v>0</v>
      </c>
      <c r="M40" s="74" t="s">
        <v>34</v>
      </c>
      <c r="N40" s="68">
        <v>0</v>
      </c>
      <c r="O40" s="69" t="s">
        <v>34</v>
      </c>
      <c r="P40" s="118">
        <v>0</v>
      </c>
      <c r="Q40" s="71" t="s">
        <v>41</v>
      </c>
      <c r="R40" s="120">
        <f>L40*P40*N40</f>
        <v>0</v>
      </c>
      <c r="S40" s="57">
        <f>SUM(R37:R40)</f>
        <v>0</v>
      </c>
      <c r="T40" s="67"/>
      <c r="U40" s="183"/>
      <c r="V40" s="58"/>
    </row>
    <row r="41" spans="1:22" s="40" customFormat="1" ht="10.4" customHeight="1" x14ac:dyDescent="0.3">
      <c r="A41" s="47"/>
      <c r="B41" s="197" t="s">
        <v>43</v>
      </c>
      <c r="C41" s="248" t="s">
        <v>76</v>
      </c>
      <c r="D41" s="249"/>
      <c r="E41" s="249"/>
      <c r="F41" s="249"/>
      <c r="G41" s="249"/>
      <c r="H41" s="249"/>
      <c r="I41" s="249"/>
      <c r="J41" s="249"/>
      <c r="K41" s="250"/>
      <c r="L41" s="251"/>
      <c r="M41" s="228"/>
      <c r="N41" s="228"/>
      <c r="O41" s="228"/>
      <c r="P41" s="228"/>
      <c r="Q41" s="228"/>
      <c r="R41" s="228"/>
      <c r="S41" s="228"/>
      <c r="T41" s="67"/>
      <c r="U41" s="183"/>
      <c r="V41" s="58"/>
    </row>
    <row r="42" spans="1:22" s="40" customFormat="1" ht="10.4" customHeight="1" x14ac:dyDescent="0.3">
      <c r="A42" s="47"/>
      <c r="B42" s="47"/>
      <c r="C42" s="252" t="s">
        <v>77</v>
      </c>
      <c r="D42" s="253"/>
      <c r="E42" s="65" t="s">
        <v>57</v>
      </c>
      <c r="F42" s="194" t="s">
        <v>58</v>
      </c>
      <c r="G42" s="65" t="s">
        <v>59</v>
      </c>
      <c r="H42" s="194" t="s">
        <v>60</v>
      </c>
      <c r="I42" s="65" t="s">
        <v>61</v>
      </c>
      <c r="J42" s="194" t="s">
        <v>62</v>
      </c>
      <c r="K42" s="65" t="s">
        <v>63</v>
      </c>
      <c r="L42" s="251"/>
      <c r="M42" s="228"/>
      <c r="N42" s="228"/>
      <c r="O42" s="228"/>
      <c r="P42" s="228"/>
      <c r="Q42" s="228"/>
      <c r="R42" s="228"/>
      <c r="S42" s="228"/>
      <c r="T42" s="67"/>
      <c r="U42" s="183"/>
      <c r="V42" s="58"/>
    </row>
    <row r="43" spans="1:22" s="40" customFormat="1" ht="10.4" customHeight="1" x14ac:dyDescent="0.3">
      <c r="A43" s="47"/>
      <c r="B43" s="47"/>
      <c r="C43" s="115" t="s">
        <v>78</v>
      </c>
      <c r="D43" s="116" t="s">
        <v>79</v>
      </c>
      <c r="E43" s="100"/>
      <c r="F43" s="101"/>
      <c r="G43" s="100"/>
      <c r="H43" s="101"/>
      <c r="I43" s="100"/>
      <c r="J43" s="101"/>
      <c r="K43" s="100"/>
      <c r="L43" s="117">
        <v>0</v>
      </c>
      <c r="M43" s="74" t="s">
        <v>34</v>
      </c>
      <c r="N43" s="68">
        <v>0</v>
      </c>
      <c r="O43" s="69" t="s">
        <v>34</v>
      </c>
      <c r="P43" s="118">
        <v>0</v>
      </c>
      <c r="Q43" s="71" t="s">
        <v>41</v>
      </c>
      <c r="R43" s="57">
        <f>L43*P43*N43</f>
        <v>0</v>
      </c>
      <c r="S43" s="57"/>
      <c r="T43" s="67"/>
      <c r="U43" s="183"/>
      <c r="V43" s="58"/>
    </row>
    <row r="44" spans="1:22" s="40" customFormat="1" ht="10.4" customHeight="1" x14ac:dyDescent="0.3">
      <c r="A44" s="47"/>
      <c r="B44" s="47"/>
      <c r="C44" s="227" t="s">
        <v>80</v>
      </c>
      <c r="D44" s="244"/>
      <c r="E44" s="228"/>
      <c r="F44" s="228"/>
      <c r="G44" s="228"/>
      <c r="H44" s="228"/>
      <c r="I44" s="228"/>
      <c r="J44" s="228"/>
      <c r="K44" s="228"/>
      <c r="L44" s="117">
        <v>0</v>
      </c>
      <c r="M44" s="74" t="s">
        <v>34</v>
      </c>
      <c r="N44" s="68">
        <v>0</v>
      </c>
      <c r="O44" s="69" t="s">
        <v>34</v>
      </c>
      <c r="P44" s="118">
        <v>0</v>
      </c>
      <c r="Q44" s="71" t="s">
        <v>41</v>
      </c>
      <c r="R44" s="57">
        <f>L44*P44*N44</f>
        <v>0</v>
      </c>
      <c r="S44" s="57"/>
      <c r="T44" s="67"/>
      <c r="U44" s="183"/>
      <c r="V44" s="58"/>
    </row>
    <row r="45" spans="1:22" s="40" customFormat="1" ht="10.4" customHeight="1" x14ac:dyDescent="0.3">
      <c r="A45" s="47"/>
      <c r="B45" s="47"/>
      <c r="C45" s="227" t="s">
        <v>81</v>
      </c>
      <c r="D45" s="244"/>
      <c r="E45" s="228"/>
      <c r="F45" s="228"/>
      <c r="G45" s="228"/>
      <c r="H45" s="228"/>
      <c r="I45" s="228"/>
      <c r="J45" s="228"/>
      <c r="K45" s="228"/>
      <c r="L45" s="117">
        <v>0</v>
      </c>
      <c r="M45" s="74" t="s">
        <v>34</v>
      </c>
      <c r="N45" s="68">
        <v>0</v>
      </c>
      <c r="O45" s="69" t="s">
        <v>34</v>
      </c>
      <c r="P45" s="118">
        <v>0</v>
      </c>
      <c r="Q45" s="71" t="s">
        <v>41</v>
      </c>
      <c r="R45" s="57">
        <f>L45*P45*N45</f>
        <v>0</v>
      </c>
      <c r="S45" s="57"/>
      <c r="T45" s="67"/>
      <c r="U45" s="183"/>
      <c r="V45" s="58"/>
    </row>
    <row r="46" spans="1:22" s="40" customFormat="1" ht="10.4" customHeight="1" x14ac:dyDescent="0.3">
      <c r="A46" s="47"/>
      <c r="B46" s="47"/>
      <c r="C46" s="227" t="s">
        <v>82</v>
      </c>
      <c r="D46" s="244"/>
      <c r="E46" s="228"/>
      <c r="F46" s="228"/>
      <c r="G46" s="228"/>
      <c r="H46" s="228"/>
      <c r="I46" s="228"/>
      <c r="J46" s="228"/>
      <c r="K46" s="228"/>
      <c r="L46" s="119">
        <v>0</v>
      </c>
      <c r="M46" s="74" t="s">
        <v>34</v>
      </c>
      <c r="N46" s="68">
        <v>0</v>
      </c>
      <c r="O46" s="69" t="s">
        <v>34</v>
      </c>
      <c r="P46" s="118">
        <v>0</v>
      </c>
      <c r="Q46" s="71" t="s">
        <v>41</v>
      </c>
      <c r="R46" s="120">
        <f>L46*P46*N46</f>
        <v>0</v>
      </c>
      <c r="S46" s="57">
        <f>SUM(R43:R46)</f>
        <v>0</v>
      </c>
      <c r="T46" s="67"/>
      <c r="U46" s="183"/>
      <c r="V46" s="58"/>
    </row>
    <row r="47" spans="1:22" s="40" customFormat="1" ht="10.4" customHeight="1" x14ac:dyDescent="0.3">
      <c r="A47" s="47"/>
      <c r="B47" s="197" t="s">
        <v>44</v>
      </c>
      <c r="C47" s="248" t="s">
        <v>76</v>
      </c>
      <c r="D47" s="249"/>
      <c r="E47" s="249"/>
      <c r="F47" s="249"/>
      <c r="G47" s="249"/>
      <c r="H47" s="249"/>
      <c r="I47" s="249"/>
      <c r="J47" s="249"/>
      <c r="K47" s="250"/>
      <c r="L47" s="251"/>
      <c r="M47" s="228"/>
      <c r="N47" s="228"/>
      <c r="O47" s="228"/>
      <c r="P47" s="228"/>
      <c r="Q47" s="228"/>
      <c r="R47" s="228"/>
      <c r="S47" s="228"/>
      <c r="T47" s="67"/>
      <c r="U47" s="183"/>
      <c r="V47" s="58"/>
    </row>
    <row r="48" spans="1:22" s="40" customFormat="1" ht="10.4" customHeight="1" x14ac:dyDescent="0.3">
      <c r="A48" s="47"/>
      <c r="B48" s="47"/>
      <c r="C48" s="252" t="s">
        <v>77</v>
      </c>
      <c r="D48" s="253"/>
      <c r="E48" s="65" t="s">
        <v>57</v>
      </c>
      <c r="F48" s="194" t="s">
        <v>58</v>
      </c>
      <c r="G48" s="65" t="s">
        <v>59</v>
      </c>
      <c r="H48" s="194" t="s">
        <v>60</v>
      </c>
      <c r="I48" s="65" t="s">
        <v>61</v>
      </c>
      <c r="J48" s="194" t="s">
        <v>62</v>
      </c>
      <c r="K48" s="65" t="s">
        <v>63</v>
      </c>
      <c r="L48" s="251"/>
      <c r="M48" s="228"/>
      <c r="N48" s="228"/>
      <c r="O48" s="228"/>
      <c r="P48" s="228"/>
      <c r="Q48" s="228"/>
      <c r="R48" s="228"/>
      <c r="S48" s="228"/>
      <c r="T48" s="67"/>
      <c r="U48" s="183"/>
      <c r="V48" s="58"/>
    </row>
    <row r="49" spans="1:22" s="40" customFormat="1" ht="10.4" customHeight="1" x14ac:dyDescent="0.3">
      <c r="A49" s="47"/>
      <c r="B49" s="47"/>
      <c r="C49" s="115" t="s">
        <v>78</v>
      </c>
      <c r="D49" s="116" t="s">
        <v>79</v>
      </c>
      <c r="E49" s="100"/>
      <c r="F49" s="101"/>
      <c r="G49" s="100"/>
      <c r="H49" s="101"/>
      <c r="I49" s="100"/>
      <c r="J49" s="101"/>
      <c r="K49" s="100"/>
      <c r="L49" s="117">
        <v>0</v>
      </c>
      <c r="M49" s="74" t="s">
        <v>34</v>
      </c>
      <c r="N49" s="68">
        <v>0</v>
      </c>
      <c r="O49" s="69" t="s">
        <v>34</v>
      </c>
      <c r="P49" s="118">
        <v>0</v>
      </c>
      <c r="Q49" s="71" t="s">
        <v>41</v>
      </c>
      <c r="R49" s="57">
        <f>L49*P49*N49</f>
        <v>0</v>
      </c>
      <c r="S49" s="57"/>
      <c r="T49" s="67"/>
      <c r="U49" s="183"/>
      <c r="V49" s="58"/>
    </row>
    <row r="50" spans="1:22" s="40" customFormat="1" ht="10.4" customHeight="1" x14ac:dyDescent="0.3">
      <c r="A50" s="47"/>
      <c r="B50" s="47"/>
      <c r="C50" s="227" t="s">
        <v>80</v>
      </c>
      <c r="D50" s="244"/>
      <c r="E50" s="228"/>
      <c r="F50" s="228"/>
      <c r="G50" s="228"/>
      <c r="H50" s="228"/>
      <c r="I50" s="228"/>
      <c r="J50" s="228"/>
      <c r="K50" s="228"/>
      <c r="L50" s="117">
        <v>0</v>
      </c>
      <c r="M50" s="74" t="s">
        <v>34</v>
      </c>
      <c r="N50" s="68">
        <v>0</v>
      </c>
      <c r="O50" s="69" t="s">
        <v>34</v>
      </c>
      <c r="P50" s="118">
        <v>0</v>
      </c>
      <c r="Q50" s="71" t="s">
        <v>41</v>
      </c>
      <c r="R50" s="57">
        <f>L50*P50*N50</f>
        <v>0</v>
      </c>
      <c r="S50" s="57"/>
      <c r="T50" s="67"/>
      <c r="U50" s="183"/>
      <c r="V50" s="58"/>
    </row>
    <row r="51" spans="1:22" s="40" customFormat="1" ht="10.4" customHeight="1" x14ac:dyDescent="0.3">
      <c r="A51" s="47"/>
      <c r="B51" s="47"/>
      <c r="C51" s="227" t="s">
        <v>81</v>
      </c>
      <c r="D51" s="244"/>
      <c r="E51" s="228"/>
      <c r="F51" s="228"/>
      <c r="G51" s="228"/>
      <c r="H51" s="228"/>
      <c r="I51" s="228"/>
      <c r="J51" s="228"/>
      <c r="K51" s="228"/>
      <c r="L51" s="117">
        <v>0</v>
      </c>
      <c r="M51" s="74" t="s">
        <v>34</v>
      </c>
      <c r="N51" s="68">
        <v>0</v>
      </c>
      <c r="O51" s="69" t="s">
        <v>34</v>
      </c>
      <c r="P51" s="118">
        <v>0</v>
      </c>
      <c r="Q51" s="71" t="s">
        <v>41</v>
      </c>
      <c r="R51" s="57">
        <f>L51*P51*N51</f>
        <v>0</v>
      </c>
      <c r="S51" s="57"/>
      <c r="T51" s="67"/>
      <c r="U51" s="183"/>
      <c r="V51" s="58"/>
    </row>
    <row r="52" spans="1:22" s="40" customFormat="1" ht="10.4" customHeight="1" x14ac:dyDescent="0.3">
      <c r="A52" s="47"/>
      <c r="B52" s="47"/>
      <c r="C52" s="227" t="s">
        <v>82</v>
      </c>
      <c r="D52" s="244"/>
      <c r="E52" s="228"/>
      <c r="F52" s="228"/>
      <c r="G52" s="228"/>
      <c r="H52" s="228"/>
      <c r="I52" s="228"/>
      <c r="J52" s="228"/>
      <c r="K52" s="228"/>
      <c r="L52" s="119">
        <v>0</v>
      </c>
      <c r="M52" s="74" t="s">
        <v>34</v>
      </c>
      <c r="N52" s="68">
        <v>0</v>
      </c>
      <c r="O52" s="69" t="s">
        <v>34</v>
      </c>
      <c r="P52" s="118">
        <v>0</v>
      </c>
      <c r="Q52" s="71" t="s">
        <v>41</v>
      </c>
      <c r="R52" s="120">
        <f>L52*P52*N52</f>
        <v>0</v>
      </c>
      <c r="S52" s="57">
        <f>SUM(R49:R52)</f>
        <v>0</v>
      </c>
      <c r="T52" s="67"/>
      <c r="U52" s="183"/>
      <c r="V52" s="58"/>
    </row>
    <row r="53" spans="1:22" s="40" customFormat="1" ht="10.4" customHeight="1" x14ac:dyDescent="0.3">
      <c r="A53" s="47"/>
      <c r="B53" s="195" t="s">
        <v>45</v>
      </c>
      <c r="C53" s="248" t="s">
        <v>76</v>
      </c>
      <c r="D53" s="249"/>
      <c r="E53" s="249"/>
      <c r="F53" s="249"/>
      <c r="G53" s="249"/>
      <c r="H53" s="249"/>
      <c r="I53" s="249"/>
      <c r="J53" s="249"/>
      <c r="K53" s="250"/>
      <c r="L53" s="251"/>
      <c r="M53" s="228"/>
      <c r="N53" s="228"/>
      <c r="O53" s="228"/>
      <c r="P53" s="228"/>
      <c r="Q53" s="228"/>
      <c r="R53" s="228"/>
      <c r="S53" s="228"/>
      <c r="T53" s="67"/>
      <c r="U53" s="183"/>
      <c r="V53" s="58"/>
    </row>
    <row r="54" spans="1:22" s="40" customFormat="1" ht="10.4" customHeight="1" x14ac:dyDescent="0.3">
      <c r="A54" s="47"/>
      <c r="B54" s="183"/>
      <c r="C54" s="252" t="s">
        <v>77</v>
      </c>
      <c r="D54" s="253"/>
      <c r="E54" s="65" t="s">
        <v>57</v>
      </c>
      <c r="F54" s="194" t="s">
        <v>58</v>
      </c>
      <c r="G54" s="65" t="s">
        <v>59</v>
      </c>
      <c r="H54" s="194" t="s">
        <v>60</v>
      </c>
      <c r="I54" s="65" t="s">
        <v>61</v>
      </c>
      <c r="J54" s="194" t="s">
        <v>62</v>
      </c>
      <c r="K54" s="65" t="s">
        <v>63</v>
      </c>
      <c r="L54" s="251"/>
      <c r="M54" s="228"/>
      <c r="N54" s="228"/>
      <c r="O54" s="228"/>
      <c r="P54" s="228"/>
      <c r="Q54" s="228"/>
      <c r="R54" s="228"/>
      <c r="S54" s="228"/>
      <c r="T54" s="67"/>
      <c r="U54" s="183"/>
      <c r="V54" s="58"/>
    </row>
    <row r="55" spans="1:22" s="40" customFormat="1" ht="10.4" customHeight="1" x14ac:dyDescent="0.3">
      <c r="A55" s="47"/>
      <c r="B55" s="183"/>
      <c r="C55" s="115" t="s">
        <v>78</v>
      </c>
      <c r="D55" s="116" t="s">
        <v>79</v>
      </c>
      <c r="E55" s="100"/>
      <c r="F55" s="101"/>
      <c r="G55" s="100"/>
      <c r="H55" s="101"/>
      <c r="I55" s="100"/>
      <c r="J55" s="101"/>
      <c r="K55" s="100"/>
      <c r="L55" s="117">
        <v>0</v>
      </c>
      <c r="M55" s="74" t="s">
        <v>34</v>
      </c>
      <c r="N55" s="68">
        <v>0</v>
      </c>
      <c r="O55" s="69" t="s">
        <v>34</v>
      </c>
      <c r="P55" s="118">
        <v>0</v>
      </c>
      <c r="Q55" s="71" t="s">
        <v>41</v>
      </c>
      <c r="R55" s="57">
        <f>L55*P55*N55</f>
        <v>0</v>
      </c>
      <c r="S55" s="57"/>
      <c r="T55" s="67"/>
      <c r="U55" s="183"/>
      <c r="V55" s="58"/>
    </row>
    <row r="56" spans="1:22" s="40" customFormat="1" ht="10.4" customHeight="1" x14ac:dyDescent="0.3">
      <c r="A56" s="47"/>
      <c r="B56" s="183"/>
      <c r="C56" s="227" t="s">
        <v>80</v>
      </c>
      <c r="D56" s="244"/>
      <c r="E56" s="228"/>
      <c r="F56" s="228"/>
      <c r="G56" s="228"/>
      <c r="H56" s="228"/>
      <c r="I56" s="228"/>
      <c r="J56" s="228"/>
      <c r="K56" s="228"/>
      <c r="L56" s="117">
        <v>0</v>
      </c>
      <c r="M56" s="74" t="s">
        <v>34</v>
      </c>
      <c r="N56" s="68">
        <v>0</v>
      </c>
      <c r="O56" s="69" t="s">
        <v>34</v>
      </c>
      <c r="P56" s="118">
        <v>0</v>
      </c>
      <c r="Q56" s="71" t="s">
        <v>41</v>
      </c>
      <c r="R56" s="57">
        <f>L56*P56*N56</f>
        <v>0</v>
      </c>
      <c r="S56" s="57"/>
      <c r="T56" s="67"/>
      <c r="U56" s="183"/>
      <c r="V56" s="58"/>
    </row>
    <row r="57" spans="1:22" s="40" customFormat="1" ht="10.4" customHeight="1" x14ac:dyDescent="0.3">
      <c r="A57" s="47"/>
      <c r="B57" s="183"/>
      <c r="C57" s="227" t="s">
        <v>81</v>
      </c>
      <c r="D57" s="244"/>
      <c r="E57" s="228"/>
      <c r="F57" s="228"/>
      <c r="G57" s="228"/>
      <c r="H57" s="228"/>
      <c r="I57" s="228"/>
      <c r="J57" s="228"/>
      <c r="K57" s="228"/>
      <c r="L57" s="117">
        <v>0</v>
      </c>
      <c r="M57" s="74" t="s">
        <v>34</v>
      </c>
      <c r="N57" s="68">
        <v>0</v>
      </c>
      <c r="O57" s="69" t="s">
        <v>34</v>
      </c>
      <c r="P57" s="118">
        <v>0</v>
      </c>
      <c r="Q57" s="71" t="s">
        <v>41</v>
      </c>
      <c r="R57" s="57">
        <f>L57*P57*N57</f>
        <v>0</v>
      </c>
      <c r="S57" s="57"/>
      <c r="T57" s="67"/>
      <c r="U57" s="183"/>
      <c r="V57" s="58"/>
    </row>
    <row r="58" spans="1:22" s="40" customFormat="1" ht="10.4" customHeight="1" x14ac:dyDescent="0.3">
      <c r="A58" s="47"/>
      <c r="B58" s="183"/>
      <c r="C58" s="227" t="s">
        <v>82</v>
      </c>
      <c r="D58" s="244"/>
      <c r="E58" s="228"/>
      <c r="F58" s="228"/>
      <c r="G58" s="228"/>
      <c r="H58" s="228"/>
      <c r="I58" s="228"/>
      <c r="J58" s="228"/>
      <c r="K58" s="228"/>
      <c r="L58" s="119">
        <v>0</v>
      </c>
      <c r="M58" s="74" t="s">
        <v>34</v>
      </c>
      <c r="N58" s="68">
        <v>0</v>
      </c>
      <c r="O58" s="69" t="s">
        <v>34</v>
      </c>
      <c r="P58" s="118">
        <v>0</v>
      </c>
      <c r="Q58" s="71" t="s">
        <v>41</v>
      </c>
      <c r="R58" s="120">
        <f>L58*P58*N58</f>
        <v>0</v>
      </c>
      <c r="S58" s="57">
        <f>SUM(R55:R58)</f>
        <v>0</v>
      </c>
      <c r="T58" s="67"/>
      <c r="U58" s="183"/>
      <c r="V58" s="58"/>
    </row>
    <row r="59" spans="1:22" s="40" customFormat="1" ht="10.4" customHeight="1" x14ac:dyDescent="0.3">
      <c r="A59" s="47"/>
      <c r="B59" s="121" t="s">
        <v>46</v>
      </c>
      <c r="C59" s="248" t="s">
        <v>76</v>
      </c>
      <c r="D59" s="249"/>
      <c r="E59" s="249"/>
      <c r="F59" s="249"/>
      <c r="G59" s="249"/>
      <c r="H59" s="249"/>
      <c r="I59" s="249"/>
      <c r="J59" s="249"/>
      <c r="K59" s="250"/>
      <c r="L59" s="251"/>
      <c r="M59" s="228"/>
      <c r="N59" s="228"/>
      <c r="O59" s="228"/>
      <c r="P59" s="228"/>
      <c r="Q59" s="228"/>
      <c r="R59" s="228"/>
      <c r="S59" s="228"/>
      <c r="T59" s="67"/>
      <c r="U59" s="183"/>
      <c r="V59" s="58"/>
    </row>
    <row r="60" spans="1:22" s="40" customFormat="1" ht="10.4" customHeight="1" x14ac:dyDescent="0.3">
      <c r="A60" s="47"/>
      <c r="B60" s="201"/>
      <c r="C60" s="252" t="s">
        <v>77</v>
      </c>
      <c r="D60" s="253"/>
      <c r="E60" s="65" t="s">
        <v>57</v>
      </c>
      <c r="F60" s="194" t="s">
        <v>58</v>
      </c>
      <c r="G60" s="65" t="s">
        <v>59</v>
      </c>
      <c r="H60" s="194" t="s">
        <v>60</v>
      </c>
      <c r="I60" s="65" t="s">
        <v>61</v>
      </c>
      <c r="J60" s="194" t="s">
        <v>62</v>
      </c>
      <c r="K60" s="65" t="s">
        <v>63</v>
      </c>
      <c r="L60" s="251"/>
      <c r="M60" s="228"/>
      <c r="N60" s="228"/>
      <c r="O60" s="228"/>
      <c r="P60" s="228"/>
      <c r="Q60" s="228"/>
      <c r="R60" s="228"/>
      <c r="S60" s="228"/>
      <c r="T60" s="67"/>
      <c r="U60" s="183"/>
      <c r="V60" s="58"/>
    </row>
    <row r="61" spans="1:22" s="40" customFormat="1" ht="10.4" customHeight="1" x14ac:dyDescent="0.3">
      <c r="A61" s="47"/>
      <c r="B61" s="201"/>
      <c r="C61" s="115" t="s">
        <v>78</v>
      </c>
      <c r="D61" s="116" t="s">
        <v>79</v>
      </c>
      <c r="E61" s="100"/>
      <c r="F61" s="101"/>
      <c r="G61" s="100"/>
      <c r="H61" s="101"/>
      <c r="I61" s="100"/>
      <c r="J61" s="101"/>
      <c r="K61" s="100"/>
      <c r="L61" s="117">
        <v>0</v>
      </c>
      <c r="M61" s="122" t="s">
        <v>34</v>
      </c>
      <c r="N61" s="68">
        <v>0</v>
      </c>
      <c r="O61" s="123" t="s">
        <v>34</v>
      </c>
      <c r="P61" s="118">
        <v>0</v>
      </c>
      <c r="Q61" s="71" t="s">
        <v>41</v>
      </c>
      <c r="R61" s="124">
        <f>L61*P61*N61</f>
        <v>0</v>
      </c>
      <c r="S61" s="125"/>
      <c r="T61" s="67"/>
      <c r="U61" s="183"/>
      <c r="V61" s="58"/>
    </row>
    <row r="62" spans="1:22" s="40" customFormat="1" ht="10.4" customHeight="1" x14ac:dyDescent="0.3">
      <c r="A62" s="47"/>
      <c r="B62" s="201"/>
      <c r="C62" s="227" t="s">
        <v>80</v>
      </c>
      <c r="D62" s="244"/>
      <c r="E62" s="234"/>
      <c r="F62" s="234"/>
      <c r="G62" s="234"/>
      <c r="H62" s="234"/>
      <c r="I62" s="234"/>
      <c r="J62" s="234"/>
      <c r="K62" s="228"/>
      <c r="L62" s="117">
        <v>0</v>
      </c>
      <c r="M62" s="122" t="s">
        <v>34</v>
      </c>
      <c r="N62" s="68">
        <v>0</v>
      </c>
      <c r="O62" s="123" t="s">
        <v>34</v>
      </c>
      <c r="P62" s="118">
        <v>0</v>
      </c>
      <c r="Q62" s="71" t="s">
        <v>41</v>
      </c>
      <c r="R62" s="124">
        <f>L62*P62*N62</f>
        <v>0</v>
      </c>
      <c r="S62" s="125"/>
      <c r="T62" s="67"/>
      <c r="U62" s="183"/>
      <c r="V62" s="58"/>
    </row>
    <row r="63" spans="1:22" s="40" customFormat="1" ht="10.4" customHeight="1" x14ac:dyDescent="0.3">
      <c r="A63" s="47"/>
      <c r="B63" s="201"/>
      <c r="C63" s="227" t="s">
        <v>81</v>
      </c>
      <c r="D63" s="244"/>
      <c r="E63" s="228"/>
      <c r="F63" s="228"/>
      <c r="G63" s="228"/>
      <c r="H63" s="228"/>
      <c r="I63" s="228"/>
      <c r="J63" s="228"/>
      <c r="K63" s="228"/>
      <c r="L63" s="117">
        <v>0</v>
      </c>
      <c r="M63" s="122" t="s">
        <v>34</v>
      </c>
      <c r="N63" s="68">
        <v>0</v>
      </c>
      <c r="O63" s="123" t="s">
        <v>34</v>
      </c>
      <c r="P63" s="118">
        <v>0</v>
      </c>
      <c r="Q63" s="71" t="s">
        <v>41</v>
      </c>
      <c r="R63" s="124">
        <f>L63*P63*N63</f>
        <v>0</v>
      </c>
      <c r="S63" s="125"/>
      <c r="T63" s="67"/>
      <c r="U63" s="183"/>
      <c r="V63" s="58" t="s">
        <v>83</v>
      </c>
    </row>
    <row r="64" spans="1:22" s="40" customFormat="1" ht="10.4" customHeight="1" x14ac:dyDescent="0.3">
      <c r="A64" s="47"/>
      <c r="B64" s="201"/>
      <c r="C64" s="227" t="s">
        <v>82</v>
      </c>
      <c r="D64" s="244"/>
      <c r="E64" s="234"/>
      <c r="F64" s="234"/>
      <c r="G64" s="234"/>
      <c r="H64" s="234"/>
      <c r="I64" s="234"/>
      <c r="J64" s="234"/>
      <c r="K64" s="228"/>
      <c r="L64" s="119">
        <v>0</v>
      </c>
      <c r="M64" s="122" t="s">
        <v>34</v>
      </c>
      <c r="N64" s="68">
        <v>0</v>
      </c>
      <c r="O64" s="123" t="s">
        <v>34</v>
      </c>
      <c r="P64" s="118">
        <v>0</v>
      </c>
      <c r="Q64" s="71" t="s">
        <v>41</v>
      </c>
      <c r="R64" s="126">
        <f>L64*P64*N64</f>
        <v>0</v>
      </c>
      <c r="S64" s="124">
        <f>SUM(R61:R64)</f>
        <v>0</v>
      </c>
      <c r="T64" s="67"/>
      <c r="U64" s="183"/>
      <c r="V64" s="183"/>
    </row>
    <row r="65" spans="1:22" s="40" customFormat="1" ht="10.95" hidden="1" customHeight="1" x14ac:dyDescent="0.3">
      <c r="A65" s="47"/>
      <c r="B65" s="195" t="s">
        <v>47</v>
      </c>
      <c r="C65" s="248" t="s">
        <v>76</v>
      </c>
      <c r="D65" s="249"/>
      <c r="E65" s="249"/>
      <c r="F65" s="249"/>
      <c r="G65" s="249"/>
      <c r="H65" s="249"/>
      <c r="I65" s="249"/>
      <c r="J65" s="249"/>
      <c r="K65" s="271"/>
      <c r="L65" s="251"/>
      <c r="M65" s="228"/>
      <c r="N65" s="228"/>
      <c r="O65" s="228"/>
      <c r="P65" s="228"/>
      <c r="Q65" s="228"/>
      <c r="R65" s="228"/>
      <c r="S65" s="228"/>
      <c r="T65" s="67"/>
      <c r="U65" s="183"/>
      <c r="V65" s="183"/>
    </row>
    <row r="66" spans="1:22" s="40" customFormat="1" ht="10.95" hidden="1" customHeight="1" thickBot="1" x14ac:dyDescent="0.35">
      <c r="A66" s="47"/>
      <c r="B66" s="183"/>
      <c r="C66" s="252" t="s">
        <v>77</v>
      </c>
      <c r="D66" s="253"/>
      <c r="E66" s="65" t="s">
        <v>57</v>
      </c>
      <c r="F66" s="194" t="s">
        <v>58</v>
      </c>
      <c r="G66" s="65" t="s">
        <v>59</v>
      </c>
      <c r="H66" s="194" t="s">
        <v>60</v>
      </c>
      <c r="I66" s="65" t="s">
        <v>61</v>
      </c>
      <c r="J66" s="194" t="s">
        <v>62</v>
      </c>
      <c r="K66" s="65" t="s">
        <v>63</v>
      </c>
      <c r="L66" s="251"/>
      <c r="M66" s="228"/>
      <c r="N66" s="228"/>
      <c r="O66" s="228"/>
      <c r="P66" s="228"/>
      <c r="Q66" s="228"/>
      <c r="R66" s="228"/>
      <c r="S66" s="228"/>
      <c r="T66" s="67"/>
      <c r="U66" s="183"/>
      <c r="V66" s="183"/>
    </row>
    <row r="67" spans="1:22" s="40" customFormat="1" ht="10.95" hidden="1" customHeight="1" thickBot="1" x14ac:dyDescent="0.35">
      <c r="A67" s="47"/>
      <c r="B67" s="201"/>
      <c r="C67" s="115" t="s">
        <v>78</v>
      </c>
      <c r="D67" s="116" t="s">
        <v>79</v>
      </c>
      <c r="E67" s="100"/>
      <c r="F67" s="101"/>
      <c r="G67" s="100"/>
      <c r="H67" s="101"/>
      <c r="I67" s="100"/>
      <c r="J67" s="101"/>
      <c r="K67" s="100"/>
      <c r="L67" s="117">
        <v>0</v>
      </c>
      <c r="M67" s="74" t="s">
        <v>34</v>
      </c>
      <c r="N67" s="68">
        <v>0</v>
      </c>
      <c r="O67" s="69" t="s">
        <v>34</v>
      </c>
      <c r="P67" s="118">
        <v>0</v>
      </c>
      <c r="Q67" s="71" t="s">
        <v>41</v>
      </c>
      <c r="R67" s="57">
        <f>L67*P67*N67</f>
        <v>0</v>
      </c>
      <c r="S67" s="57"/>
      <c r="T67" s="67"/>
      <c r="U67" s="183"/>
      <c r="V67" s="183"/>
    </row>
    <row r="68" spans="1:22" s="40" customFormat="1" ht="10.95" hidden="1" customHeight="1" thickBot="1" x14ac:dyDescent="0.35">
      <c r="A68" s="47"/>
      <c r="B68" s="201"/>
      <c r="C68" s="227" t="s">
        <v>80</v>
      </c>
      <c r="D68" s="244"/>
      <c r="E68" s="234"/>
      <c r="F68" s="234"/>
      <c r="G68" s="234"/>
      <c r="H68" s="234"/>
      <c r="I68" s="234"/>
      <c r="J68" s="234"/>
      <c r="K68" s="228"/>
      <c r="L68" s="117">
        <v>0</v>
      </c>
      <c r="M68" s="74" t="s">
        <v>34</v>
      </c>
      <c r="N68" s="68">
        <v>0</v>
      </c>
      <c r="O68" s="69" t="s">
        <v>34</v>
      </c>
      <c r="P68" s="118">
        <v>0</v>
      </c>
      <c r="Q68" s="71" t="s">
        <v>41</v>
      </c>
      <c r="R68" s="57">
        <f>L68*P68*N68</f>
        <v>0</v>
      </c>
      <c r="S68" s="57"/>
      <c r="T68" s="67"/>
      <c r="U68" s="183"/>
      <c r="V68" s="183"/>
    </row>
    <row r="69" spans="1:22" s="40" customFormat="1" ht="10.95" hidden="1" customHeight="1" thickBot="1" x14ac:dyDescent="0.35">
      <c r="A69" s="47"/>
      <c r="B69" s="201"/>
      <c r="C69" s="227" t="s">
        <v>81</v>
      </c>
      <c r="D69" s="244"/>
      <c r="E69" s="234"/>
      <c r="F69" s="234"/>
      <c r="G69" s="234"/>
      <c r="H69" s="234"/>
      <c r="I69" s="234"/>
      <c r="J69" s="234"/>
      <c r="K69" s="228"/>
      <c r="L69" s="117">
        <v>0</v>
      </c>
      <c r="M69" s="74" t="s">
        <v>34</v>
      </c>
      <c r="N69" s="68">
        <v>0</v>
      </c>
      <c r="O69" s="69" t="s">
        <v>34</v>
      </c>
      <c r="P69" s="118">
        <v>0</v>
      </c>
      <c r="Q69" s="71" t="s">
        <v>41</v>
      </c>
      <c r="R69" s="57">
        <f>L69*P69*N69</f>
        <v>0</v>
      </c>
      <c r="S69" s="57"/>
      <c r="T69" s="67"/>
      <c r="U69" s="183"/>
      <c r="V69" s="183"/>
    </row>
    <row r="70" spans="1:22" s="40" customFormat="1" ht="10.95" hidden="1" customHeight="1" thickBot="1" x14ac:dyDescent="0.35">
      <c r="A70" s="47"/>
      <c r="B70" s="201"/>
      <c r="C70" s="227" t="s">
        <v>82</v>
      </c>
      <c r="D70" s="227"/>
      <c r="E70" s="227"/>
      <c r="F70" s="227"/>
      <c r="G70" s="227"/>
      <c r="H70" s="227"/>
      <c r="I70" s="227"/>
      <c r="J70" s="227"/>
      <c r="K70" s="228"/>
      <c r="L70" s="119">
        <v>0</v>
      </c>
      <c r="M70" s="74" t="s">
        <v>34</v>
      </c>
      <c r="N70" s="68">
        <v>0</v>
      </c>
      <c r="O70" s="69" t="s">
        <v>34</v>
      </c>
      <c r="P70" s="118">
        <v>0</v>
      </c>
      <c r="Q70" s="71" t="s">
        <v>41</v>
      </c>
      <c r="R70" s="120">
        <f>L70*P70*N70</f>
        <v>0</v>
      </c>
      <c r="S70" s="57">
        <f>SUM(R67:R70)</f>
        <v>0</v>
      </c>
      <c r="T70" s="67"/>
      <c r="U70" s="183"/>
      <c r="V70" s="183"/>
    </row>
    <row r="71" spans="1:22" s="40" customFormat="1" ht="10.95" hidden="1" customHeight="1" thickBot="1" x14ac:dyDescent="0.35">
      <c r="A71" s="47"/>
      <c r="B71" s="195" t="s">
        <v>48</v>
      </c>
      <c r="C71" s="248" t="s">
        <v>76</v>
      </c>
      <c r="D71" s="249"/>
      <c r="E71" s="249"/>
      <c r="F71" s="249"/>
      <c r="G71" s="249"/>
      <c r="H71" s="249"/>
      <c r="I71" s="249"/>
      <c r="J71" s="249"/>
      <c r="K71" s="271"/>
      <c r="L71" s="251"/>
      <c r="M71" s="228"/>
      <c r="N71" s="228"/>
      <c r="O71" s="228"/>
      <c r="P71" s="228"/>
      <c r="Q71" s="228"/>
      <c r="R71" s="228"/>
      <c r="S71" s="228"/>
      <c r="T71" s="67"/>
      <c r="U71" s="183"/>
      <c r="V71" s="183"/>
    </row>
    <row r="72" spans="1:22" s="40" customFormat="1" ht="10.95" hidden="1" customHeight="1" thickBot="1" x14ac:dyDescent="0.35">
      <c r="A72" s="47"/>
      <c r="B72" s="183"/>
      <c r="C72" s="252" t="s">
        <v>77</v>
      </c>
      <c r="D72" s="253"/>
      <c r="E72" s="65" t="s">
        <v>57</v>
      </c>
      <c r="F72" s="194" t="s">
        <v>58</v>
      </c>
      <c r="G72" s="65" t="s">
        <v>59</v>
      </c>
      <c r="H72" s="194" t="s">
        <v>60</v>
      </c>
      <c r="I72" s="65" t="s">
        <v>61</v>
      </c>
      <c r="J72" s="194" t="s">
        <v>62</v>
      </c>
      <c r="K72" s="65" t="s">
        <v>63</v>
      </c>
      <c r="L72" s="251"/>
      <c r="M72" s="228"/>
      <c r="N72" s="228"/>
      <c r="O72" s="228"/>
      <c r="P72" s="228"/>
      <c r="Q72" s="228"/>
      <c r="R72" s="228"/>
      <c r="S72" s="228"/>
      <c r="T72" s="67"/>
      <c r="U72" s="183"/>
      <c r="V72" s="183"/>
    </row>
    <row r="73" spans="1:22" s="40" customFormat="1" ht="10.95" hidden="1" customHeight="1" thickBot="1" x14ac:dyDescent="0.35">
      <c r="A73" s="47"/>
      <c r="B73" s="201"/>
      <c r="C73" s="115" t="s">
        <v>78</v>
      </c>
      <c r="D73" s="116" t="s">
        <v>79</v>
      </c>
      <c r="E73" s="100"/>
      <c r="F73" s="101"/>
      <c r="G73" s="100"/>
      <c r="H73" s="101"/>
      <c r="I73" s="100"/>
      <c r="J73" s="101"/>
      <c r="K73" s="100"/>
      <c r="L73" s="117">
        <v>0</v>
      </c>
      <c r="M73" s="74" t="s">
        <v>34</v>
      </c>
      <c r="N73" s="68">
        <v>0</v>
      </c>
      <c r="O73" s="69" t="s">
        <v>34</v>
      </c>
      <c r="P73" s="118">
        <v>0</v>
      </c>
      <c r="Q73" s="71" t="s">
        <v>41</v>
      </c>
      <c r="R73" s="57">
        <f>L73*P73*N73</f>
        <v>0</v>
      </c>
      <c r="S73" s="57"/>
      <c r="T73" s="67"/>
      <c r="U73" s="183"/>
      <c r="V73" s="183"/>
    </row>
    <row r="74" spans="1:22" s="40" customFormat="1" ht="10.95" hidden="1" customHeight="1" thickBot="1" x14ac:dyDescent="0.35">
      <c r="A74" s="47"/>
      <c r="B74" s="201"/>
      <c r="C74" s="227" t="s">
        <v>80</v>
      </c>
      <c r="D74" s="244"/>
      <c r="E74" s="234"/>
      <c r="F74" s="234"/>
      <c r="G74" s="234"/>
      <c r="H74" s="234"/>
      <c r="I74" s="234"/>
      <c r="J74" s="234"/>
      <c r="K74" s="228"/>
      <c r="L74" s="117">
        <v>0</v>
      </c>
      <c r="M74" s="74" t="s">
        <v>34</v>
      </c>
      <c r="N74" s="68">
        <v>0</v>
      </c>
      <c r="O74" s="69" t="s">
        <v>34</v>
      </c>
      <c r="P74" s="118">
        <v>0</v>
      </c>
      <c r="Q74" s="71" t="s">
        <v>41</v>
      </c>
      <c r="R74" s="57">
        <f>L74*P74*N74</f>
        <v>0</v>
      </c>
      <c r="S74" s="57"/>
      <c r="T74" s="67"/>
      <c r="U74" s="183"/>
      <c r="V74" s="183"/>
    </row>
    <row r="75" spans="1:22" s="40" customFormat="1" ht="10.95" hidden="1" customHeight="1" thickBot="1" x14ac:dyDescent="0.35">
      <c r="A75" s="47"/>
      <c r="B75" s="201"/>
      <c r="C75" s="227" t="s">
        <v>81</v>
      </c>
      <c r="D75" s="244"/>
      <c r="E75" s="234"/>
      <c r="F75" s="234"/>
      <c r="G75" s="234"/>
      <c r="H75" s="234"/>
      <c r="I75" s="234"/>
      <c r="J75" s="234"/>
      <c r="K75" s="228"/>
      <c r="L75" s="117">
        <v>0</v>
      </c>
      <c r="M75" s="74" t="s">
        <v>34</v>
      </c>
      <c r="N75" s="68">
        <v>0</v>
      </c>
      <c r="O75" s="69" t="s">
        <v>34</v>
      </c>
      <c r="P75" s="118">
        <v>0</v>
      </c>
      <c r="Q75" s="71" t="s">
        <v>41</v>
      </c>
      <c r="R75" s="57">
        <f>L75*P75*N75</f>
        <v>0</v>
      </c>
      <c r="S75" s="57"/>
      <c r="T75" s="67"/>
      <c r="U75" s="183"/>
      <c r="V75" s="183"/>
    </row>
    <row r="76" spans="1:22" s="40" customFormat="1" ht="10.95" hidden="1" customHeight="1" thickBot="1" x14ac:dyDescent="0.35">
      <c r="A76" s="47"/>
      <c r="B76" s="201"/>
      <c r="C76" s="227" t="s">
        <v>82</v>
      </c>
      <c r="D76" s="227"/>
      <c r="E76" s="227"/>
      <c r="F76" s="227"/>
      <c r="G76" s="227"/>
      <c r="H76" s="227"/>
      <c r="I76" s="227"/>
      <c r="J76" s="227"/>
      <c r="K76" s="228"/>
      <c r="L76" s="119">
        <v>0</v>
      </c>
      <c r="M76" s="74" t="s">
        <v>34</v>
      </c>
      <c r="N76" s="68">
        <v>0</v>
      </c>
      <c r="O76" s="69" t="s">
        <v>34</v>
      </c>
      <c r="P76" s="118">
        <v>0</v>
      </c>
      <c r="Q76" s="71" t="s">
        <v>41</v>
      </c>
      <c r="R76" s="120">
        <f>L76*P76*N76</f>
        <v>0</v>
      </c>
      <c r="S76" s="57">
        <f>SUM(R73:R76)</f>
        <v>0</v>
      </c>
      <c r="T76" s="67"/>
      <c r="U76" s="183"/>
      <c r="V76" s="183"/>
    </row>
    <row r="77" spans="1:22" s="40" customFormat="1" ht="10.95" customHeight="1" thickBot="1" x14ac:dyDescent="0.35">
      <c r="A77" s="127"/>
      <c r="B77" s="127"/>
      <c r="C77" s="238"/>
      <c r="D77" s="219"/>
      <c r="E77" s="219"/>
      <c r="F77" s="219"/>
      <c r="G77" s="219"/>
      <c r="H77" s="219"/>
      <c r="I77" s="219"/>
      <c r="J77" s="219"/>
      <c r="K77" s="219"/>
      <c r="L77" s="262"/>
      <c r="M77" s="219"/>
      <c r="N77" s="219"/>
      <c r="O77" s="219"/>
      <c r="P77" s="219"/>
      <c r="Q77" s="219"/>
      <c r="R77" s="219"/>
      <c r="S77" s="219"/>
      <c r="T77" s="128">
        <f>ROUND(SUM(S35:S70),0)</f>
        <v>0</v>
      </c>
      <c r="U77" s="183"/>
      <c r="V77" s="183"/>
    </row>
    <row r="78" spans="1:22" s="40" customFormat="1" ht="76.05" customHeight="1" x14ac:dyDescent="0.3">
      <c r="A78" s="129" t="s">
        <v>16</v>
      </c>
      <c r="B78" s="129"/>
      <c r="C78" s="263" t="s">
        <v>174</v>
      </c>
      <c r="D78" s="240"/>
      <c r="E78" s="240"/>
      <c r="F78" s="240"/>
      <c r="G78" s="240"/>
      <c r="H78" s="240"/>
      <c r="I78" s="240"/>
      <c r="J78" s="240"/>
      <c r="K78" s="240"/>
      <c r="L78" s="240"/>
      <c r="M78" s="240"/>
      <c r="N78" s="240"/>
      <c r="O78" s="240"/>
      <c r="P78" s="240"/>
      <c r="Q78" s="240"/>
      <c r="R78" s="240"/>
      <c r="S78" s="240"/>
      <c r="T78" s="112"/>
      <c r="U78" s="183"/>
      <c r="V78" s="48" t="s">
        <v>84</v>
      </c>
    </row>
    <row r="79" spans="1:22" s="40" customFormat="1" ht="10.95" customHeight="1" x14ac:dyDescent="0.3">
      <c r="A79" s="130"/>
      <c r="B79" s="130"/>
      <c r="C79" s="183"/>
      <c r="D79" s="268" t="s">
        <v>85</v>
      </c>
      <c r="E79" s="268"/>
      <c r="F79" s="268"/>
      <c r="G79" s="268"/>
      <c r="H79" s="268"/>
      <c r="I79" s="268"/>
      <c r="J79" s="268"/>
      <c r="K79" s="268"/>
      <c r="L79" s="270"/>
      <c r="M79" s="270"/>
      <c r="N79" s="266" t="s">
        <v>86</v>
      </c>
      <c r="O79" s="250"/>
      <c r="P79" s="250"/>
      <c r="Q79" s="250"/>
      <c r="R79" s="250"/>
      <c r="S79" s="90"/>
      <c r="T79" s="67"/>
      <c r="U79" s="183"/>
      <c r="V79" s="58" t="s">
        <v>161</v>
      </c>
    </row>
    <row r="80" spans="1:22" s="109" customFormat="1" ht="10.95" customHeight="1" x14ac:dyDescent="0.3">
      <c r="A80" s="201"/>
      <c r="B80" s="93" t="s">
        <v>55</v>
      </c>
      <c r="C80" s="131" t="s">
        <v>87</v>
      </c>
      <c r="D80" s="252" t="s">
        <v>88</v>
      </c>
      <c r="E80" s="252"/>
      <c r="F80" s="252"/>
      <c r="G80" s="252"/>
      <c r="H80" s="252"/>
      <c r="I80" s="252"/>
      <c r="J80" s="252"/>
      <c r="K80" s="252"/>
      <c r="L80" s="267"/>
      <c r="M80" s="267"/>
      <c r="N80" s="117">
        <v>0</v>
      </c>
      <c r="O80" s="117" t="s">
        <v>89</v>
      </c>
      <c r="P80" s="132" t="s">
        <v>34</v>
      </c>
      <c r="Q80" s="133">
        <v>0</v>
      </c>
      <c r="R80" s="188" t="s">
        <v>41</v>
      </c>
      <c r="S80" s="134">
        <f t="shared" ref="S80:S85" si="0">N80*Q80</f>
        <v>0</v>
      </c>
      <c r="T80" s="125"/>
      <c r="U80" s="201"/>
      <c r="V80" s="58"/>
    </row>
    <row r="81" spans="1:22" s="109" customFormat="1" ht="10.95" customHeight="1" x14ac:dyDescent="0.3">
      <c r="A81" s="201"/>
      <c r="B81" s="196" t="s">
        <v>65</v>
      </c>
      <c r="C81" s="131" t="s">
        <v>90</v>
      </c>
      <c r="D81" s="252" t="s">
        <v>88</v>
      </c>
      <c r="E81" s="252"/>
      <c r="F81" s="252"/>
      <c r="G81" s="252"/>
      <c r="H81" s="252"/>
      <c r="I81" s="252"/>
      <c r="J81" s="252"/>
      <c r="K81" s="252"/>
      <c r="L81" s="267"/>
      <c r="M81" s="267"/>
      <c r="N81" s="117">
        <v>0</v>
      </c>
      <c r="O81" s="117" t="s">
        <v>89</v>
      </c>
      <c r="P81" s="132" t="s">
        <v>34</v>
      </c>
      <c r="Q81" s="133">
        <v>0</v>
      </c>
      <c r="R81" s="188" t="s">
        <v>41</v>
      </c>
      <c r="S81" s="134">
        <f t="shared" si="0"/>
        <v>0</v>
      </c>
      <c r="T81" s="125"/>
      <c r="U81" s="201"/>
      <c r="V81" s="58"/>
    </row>
    <row r="82" spans="1:22" s="109" customFormat="1" ht="10.95" customHeight="1" x14ac:dyDescent="0.3">
      <c r="A82" s="201"/>
      <c r="B82" s="93" t="s">
        <v>68</v>
      </c>
      <c r="C82" s="131" t="s">
        <v>90</v>
      </c>
      <c r="D82" s="252" t="s">
        <v>88</v>
      </c>
      <c r="E82" s="252"/>
      <c r="F82" s="252"/>
      <c r="G82" s="252"/>
      <c r="H82" s="252"/>
      <c r="I82" s="252"/>
      <c r="J82" s="252"/>
      <c r="K82" s="252"/>
      <c r="L82" s="267"/>
      <c r="M82" s="267"/>
      <c r="N82" s="117">
        <v>0</v>
      </c>
      <c r="O82" s="117" t="s">
        <v>89</v>
      </c>
      <c r="P82" s="132" t="s">
        <v>34</v>
      </c>
      <c r="Q82" s="133">
        <v>0</v>
      </c>
      <c r="R82" s="188" t="s">
        <v>41</v>
      </c>
      <c r="S82" s="134">
        <f t="shared" si="0"/>
        <v>0</v>
      </c>
      <c r="T82" s="125"/>
      <c r="U82" s="201"/>
      <c r="V82" s="58"/>
    </row>
    <row r="83" spans="1:22" s="109" customFormat="1" ht="10.95" customHeight="1" x14ac:dyDescent="0.3">
      <c r="A83" s="201"/>
      <c r="B83" s="196" t="s">
        <v>70</v>
      </c>
      <c r="C83" s="131" t="s">
        <v>90</v>
      </c>
      <c r="D83" s="252" t="s">
        <v>88</v>
      </c>
      <c r="E83" s="252"/>
      <c r="F83" s="252"/>
      <c r="G83" s="252"/>
      <c r="H83" s="252"/>
      <c r="I83" s="252"/>
      <c r="J83" s="252"/>
      <c r="K83" s="252"/>
      <c r="L83" s="267"/>
      <c r="M83" s="267"/>
      <c r="N83" s="117">
        <v>0</v>
      </c>
      <c r="O83" s="117" t="s">
        <v>89</v>
      </c>
      <c r="P83" s="132" t="s">
        <v>34</v>
      </c>
      <c r="Q83" s="133">
        <v>0</v>
      </c>
      <c r="R83" s="188" t="s">
        <v>41</v>
      </c>
      <c r="S83" s="134">
        <f t="shared" si="0"/>
        <v>0</v>
      </c>
      <c r="T83" s="125"/>
      <c r="U83" s="201"/>
      <c r="V83" s="58"/>
    </row>
    <row r="84" spans="1:22" s="109" customFormat="1" ht="10.95" customHeight="1" x14ac:dyDescent="0.3">
      <c r="A84" s="201"/>
      <c r="B84" s="93" t="s">
        <v>91</v>
      </c>
      <c r="C84" s="131" t="s">
        <v>90</v>
      </c>
      <c r="D84" s="252" t="s">
        <v>88</v>
      </c>
      <c r="E84" s="252"/>
      <c r="F84" s="252"/>
      <c r="G84" s="252"/>
      <c r="H84" s="252"/>
      <c r="I84" s="252"/>
      <c r="J84" s="252"/>
      <c r="K84" s="252"/>
      <c r="L84" s="267"/>
      <c r="M84" s="267"/>
      <c r="N84" s="117">
        <v>0</v>
      </c>
      <c r="O84" s="117" t="s">
        <v>89</v>
      </c>
      <c r="P84" s="132" t="s">
        <v>34</v>
      </c>
      <c r="Q84" s="133">
        <v>0</v>
      </c>
      <c r="R84" s="188" t="s">
        <v>41</v>
      </c>
      <c r="S84" s="134">
        <f t="shared" si="0"/>
        <v>0</v>
      </c>
      <c r="T84" s="125"/>
      <c r="U84" s="201"/>
      <c r="V84" s="58"/>
    </row>
    <row r="85" spans="1:22" s="109" customFormat="1" ht="10.95" customHeight="1" x14ac:dyDescent="0.3">
      <c r="A85" s="201"/>
      <c r="B85" s="196" t="s">
        <v>92</v>
      </c>
      <c r="C85" s="131" t="s">
        <v>90</v>
      </c>
      <c r="D85" s="252" t="s">
        <v>88</v>
      </c>
      <c r="E85" s="252"/>
      <c r="F85" s="252"/>
      <c r="G85" s="252"/>
      <c r="H85" s="252"/>
      <c r="I85" s="252"/>
      <c r="J85" s="252"/>
      <c r="K85" s="252"/>
      <c r="L85" s="267"/>
      <c r="M85" s="267"/>
      <c r="N85" s="117">
        <v>0</v>
      </c>
      <c r="O85" s="117" t="s">
        <v>89</v>
      </c>
      <c r="P85" s="132" t="s">
        <v>34</v>
      </c>
      <c r="Q85" s="133">
        <v>0</v>
      </c>
      <c r="R85" s="188" t="s">
        <v>41</v>
      </c>
      <c r="S85" s="134">
        <f t="shared" si="0"/>
        <v>0</v>
      </c>
      <c r="T85" s="125"/>
      <c r="U85" s="201"/>
      <c r="V85" s="58" t="s">
        <v>93</v>
      </c>
    </row>
    <row r="86" spans="1:22" s="40" customFormat="1" ht="10.95" customHeight="1" thickBot="1" x14ac:dyDescent="0.35">
      <c r="A86" s="47"/>
      <c r="B86" s="47"/>
      <c r="C86" s="227"/>
      <c r="D86" s="244"/>
      <c r="E86" s="244"/>
      <c r="F86" s="244"/>
      <c r="G86" s="244"/>
      <c r="H86" s="244"/>
      <c r="I86" s="244"/>
      <c r="J86" s="244"/>
      <c r="K86" s="244"/>
      <c r="L86" s="244"/>
      <c r="M86" s="244"/>
      <c r="N86" s="244"/>
      <c r="O86" s="244"/>
      <c r="P86" s="135"/>
      <c r="Q86" s="135"/>
      <c r="R86" s="104"/>
      <c r="S86" s="136"/>
      <c r="T86" s="90">
        <f>ROUND(SUM(S80:S81),0)</f>
        <v>0</v>
      </c>
      <c r="U86" s="183"/>
      <c r="V86" s="183"/>
    </row>
    <row r="87" spans="1:22" s="208" customFormat="1" ht="55.3" customHeight="1" x14ac:dyDescent="0.3">
      <c r="A87" s="206" t="s">
        <v>17</v>
      </c>
      <c r="B87" s="206"/>
      <c r="C87" s="263" t="s">
        <v>175</v>
      </c>
      <c r="D87" s="240"/>
      <c r="E87" s="240"/>
      <c r="F87" s="240"/>
      <c r="G87" s="240"/>
      <c r="H87" s="240"/>
      <c r="I87" s="240"/>
      <c r="J87" s="240"/>
      <c r="K87" s="240"/>
      <c r="L87" s="240"/>
      <c r="M87" s="240"/>
      <c r="N87" s="240"/>
      <c r="O87" s="240"/>
      <c r="P87" s="240"/>
      <c r="Q87" s="240"/>
      <c r="R87" s="240"/>
      <c r="S87" s="240"/>
      <c r="T87" s="207"/>
      <c r="V87" s="209" t="s">
        <v>94</v>
      </c>
    </row>
    <row r="88" spans="1:22" s="40" customFormat="1" ht="10.95" customHeight="1" x14ac:dyDescent="0.3">
      <c r="A88" s="137"/>
      <c r="B88" s="137"/>
      <c r="C88" s="204"/>
      <c r="D88" s="268" t="s">
        <v>85</v>
      </c>
      <c r="E88" s="268"/>
      <c r="F88" s="268"/>
      <c r="G88" s="268"/>
      <c r="H88" s="268"/>
      <c r="I88" s="268"/>
      <c r="J88" s="268"/>
      <c r="K88" s="268"/>
      <c r="L88" s="269"/>
      <c r="M88" s="228"/>
      <c r="N88" s="266" t="s">
        <v>86</v>
      </c>
      <c r="O88" s="250"/>
      <c r="P88" s="250"/>
      <c r="Q88" s="250"/>
      <c r="R88" s="250"/>
      <c r="S88" s="90"/>
      <c r="T88" s="67"/>
      <c r="U88" s="183"/>
      <c r="V88" s="58" t="s">
        <v>161</v>
      </c>
    </row>
    <row r="89" spans="1:22" s="40" customFormat="1" ht="10.95" customHeight="1" x14ac:dyDescent="0.3">
      <c r="A89" s="47"/>
      <c r="B89" s="138" t="s">
        <v>95</v>
      </c>
      <c r="C89" s="131" t="s">
        <v>87</v>
      </c>
      <c r="D89" s="252" t="s">
        <v>88</v>
      </c>
      <c r="E89" s="252"/>
      <c r="F89" s="252"/>
      <c r="G89" s="252"/>
      <c r="H89" s="252"/>
      <c r="I89" s="252"/>
      <c r="J89" s="252"/>
      <c r="K89" s="252"/>
      <c r="L89" s="267"/>
      <c r="M89" s="267"/>
      <c r="N89" s="117">
        <v>0</v>
      </c>
      <c r="O89" s="117" t="s">
        <v>89</v>
      </c>
      <c r="P89" s="132" t="s">
        <v>34</v>
      </c>
      <c r="Q89" s="133">
        <v>0</v>
      </c>
      <c r="R89" s="71" t="s">
        <v>41</v>
      </c>
      <c r="S89" s="134">
        <f t="shared" ref="S89:S98" si="1">N89*Q89</f>
        <v>0</v>
      </c>
      <c r="T89" s="67"/>
      <c r="U89" s="183"/>
      <c r="V89" s="58"/>
    </row>
    <row r="90" spans="1:22" s="40" customFormat="1" ht="10.95" customHeight="1" x14ac:dyDescent="0.3">
      <c r="A90" s="47"/>
      <c r="B90" s="138" t="s">
        <v>96</v>
      </c>
      <c r="C90" s="131" t="s">
        <v>87</v>
      </c>
      <c r="D90" s="252" t="s">
        <v>88</v>
      </c>
      <c r="E90" s="252"/>
      <c r="F90" s="252"/>
      <c r="G90" s="252"/>
      <c r="H90" s="252"/>
      <c r="I90" s="252"/>
      <c r="J90" s="252"/>
      <c r="K90" s="252"/>
      <c r="L90" s="267"/>
      <c r="M90" s="267"/>
      <c r="N90" s="117">
        <v>0</v>
      </c>
      <c r="O90" s="117" t="s">
        <v>89</v>
      </c>
      <c r="P90" s="132" t="s">
        <v>34</v>
      </c>
      <c r="Q90" s="133">
        <v>0</v>
      </c>
      <c r="R90" s="71" t="s">
        <v>41</v>
      </c>
      <c r="S90" s="134">
        <f t="shared" si="1"/>
        <v>0</v>
      </c>
      <c r="T90" s="67"/>
      <c r="U90" s="183"/>
      <c r="V90" s="58"/>
    </row>
    <row r="91" spans="1:22" s="40" customFormat="1" ht="10.95" customHeight="1" x14ac:dyDescent="0.3">
      <c r="A91" s="47"/>
      <c r="B91" s="138" t="s">
        <v>97</v>
      </c>
      <c r="C91" s="131" t="s">
        <v>87</v>
      </c>
      <c r="D91" s="252" t="s">
        <v>88</v>
      </c>
      <c r="E91" s="252"/>
      <c r="F91" s="252"/>
      <c r="G91" s="252"/>
      <c r="H91" s="252"/>
      <c r="I91" s="252"/>
      <c r="J91" s="252"/>
      <c r="K91" s="252"/>
      <c r="L91" s="267"/>
      <c r="M91" s="267"/>
      <c r="N91" s="117">
        <v>0</v>
      </c>
      <c r="O91" s="117" t="s">
        <v>89</v>
      </c>
      <c r="P91" s="132" t="s">
        <v>34</v>
      </c>
      <c r="Q91" s="133">
        <v>0</v>
      </c>
      <c r="R91" s="71" t="s">
        <v>41</v>
      </c>
      <c r="S91" s="134">
        <f t="shared" si="1"/>
        <v>0</v>
      </c>
      <c r="T91" s="67"/>
      <c r="U91" s="183"/>
      <c r="V91" s="58"/>
    </row>
    <row r="92" spans="1:22" s="78" customFormat="1" ht="10.95" customHeight="1" x14ac:dyDescent="0.3">
      <c r="B92" s="138" t="s">
        <v>98</v>
      </c>
      <c r="C92" s="131" t="s">
        <v>87</v>
      </c>
      <c r="D92" s="252" t="s">
        <v>88</v>
      </c>
      <c r="E92" s="252"/>
      <c r="F92" s="252"/>
      <c r="G92" s="252"/>
      <c r="H92" s="252"/>
      <c r="I92" s="252"/>
      <c r="J92" s="252"/>
      <c r="K92" s="252"/>
      <c r="L92" s="267"/>
      <c r="M92" s="267"/>
      <c r="N92" s="117">
        <v>0</v>
      </c>
      <c r="O92" s="117" t="s">
        <v>89</v>
      </c>
      <c r="P92" s="132" t="s">
        <v>34</v>
      </c>
      <c r="Q92" s="133">
        <v>0</v>
      </c>
      <c r="R92" s="71" t="s">
        <v>41</v>
      </c>
      <c r="S92" s="134">
        <f t="shared" si="1"/>
        <v>0</v>
      </c>
      <c r="T92" s="77"/>
      <c r="V92" s="58"/>
    </row>
    <row r="93" spans="1:22" s="78" customFormat="1" ht="10.95" customHeight="1" x14ac:dyDescent="0.3">
      <c r="B93" s="138" t="s">
        <v>99</v>
      </c>
      <c r="C93" s="131" t="s">
        <v>87</v>
      </c>
      <c r="D93" s="252" t="s">
        <v>88</v>
      </c>
      <c r="E93" s="252"/>
      <c r="F93" s="252"/>
      <c r="G93" s="252"/>
      <c r="H93" s="252"/>
      <c r="I93" s="252"/>
      <c r="J93" s="252"/>
      <c r="K93" s="252"/>
      <c r="L93" s="267"/>
      <c r="M93" s="267"/>
      <c r="N93" s="117">
        <v>0</v>
      </c>
      <c r="O93" s="117" t="s">
        <v>89</v>
      </c>
      <c r="P93" s="132" t="s">
        <v>34</v>
      </c>
      <c r="Q93" s="133">
        <v>0</v>
      </c>
      <c r="R93" s="71" t="s">
        <v>41</v>
      </c>
      <c r="S93" s="134">
        <f t="shared" si="1"/>
        <v>0</v>
      </c>
      <c r="T93" s="77"/>
      <c r="V93" s="58"/>
    </row>
    <row r="94" spans="1:22" s="78" customFormat="1" ht="10.95" customHeight="1" x14ac:dyDescent="0.3">
      <c r="B94" s="138" t="s">
        <v>100</v>
      </c>
      <c r="C94" s="131" t="s">
        <v>87</v>
      </c>
      <c r="D94" s="252" t="s">
        <v>88</v>
      </c>
      <c r="E94" s="252"/>
      <c r="F94" s="252"/>
      <c r="G94" s="252"/>
      <c r="H94" s="252"/>
      <c r="I94" s="252"/>
      <c r="J94" s="252"/>
      <c r="K94" s="252"/>
      <c r="L94" s="267"/>
      <c r="M94" s="267"/>
      <c r="N94" s="117">
        <v>0</v>
      </c>
      <c r="O94" s="117" t="s">
        <v>89</v>
      </c>
      <c r="P94" s="132" t="s">
        <v>34</v>
      </c>
      <c r="Q94" s="133">
        <v>0</v>
      </c>
      <c r="R94" s="71" t="s">
        <v>41</v>
      </c>
      <c r="S94" s="134">
        <f t="shared" si="1"/>
        <v>0</v>
      </c>
      <c r="T94" s="77"/>
      <c r="V94" s="58"/>
    </row>
    <row r="95" spans="1:22" s="78" customFormat="1" ht="10.95" customHeight="1" x14ac:dyDescent="0.3">
      <c r="B95" s="138" t="s">
        <v>101</v>
      </c>
      <c r="C95" s="131" t="s">
        <v>87</v>
      </c>
      <c r="D95" s="252" t="s">
        <v>88</v>
      </c>
      <c r="E95" s="252"/>
      <c r="F95" s="252"/>
      <c r="G95" s="252"/>
      <c r="H95" s="252"/>
      <c r="I95" s="252"/>
      <c r="J95" s="252"/>
      <c r="K95" s="252"/>
      <c r="L95" s="267"/>
      <c r="M95" s="267"/>
      <c r="N95" s="117">
        <v>0</v>
      </c>
      <c r="O95" s="117" t="s">
        <v>89</v>
      </c>
      <c r="P95" s="132" t="s">
        <v>34</v>
      </c>
      <c r="Q95" s="133">
        <v>0</v>
      </c>
      <c r="R95" s="71" t="s">
        <v>41</v>
      </c>
      <c r="S95" s="134">
        <f t="shared" si="1"/>
        <v>0</v>
      </c>
      <c r="T95" s="77"/>
      <c r="V95" s="58"/>
    </row>
    <row r="96" spans="1:22" s="78" customFormat="1" ht="10.95" customHeight="1" x14ac:dyDescent="0.3">
      <c r="B96" s="138" t="s">
        <v>102</v>
      </c>
      <c r="C96" s="131" t="s">
        <v>87</v>
      </c>
      <c r="D96" s="252" t="s">
        <v>88</v>
      </c>
      <c r="E96" s="252"/>
      <c r="F96" s="252"/>
      <c r="G96" s="252"/>
      <c r="H96" s="252"/>
      <c r="I96" s="252"/>
      <c r="J96" s="252"/>
      <c r="K96" s="252"/>
      <c r="L96" s="267"/>
      <c r="M96" s="267"/>
      <c r="N96" s="117">
        <v>0</v>
      </c>
      <c r="O96" s="117" t="s">
        <v>89</v>
      </c>
      <c r="P96" s="132" t="s">
        <v>34</v>
      </c>
      <c r="Q96" s="133">
        <v>0</v>
      </c>
      <c r="R96" s="71" t="s">
        <v>41</v>
      </c>
      <c r="S96" s="134">
        <f t="shared" si="1"/>
        <v>0</v>
      </c>
      <c r="T96" s="77"/>
      <c r="V96" s="58"/>
    </row>
    <row r="97" spans="1:22" s="78" customFormat="1" ht="10.95" customHeight="1" x14ac:dyDescent="0.3">
      <c r="B97" s="138" t="s">
        <v>103</v>
      </c>
      <c r="C97" s="131" t="s">
        <v>90</v>
      </c>
      <c r="D97" s="252" t="s">
        <v>88</v>
      </c>
      <c r="E97" s="252"/>
      <c r="F97" s="252"/>
      <c r="G97" s="252"/>
      <c r="H97" s="252"/>
      <c r="I97" s="252"/>
      <c r="J97" s="252"/>
      <c r="K97" s="252"/>
      <c r="L97" s="267"/>
      <c r="M97" s="267"/>
      <c r="N97" s="117">
        <v>0</v>
      </c>
      <c r="O97" s="139" t="s">
        <v>89</v>
      </c>
      <c r="P97" s="69" t="s">
        <v>34</v>
      </c>
      <c r="Q97" s="140">
        <v>0</v>
      </c>
      <c r="R97" s="71" t="s">
        <v>41</v>
      </c>
      <c r="S97" s="134">
        <f t="shared" si="1"/>
        <v>0</v>
      </c>
      <c r="T97" s="77"/>
      <c r="V97" s="58"/>
    </row>
    <row r="98" spans="1:22" s="78" customFormat="1" ht="10.95" customHeight="1" x14ac:dyDescent="0.3">
      <c r="B98" s="138" t="s">
        <v>104</v>
      </c>
      <c r="C98" s="131" t="s">
        <v>90</v>
      </c>
      <c r="D98" s="252" t="s">
        <v>88</v>
      </c>
      <c r="E98" s="252"/>
      <c r="F98" s="252"/>
      <c r="G98" s="252"/>
      <c r="H98" s="252"/>
      <c r="I98" s="252"/>
      <c r="J98" s="252"/>
      <c r="K98" s="252"/>
      <c r="L98" s="267"/>
      <c r="M98" s="267"/>
      <c r="N98" s="117">
        <v>0</v>
      </c>
      <c r="O98" s="139" t="s">
        <v>89</v>
      </c>
      <c r="P98" s="69" t="s">
        <v>34</v>
      </c>
      <c r="Q98" s="140">
        <v>0</v>
      </c>
      <c r="R98" s="71" t="s">
        <v>41</v>
      </c>
      <c r="S98" s="134">
        <f t="shared" si="1"/>
        <v>0</v>
      </c>
      <c r="T98" s="77"/>
      <c r="V98" s="58" t="s">
        <v>176</v>
      </c>
    </row>
    <row r="99" spans="1:22" s="40" customFormat="1" ht="10.95" customHeight="1" thickBot="1" x14ac:dyDescent="0.35">
      <c r="A99" s="47"/>
      <c r="B99" s="47"/>
      <c r="C99" s="204"/>
      <c r="D99" s="219"/>
      <c r="E99" s="219"/>
      <c r="F99" s="219"/>
      <c r="G99" s="219"/>
      <c r="H99" s="219"/>
      <c r="I99" s="219"/>
      <c r="J99" s="219"/>
      <c r="K99" s="219"/>
      <c r="L99" s="219"/>
      <c r="M99" s="219"/>
      <c r="N99" s="184"/>
      <c r="O99" s="184"/>
      <c r="P99" s="93"/>
      <c r="Q99" s="93"/>
      <c r="R99" s="103"/>
      <c r="S99" s="67"/>
      <c r="T99" s="141">
        <f>ROUND(SUM(S89:S98),0)</f>
        <v>0</v>
      </c>
      <c r="U99" s="183"/>
      <c r="V99" s="183"/>
    </row>
    <row r="100" spans="1:22" s="40" customFormat="1" ht="98.5" customHeight="1" x14ac:dyDescent="0.3">
      <c r="A100" s="129" t="s">
        <v>18</v>
      </c>
      <c r="B100" s="129"/>
      <c r="C100" s="263" t="s">
        <v>177</v>
      </c>
      <c r="D100" s="240"/>
      <c r="E100" s="240"/>
      <c r="F100" s="240"/>
      <c r="G100" s="240"/>
      <c r="H100" s="240"/>
      <c r="I100" s="240"/>
      <c r="J100" s="240"/>
      <c r="K100" s="240"/>
      <c r="L100" s="240"/>
      <c r="M100" s="240"/>
      <c r="N100" s="240"/>
      <c r="O100" s="240"/>
      <c r="P100" s="240"/>
      <c r="Q100" s="240"/>
      <c r="R100" s="240"/>
      <c r="S100" s="240"/>
      <c r="T100" s="112"/>
      <c r="U100" s="183"/>
      <c r="V100" s="48" t="s">
        <v>106</v>
      </c>
    </row>
    <row r="101" spans="1:22" s="40" customFormat="1" ht="10.95" customHeight="1" x14ac:dyDescent="0.3">
      <c r="A101" s="130"/>
      <c r="B101" s="130"/>
      <c r="C101" s="204"/>
      <c r="D101" s="266" t="s">
        <v>85</v>
      </c>
      <c r="E101" s="266"/>
      <c r="F101" s="266"/>
      <c r="G101" s="266"/>
      <c r="H101" s="266"/>
      <c r="I101" s="266"/>
      <c r="J101" s="266"/>
      <c r="K101" s="266"/>
      <c r="L101" s="259"/>
      <c r="M101" s="259"/>
      <c r="N101" s="266" t="s">
        <v>86</v>
      </c>
      <c r="O101" s="250"/>
      <c r="P101" s="250"/>
      <c r="Q101" s="250"/>
      <c r="R101" s="250"/>
      <c r="S101" s="90"/>
      <c r="T101" s="67"/>
      <c r="U101" s="183"/>
      <c r="V101" s="58"/>
    </row>
    <row r="102" spans="1:22" s="109" customFormat="1" ht="10.95" customHeight="1" x14ac:dyDescent="0.3">
      <c r="A102" s="201"/>
      <c r="B102" s="195" t="s">
        <v>39</v>
      </c>
      <c r="C102" s="191" t="s">
        <v>90</v>
      </c>
      <c r="D102" s="256" t="s">
        <v>178</v>
      </c>
      <c r="E102" s="256"/>
      <c r="F102" s="256"/>
      <c r="G102" s="256"/>
      <c r="H102" s="256"/>
      <c r="I102" s="256"/>
      <c r="J102" s="256"/>
      <c r="K102" s="256"/>
      <c r="L102" s="257"/>
      <c r="M102" s="257"/>
      <c r="N102" s="117"/>
      <c r="O102" s="117">
        <v>1</v>
      </c>
      <c r="P102" s="132" t="s">
        <v>34</v>
      </c>
      <c r="Q102" s="133">
        <v>1</v>
      </c>
      <c r="R102" s="71" t="s">
        <v>41</v>
      </c>
      <c r="S102" s="134">
        <f>N102*Q102</f>
        <v>0</v>
      </c>
      <c r="T102" s="125"/>
      <c r="U102" s="201"/>
      <c r="V102" s="58"/>
    </row>
    <row r="103" spans="1:22" s="109" customFormat="1" ht="10.95" customHeight="1" x14ac:dyDescent="0.3">
      <c r="A103" s="201"/>
      <c r="B103" s="195" t="s">
        <v>43</v>
      </c>
      <c r="C103" s="191" t="s">
        <v>90</v>
      </c>
      <c r="D103" s="256" t="s">
        <v>178</v>
      </c>
      <c r="E103" s="256"/>
      <c r="F103" s="256"/>
      <c r="G103" s="256"/>
      <c r="H103" s="256"/>
      <c r="I103" s="256"/>
      <c r="J103" s="256"/>
      <c r="K103" s="256"/>
      <c r="L103" s="257"/>
      <c r="M103" s="257"/>
      <c r="N103" s="117"/>
      <c r="O103" s="117">
        <v>1</v>
      </c>
      <c r="P103" s="132" t="s">
        <v>34</v>
      </c>
      <c r="Q103" s="133">
        <v>1</v>
      </c>
      <c r="R103" s="71" t="s">
        <v>41</v>
      </c>
      <c r="S103" s="134">
        <f>N103*Q103</f>
        <v>0</v>
      </c>
      <c r="T103" s="125"/>
      <c r="U103" s="201"/>
      <c r="V103" s="58"/>
    </row>
    <row r="104" spans="1:22" s="109" customFormat="1" ht="10.55" customHeight="1" x14ac:dyDescent="0.3">
      <c r="A104" s="201"/>
      <c r="B104" s="195" t="s">
        <v>44</v>
      </c>
      <c r="C104" s="191" t="s">
        <v>90</v>
      </c>
      <c r="D104" s="252" t="s">
        <v>88</v>
      </c>
      <c r="E104" s="252"/>
      <c r="F104" s="252"/>
      <c r="G104" s="252"/>
      <c r="H104" s="252"/>
      <c r="I104" s="252"/>
      <c r="J104" s="252"/>
      <c r="K104" s="252"/>
      <c r="L104" s="267"/>
      <c r="M104" s="267"/>
      <c r="N104" s="117"/>
      <c r="O104" s="117">
        <v>1</v>
      </c>
      <c r="P104" s="132" t="s">
        <v>34</v>
      </c>
      <c r="Q104" s="133">
        <v>0</v>
      </c>
      <c r="R104" s="71" t="s">
        <v>41</v>
      </c>
      <c r="S104" s="134">
        <f>N104*Q104</f>
        <v>0</v>
      </c>
      <c r="T104" s="125"/>
      <c r="U104" s="201"/>
      <c r="V104" s="58"/>
    </row>
    <row r="105" spans="1:22" s="109" customFormat="1" ht="10.95" hidden="1" customHeight="1" x14ac:dyDescent="0.3">
      <c r="A105" s="201"/>
      <c r="B105" s="195" t="s">
        <v>45</v>
      </c>
      <c r="C105" s="191" t="s">
        <v>107</v>
      </c>
      <c r="D105" s="256" t="s">
        <v>108</v>
      </c>
      <c r="E105" s="256"/>
      <c r="F105" s="256"/>
      <c r="G105" s="256"/>
      <c r="H105" s="256"/>
      <c r="I105" s="256"/>
      <c r="J105" s="256"/>
      <c r="K105" s="256"/>
      <c r="L105" s="257"/>
      <c r="M105" s="257"/>
      <c r="N105" s="142">
        <v>0</v>
      </c>
      <c r="O105" s="143" t="s">
        <v>110</v>
      </c>
      <c r="P105" s="69" t="s">
        <v>34</v>
      </c>
      <c r="Q105" s="118">
        <v>0</v>
      </c>
      <c r="R105" s="71" t="s">
        <v>41</v>
      </c>
      <c r="S105" s="134">
        <f>N105*Q105</f>
        <v>0</v>
      </c>
      <c r="T105" s="125"/>
      <c r="U105" s="201"/>
      <c r="V105" s="58" t="s">
        <v>111</v>
      </c>
    </row>
    <row r="106" spans="1:22" s="40" customFormat="1" ht="10.95" customHeight="1" thickBot="1" x14ac:dyDescent="0.35">
      <c r="A106" s="47"/>
      <c r="B106" s="47"/>
      <c r="C106" s="204"/>
      <c r="D106" s="262"/>
      <c r="E106" s="219"/>
      <c r="F106" s="219"/>
      <c r="G106" s="219"/>
      <c r="H106" s="219"/>
      <c r="I106" s="219"/>
      <c r="J106" s="219"/>
      <c r="K106" s="219"/>
      <c r="L106" s="219"/>
      <c r="M106" s="219"/>
      <c r="N106" s="189"/>
      <c r="O106" s="189"/>
      <c r="P106" s="135"/>
      <c r="Q106" s="135"/>
      <c r="R106" s="104"/>
      <c r="S106" s="136"/>
      <c r="T106" s="90">
        <f>ROUND(SUM(S102:S105),0)</f>
        <v>0</v>
      </c>
      <c r="U106" s="183"/>
      <c r="V106" s="58"/>
    </row>
    <row r="107" spans="1:22" s="40" customFormat="1" ht="66.849999999999994" customHeight="1" x14ac:dyDescent="0.3">
      <c r="A107" s="129" t="s">
        <v>19</v>
      </c>
      <c r="B107" s="129"/>
      <c r="C107" s="263" t="s">
        <v>180</v>
      </c>
      <c r="D107" s="240"/>
      <c r="E107" s="240"/>
      <c r="F107" s="240"/>
      <c r="G107" s="240"/>
      <c r="H107" s="240"/>
      <c r="I107" s="240"/>
      <c r="J107" s="240"/>
      <c r="K107" s="240"/>
      <c r="L107" s="240"/>
      <c r="M107" s="240"/>
      <c r="N107" s="240"/>
      <c r="O107" s="240"/>
      <c r="P107" s="240"/>
      <c r="Q107" s="240"/>
      <c r="R107" s="240"/>
      <c r="S107" s="240"/>
      <c r="T107" s="112"/>
      <c r="U107" s="183"/>
      <c r="V107" s="183"/>
    </row>
    <row r="108" spans="1:22" s="40" customFormat="1" ht="10.95" customHeight="1" x14ac:dyDescent="0.3">
      <c r="A108" s="47"/>
      <c r="B108" s="264" t="s">
        <v>113</v>
      </c>
      <c r="C108" s="265"/>
      <c r="D108" s="266" t="s">
        <v>85</v>
      </c>
      <c r="E108" s="266"/>
      <c r="F108" s="266"/>
      <c r="G108" s="266"/>
      <c r="H108" s="266"/>
      <c r="I108" s="266"/>
      <c r="J108" s="266"/>
      <c r="K108" s="266"/>
      <c r="L108" s="259"/>
      <c r="M108" s="259"/>
      <c r="N108" s="266" t="s">
        <v>86</v>
      </c>
      <c r="O108" s="250"/>
      <c r="P108" s="250"/>
      <c r="Q108" s="250"/>
      <c r="R108" s="250"/>
      <c r="S108" s="90"/>
      <c r="T108" s="141"/>
      <c r="U108" s="183"/>
      <c r="V108" s="48" t="s">
        <v>114</v>
      </c>
    </row>
    <row r="109" spans="1:22" s="40" customFormat="1" ht="10.95" customHeight="1" x14ac:dyDescent="0.3">
      <c r="A109" s="47"/>
      <c r="B109" s="138" t="s">
        <v>95</v>
      </c>
      <c r="C109" s="191" t="s">
        <v>166</v>
      </c>
      <c r="D109" s="256" t="s">
        <v>167</v>
      </c>
      <c r="E109" s="256"/>
      <c r="F109" s="256"/>
      <c r="G109" s="256"/>
      <c r="H109" s="256"/>
      <c r="I109" s="256"/>
      <c r="J109" s="256"/>
      <c r="K109" s="256"/>
      <c r="L109" s="257"/>
      <c r="M109" s="257"/>
      <c r="N109" s="117"/>
      <c r="O109" s="117"/>
      <c r="P109" s="132" t="s">
        <v>34</v>
      </c>
      <c r="Q109" s="133">
        <v>1</v>
      </c>
      <c r="R109" s="71" t="s">
        <v>41</v>
      </c>
      <c r="S109" s="134">
        <f t="shared" ref="S109:S127" si="2">N109*Q109</f>
        <v>0</v>
      </c>
      <c r="T109" s="141"/>
      <c r="U109" s="183"/>
      <c r="V109" s="58"/>
    </row>
    <row r="110" spans="1:22" s="40" customFormat="1" ht="10.95" customHeight="1" x14ac:dyDescent="0.3">
      <c r="A110" s="47"/>
      <c r="B110" s="138" t="s">
        <v>96</v>
      </c>
      <c r="C110" s="191" t="s">
        <v>115</v>
      </c>
      <c r="D110" s="256" t="s">
        <v>116</v>
      </c>
      <c r="E110" s="256"/>
      <c r="F110" s="256"/>
      <c r="G110" s="256"/>
      <c r="H110" s="256"/>
      <c r="I110" s="256"/>
      <c r="J110" s="256"/>
      <c r="K110" s="256"/>
      <c r="L110" s="257"/>
      <c r="M110" s="257"/>
      <c r="N110" s="117">
        <v>0</v>
      </c>
      <c r="O110" s="117" t="s">
        <v>89</v>
      </c>
      <c r="P110" s="132" t="s">
        <v>34</v>
      </c>
      <c r="Q110" s="133">
        <v>0</v>
      </c>
      <c r="R110" s="71" t="s">
        <v>41</v>
      </c>
      <c r="S110" s="134">
        <f t="shared" si="2"/>
        <v>0</v>
      </c>
      <c r="T110" s="141"/>
      <c r="U110" s="183"/>
      <c r="V110" s="58"/>
    </row>
    <row r="111" spans="1:22" s="40" customFormat="1" ht="10.95" customHeight="1" x14ac:dyDescent="0.3">
      <c r="A111" s="47"/>
      <c r="B111" s="138" t="s">
        <v>97</v>
      </c>
      <c r="C111" s="191" t="s">
        <v>115</v>
      </c>
      <c r="D111" s="256" t="s">
        <v>116</v>
      </c>
      <c r="E111" s="256"/>
      <c r="F111" s="256"/>
      <c r="G111" s="256"/>
      <c r="H111" s="256"/>
      <c r="I111" s="256"/>
      <c r="J111" s="256"/>
      <c r="K111" s="256"/>
      <c r="L111" s="257"/>
      <c r="M111" s="257"/>
      <c r="N111" s="117">
        <v>0</v>
      </c>
      <c r="O111" s="117" t="s">
        <v>89</v>
      </c>
      <c r="P111" s="132" t="s">
        <v>34</v>
      </c>
      <c r="Q111" s="133">
        <v>0</v>
      </c>
      <c r="R111" s="71" t="s">
        <v>41</v>
      </c>
      <c r="S111" s="134">
        <f t="shared" si="2"/>
        <v>0</v>
      </c>
      <c r="T111" s="141"/>
      <c r="U111" s="183"/>
      <c r="V111" s="58"/>
    </row>
    <row r="112" spans="1:22" s="40" customFormat="1" ht="10.95" customHeight="1" x14ac:dyDescent="0.3">
      <c r="A112" s="130"/>
      <c r="B112" s="138" t="s">
        <v>98</v>
      </c>
      <c r="C112" s="191" t="s">
        <v>115</v>
      </c>
      <c r="D112" s="256" t="s">
        <v>116</v>
      </c>
      <c r="E112" s="256"/>
      <c r="F112" s="256"/>
      <c r="G112" s="256"/>
      <c r="H112" s="256"/>
      <c r="I112" s="256"/>
      <c r="J112" s="256"/>
      <c r="K112" s="256"/>
      <c r="L112" s="257"/>
      <c r="M112" s="257"/>
      <c r="N112" s="117">
        <v>0</v>
      </c>
      <c r="O112" s="117" t="s">
        <v>89</v>
      </c>
      <c r="P112" s="132" t="s">
        <v>34</v>
      </c>
      <c r="Q112" s="133">
        <v>0</v>
      </c>
      <c r="R112" s="71" t="s">
        <v>41</v>
      </c>
      <c r="S112" s="134">
        <f t="shared" si="2"/>
        <v>0</v>
      </c>
      <c r="T112" s="141"/>
      <c r="U112" s="183"/>
      <c r="V112" s="58"/>
    </row>
    <row r="113" spans="1:22" s="40" customFormat="1" ht="10.95" customHeight="1" x14ac:dyDescent="0.3">
      <c r="A113" s="130"/>
      <c r="B113" s="138" t="s">
        <v>99</v>
      </c>
      <c r="C113" s="191" t="s">
        <v>115</v>
      </c>
      <c r="D113" s="256" t="s">
        <v>116</v>
      </c>
      <c r="E113" s="256"/>
      <c r="F113" s="256"/>
      <c r="G113" s="256"/>
      <c r="H113" s="256"/>
      <c r="I113" s="256"/>
      <c r="J113" s="256"/>
      <c r="K113" s="256"/>
      <c r="L113" s="257"/>
      <c r="M113" s="257"/>
      <c r="N113" s="117">
        <v>0</v>
      </c>
      <c r="O113" s="117" t="s">
        <v>89</v>
      </c>
      <c r="P113" s="132" t="s">
        <v>34</v>
      </c>
      <c r="Q113" s="133">
        <v>0</v>
      </c>
      <c r="R113" s="71" t="s">
        <v>41</v>
      </c>
      <c r="S113" s="134">
        <f t="shared" si="2"/>
        <v>0</v>
      </c>
      <c r="T113" s="141"/>
      <c r="U113" s="183"/>
      <c r="V113" s="58"/>
    </row>
    <row r="114" spans="1:22" s="40" customFormat="1" ht="10.95" customHeight="1" x14ac:dyDescent="0.3">
      <c r="A114" s="130"/>
      <c r="B114" s="138" t="s">
        <v>100</v>
      </c>
      <c r="C114" s="191" t="s">
        <v>115</v>
      </c>
      <c r="D114" s="256" t="s">
        <v>116</v>
      </c>
      <c r="E114" s="256"/>
      <c r="F114" s="256"/>
      <c r="G114" s="256"/>
      <c r="H114" s="256"/>
      <c r="I114" s="256"/>
      <c r="J114" s="256"/>
      <c r="K114" s="256"/>
      <c r="L114" s="257"/>
      <c r="M114" s="257"/>
      <c r="N114" s="117">
        <v>0</v>
      </c>
      <c r="O114" s="117" t="s">
        <v>89</v>
      </c>
      <c r="P114" s="132" t="s">
        <v>34</v>
      </c>
      <c r="Q114" s="133">
        <v>0</v>
      </c>
      <c r="R114" s="71" t="s">
        <v>41</v>
      </c>
      <c r="S114" s="134">
        <f t="shared" si="2"/>
        <v>0</v>
      </c>
      <c r="T114" s="141"/>
      <c r="U114" s="183"/>
      <c r="V114" s="58"/>
    </row>
    <row r="115" spans="1:22" s="78" customFormat="1" ht="10.95" customHeight="1" x14ac:dyDescent="0.3">
      <c r="B115" s="138" t="s">
        <v>101</v>
      </c>
      <c r="C115" s="191" t="s">
        <v>115</v>
      </c>
      <c r="D115" s="256" t="s">
        <v>116</v>
      </c>
      <c r="E115" s="256"/>
      <c r="F115" s="256"/>
      <c r="G115" s="256"/>
      <c r="H115" s="256"/>
      <c r="I115" s="256"/>
      <c r="J115" s="256"/>
      <c r="K115" s="256"/>
      <c r="L115" s="257"/>
      <c r="M115" s="257"/>
      <c r="N115" s="117">
        <v>0</v>
      </c>
      <c r="O115" s="117" t="s">
        <v>89</v>
      </c>
      <c r="P115" s="132" t="s">
        <v>34</v>
      </c>
      <c r="Q115" s="133">
        <v>0</v>
      </c>
      <c r="R115" s="71" t="s">
        <v>41</v>
      </c>
      <c r="S115" s="134">
        <f t="shared" si="2"/>
        <v>0</v>
      </c>
      <c r="T115" s="144"/>
      <c r="V115" s="58"/>
    </row>
    <row r="116" spans="1:22" s="40" customFormat="1" ht="10.95" customHeight="1" x14ac:dyDescent="0.3">
      <c r="A116" s="130"/>
      <c r="B116" s="138" t="s">
        <v>102</v>
      </c>
      <c r="C116" s="191" t="s">
        <v>115</v>
      </c>
      <c r="D116" s="256" t="s">
        <v>116</v>
      </c>
      <c r="E116" s="256"/>
      <c r="F116" s="256"/>
      <c r="G116" s="256"/>
      <c r="H116" s="256"/>
      <c r="I116" s="256"/>
      <c r="J116" s="256"/>
      <c r="K116" s="256"/>
      <c r="L116" s="257"/>
      <c r="M116" s="257"/>
      <c r="N116" s="117">
        <v>0</v>
      </c>
      <c r="O116" s="117" t="s">
        <v>89</v>
      </c>
      <c r="P116" s="132" t="s">
        <v>34</v>
      </c>
      <c r="Q116" s="133">
        <v>0</v>
      </c>
      <c r="R116" s="71" t="s">
        <v>41</v>
      </c>
      <c r="S116" s="134">
        <f t="shared" si="2"/>
        <v>0</v>
      </c>
      <c r="T116" s="141"/>
      <c r="U116" s="183"/>
      <c r="V116" s="58"/>
    </row>
    <row r="117" spans="1:22" s="40" customFormat="1" ht="10.95" customHeight="1" x14ac:dyDescent="0.3">
      <c r="A117" s="130"/>
      <c r="B117" s="138" t="s">
        <v>103</v>
      </c>
      <c r="C117" s="191" t="s">
        <v>115</v>
      </c>
      <c r="D117" s="256" t="s">
        <v>116</v>
      </c>
      <c r="E117" s="256"/>
      <c r="F117" s="256"/>
      <c r="G117" s="256"/>
      <c r="H117" s="256"/>
      <c r="I117" s="256"/>
      <c r="J117" s="256"/>
      <c r="K117" s="256"/>
      <c r="L117" s="257"/>
      <c r="M117" s="257"/>
      <c r="N117" s="142">
        <v>0</v>
      </c>
      <c r="O117" s="145" t="s">
        <v>89</v>
      </c>
      <c r="P117" s="69" t="s">
        <v>34</v>
      </c>
      <c r="Q117" s="140">
        <v>0</v>
      </c>
      <c r="R117" s="71" t="s">
        <v>41</v>
      </c>
      <c r="S117" s="134">
        <f t="shared" si="2"/>
        <v>0</v>
      </c>
      <c r="T117" s="141"/>
      <c r="U117" s="183"/>
      <c r="V117" s="58" t="s">
        <v>117</v>
      </c>
    </row>
    <row r="118" spans="1:22" s="78" customFormat="1" ht="10.95" customHeight="1" x14ac:dyDescent="0.3">
      <c r="B118" s="138" t="s">
        <v>104</v>
      </c>
      <c r="C118" s="191" t="s">
        <v>115</v>
      </c>
      <c r="D118" s="256" t="s">
        <v>116</v>
      </c>
      <c r="E118" s="256"/>
      <c r="F118" s="256"/>
      <c r="G118" s="256"/>
      <c r="H118" s="256"/>
      <c r="I118" s="256"/>
      <c r="J118" s="256"/>
      <c r="K118" s="256"/>
      <c r="L118" s="257"/>
      <c r="M118" s="257"/>
      <c r="N118" s="142">
        <v>0</v>
      </c>
      <c r="O118" s="145" t="s">
        <v>89</v>
      </c>
      <c r="P118" s="69" t="s">
        <v>34</v>
      </c>
      <c r="Q118" s="140">
        <v>0</v>
      </c>
      <c r="R118" s="71" t="s">
        <v>41</v>
      </c>
      <c r="S118" s="134">
        <f t="shared" si="2"/>
        <v>0</v>
      </c>
      <c r="T118" s="144"/>
      <c r="V118" s="58" t="s">
        <v>118</v>
      </c>
    </row>
    <row r="119" spans="1:22" s="78" customFormat="1" ht="10.95" customHeight="1" x14ac:dyDescent="0.3">
      <c r="B119" s="245" t="s">
        <v>119</v>
      </c>
      <c r="C119" s="246"/>
      <c r="D119" s="246"/>
      <c r="E119" s="247">
        <f>SUM(S109:S118)</f>
        <v>0</v>
      </c>
      <c r="F119" s="247"/>
      <c r="G119" s="247"/>
      <c r="H119" s="247"/>
      <c r="I119" s="247"/>
      <c r="J119" s="247"/>
      <c r="K119" s="230"/>
      <c r="L119" s="228"/>
      <c r="M119" s="228"/>
      <c r="N119" s="57"/>
      <c r="O119" s="146"/>
      <c r="P119" s="194"/>
      <c r="Q119" s="194"/>
      <c r="R119" s="71"/>
      <c r="S119" s="134"/>
      <c r="T119" s="144"/>
      <c r="V119" s="58"/>
    </row>
    <row r="120" spans="1:22" s="78" customFormat="1" ht="10.95" customHeight="1" x14ac:dyDescent="0.3">
      <c r="B120" s="255" t="s">
        <v>120</v>
      </c>
      <c r="C120" s="228"/>
      <c r="D120" s="228"/>
      <c r="E120" s="228"/>
      <c r="F120" s="228"/>
      <c r="G120" s="228"/>
      <c r="H120" s="228"/>
      <c r="I120" s="228"/>
      <c r="J120" s="228"/>
      <c r="K120" s="228"/>
      <c r="L120" s="228"/>
      <c r="M120" s="228"/>
      <c r="N120" s="57"/>
      <c r="O120" s="146"/>
      <c r="P120" s="194"/>
      <c r="Q120" s="194"/>
      <c r="R120" s="71"/>
      <c r="S120" s="134"/>
      <c r="T120" s="144"/>
      <c r="V120" s="58"/>
    </row>
    <row r="121" spans="1:22" s="78" customFormat="1" ht="10.4" customHeight="1" x14ac:dyDescent="0.3">
      <c r="B121" s="195" t="s">
        <v>39</v>
      </c>
      <c r="C121" s="261" t="str">
        <f t="shared" ref="C121" si="3">$C$35</f>
        <v>Training or Conference Title</v>
      </c>
      <c r="D121" s="234"/>
      <c r="E121" s="234"/>
      <c r="F121" s="234"/>
      <c r="G121" s="234"/>
      <c r="H121" s="234"/>
      <c r="I121" s="234"/>
      <c r="J121" s="234"/>
      <c r="K121" s="234"/>
      <c r="L121" s="234"/>
      <c r="M121" s="234"/>
      <c r="N121" s="117">
        <v>0</v>
      </c>
      <c r="O121" s="147" t="s">
        <v>121</v>
      </c>
      <c r="P121" s="132" t="s">
        <v>34</v>
      </c>
      <c r="Q121" s="133">
        <v>0</v>
      </c>
      <c r="R121" s="71" t="s">
        <v>41</v>
      </c>
      <c r="S121" s="134">
        <f t="shared" ref="S121:S124" si="4">N121*Q121</f>
        <v>0</v>
      </c>
      <c r="T121" s="144"/>
      <c r="V121" s="58"/>
    </row>
    <row r="122" spans="1:22" s="78" customFormat="1" ht="10.4" customHeight="1" x14ac:dyDescent="0.3">
      <c r="B122" s="195" t="s">
        <v>43</v>
      </c>
      <c r="C122" s="261" t="str">
        <f t="shared" ref="C122" si="5">$C$41</f>
        <v>Training or Conference Title</v>
      </c>
      <c r="D122" s="234"/>
      <c r="E122" s="234"/>
      <c r="F122" s="234"/>
      <c r="G122" s="234"/>
      <c r="H122" s="234"/>
      <c r="I122" s="234"/>
      <c r="J122" s="234"/>
      <c r="K122" s="234"/>
      <c r="L122" s="234"/>
      <c r="M122" s="234"/>
      <c r="N122" s="117">
        <v>0</v>
      </c>
      <c r="O122" s="147" t="s">
        <v>121</v>
      </c>
      <c r="P122" s="132" t="s">
        <v>34</v>
      </c>
      <c r="Q122" s="133">
        <v>0</v>
      </c>
      <c r="R122" s="71" t="s">
        <v>41</v>
      </c>
      <c r="S122" s="134">
        <f t="shared" si="4"/>
        <v>0</v>
      </c>
      <c r="T122" s="144"/>
      <c r="V122" s="58"/>
    </row>
    <row r="123" spans="1:22" s="78" customFormat="1" ht="10.4" customHeight="1" x14ac:dyDescent="0.3">
      <c r="B123" s="195" t="s">
        <v>44</v>
      </c>
      <c r="C123" s="261" t="str">
        <f t="shared" ref="C123" si="6">$C$47</f>
        <v>Training or Conference Title</v>
      </c>
      <c r="D123" s="234"/>
      <c r="E123" s="234"/>
      <c r="F123" s="234"/>
      <c r="G123" s="234"/>
      <c r="H123" s="234"/>
      <c r="I123" s="234"/>
      <c r="J123" s="234"/>
      <c r="K123" s="234"/>
      <c r="L123" s="234"/>
      <c r="M123" s="234"/>
      <c r="N123" s="117">
        <v>0</v>
      </c>
      <c r="O123" s="147" t="s">
        <v>121</v>
      </c>
      <c r="P123" s="132" t="s">
        <v>34</v>
      </c>
      <c r="Q123" s="133">
        <v>0</v>
      </c>
      <c r="R123" s="71" t="s">
        <v>41</v>
      </c>
      <c r="S123" s="134">
        <f t="shared" si="4"/>
        <v>0</v>
      </c>
      <c r="T123" s="144"/>
      <c r="V123" s="58"/>
    </row>
    <row r="124" spans="1:22" s="78" customFormat="1" ht="10.4" customHeight="1" x14ac:dyDescent="0.3">
      <c r="B124" s="195" t="s">
        <v>45</v>
      </c>
      <c r="C124" s="261" t="str">
        <f t="shared" ref="C124" si="7">$C$53</f>
        <v>Training or Conference Title</v>
      </c>
      <c r="D124" s="234"/>
      <c r="E124" s="234"/>
      <c r="F124" s="234"/>
      <c r="G124" s="234"/>
      <c r="H124" s="234"/>
      <c r="I124" s="234"/>
      <c r="J124" s="234"/>
      <c r="K124" s="234"/>
      <c r="L124" s="234"/>
      <c r="M124" s="234"/>
      <c r="N124" s="117">
        <v>0</v>
      </c>
      <c r="O124" s="147" t="s">
        <v>121</v>
      </c>
      <c r="P124" s="132" t="s">
        <v>34</v>
      </c>
      <c r="Q124" s="133">
        <v>0</v>
      </c>
      <c r="R124" s="71" t="s">
        <v>41</v>
      </c>
      <c r="S124" s="134">
        <f t="shared" si="4"/>
        <v>0</v>
      </c>
      <c r="T124" s="144"/>
      <c r="V124" s="58"/>
    </row>
    <row r="125" spans="1:22" s="78" customFormat="1" ht="10.4" customHeight="1" x14ac:dyDescent="0.3">
      <c r="B125" s="195" t="s">
        <v>46</v>
      </c>
      <c r="C125" s="261" t="str">
        <f t="shared" ref="C125" si="8">$C$59</f>
        <v>Training or Conference Title</v>
      </c>
      <c r="D125" s="234"/>
      <c r="E125" s="234"/>
      <c r="F125" s="234"/>
      <c r="G125" s="234"/>
      <c r="H125" s="234"/>
      <c r="I125" s="234"/>
      <c r="J125" s="234"/>
      <c r="K125" s="234"/>
      <c r="L125" s="234"/>
      <c r="M125" s="234"/>
      <c r="N125" s="142">
        <v>0</v>
      </c>
      <c r="O125" s="147" t="s">
        <v>121</v>
      </c>
      <c r="P125" s="69" t="s">
        <v>34</v>
      </c>
      <c r="Q125" s="140">
        <v>0</v>
      </c>
      <c r="R125" s="71" t="s">
        <v>41</v>
      </c>
      <c r="S125" s="134">
        <f t="shared" si="2"/>
        <v>0</v>
      </c>
      <c r="T125" s="144"/>
      <c r="V125" s="58"/>
    </row>
    <row r="126" spans="1:22" s="78" customFormat="1" ht="10.95" hidden="1" customHeight="1" x14ac:dyDescent="0.3">
      <c r="B126" s="195" t="s">
        <v>47</v>
      </c>
      <c r="C126" s="261" t="str">
        <f t="shared" ref="C126" si="9">$C$65</f>
        <v>Training or Conference Title</v>
      </c>
      <c r="D126" s="234"/>
      <c r="E126" s="234"/>
      <c r="F126" s="234"/>
      <c r="G126" s="234"/>
      <c r="H126" s="234"/>
      <c r="I126" s="234"/>
      <c r="J126" s="234"/>
      <c r="K126" s="234"/>
      <c r="L126" s="234"/>
      <c r="M126" s="234"/>
      <c r="N126" s="142">
        <v>0</v>
      </c>
      <c r="O126" s="147" t="s">
        <v>121</v>
      </c>
      <c r="P126" s="69" t="s">
        <v>34</v>
      </c>
      <c r="Q126" s="140">
        <v>0</v>
      </c>
      <c r="R126" s="71" t="s">
        <v>41</v>
      </c>
      <c r="S126" s="134">
        <f t="shared" si="2"/>
        <v>0</v>
      </c>
      <c r="T126" s="144"/>
      <c r="V126" s="58"/>
    </row>
    <row r="127" spans="1:22" s="78" customFormat="1" ht="10.95" hidden="1" customHeight="1" x14ac:dyDescent="0.3">
      <c r="B127" s="195" t="s">
        <v>48</v>
      </c>
      <c r="C127" s="261" t="str">
        <f t="shared" ref="C127" si="10">$C$71</f>
        <v>Training or Conference Title</v>
      </c>
      <c r="D127" s="234"/>
      <c r="E127" s="234"/>
      <c r="F127" s="234"/>
      <c r="G127" s="234"/>
      <c r="H127" s="234"/>
      <c r="I127" s="234"/>
      <c r="J127" s="234"/>
      <c r="K127" s="234"/>
      <c r="L127" s="234"/>
      <c r="M127" s="234"/>
      <c r="N127" s="142">
        <v>0</v>
      </c>
      <c r="O127" s="147" t="s">
        <v>121</v>
      </c>
      <c r="P127" s="69" t="s">
        <v>34</v>
      </c>
      <c r="Q127" s="140">
        <v>0</v>
      </c>
      <c r="R127" s="71" t="s">
        <v>41</v>
      </c>
      <c r="S127" s="134">
        <f t="shared" si="2"/>
        <v>0</v>
      </c>
      <c r="T127" s="144"/>
      <c r="V127" s="58"/>
    </row>
    <row r="128" spans="1:22" s="78" customFormat="1" ht="10.95" customHeight="1" x14ac:dyDescent="0.3">
      <c r="B128" s="245" t="s">
        <v>122</v>
      </c>
      <c r="C128" s="246"/>
      <c r="D128" s="246"/>
      <c r="E128" s="247">
        <f>SUM(S121:S126)</f>
        <v>0</v>
      </c>
      <c r="F128" s="247"/>
      <c r="G128" s="247"/>
      <c r="H128" s="247"/>
      <c r="I128" s="247"/>
      <c r="J128" s="247"/>
      <c r="K128" s="230"/>
      <c r="L128" s="228"/>
      <c r="M128" s="228"/>
      <c r="N128" s="57"/>
      <c r="O128" s="146"/>
      <c r="P128" s="194"/>
      <c r="Q128" s="194"/>
      <c r="R128" s="71"/>
      <c r="S128" s="134"/>
      <c r="T128" s="144"/>
      <c r="V128" s="58"/>
    </row>
    <row r="129" spans="1:22" s="78" customFormat="1" ht="10.95" customHeight="1" x14ac:dyDescent="0.3">
      <c r="B129" s="255" t="s">
        <v>123</v>
      </c>
      <c r="C129" s="228"/>
      <c r="D129" s="228"/>
      <c r="E129" s="228"/>
      <c r="F129" s="228"/>
      <c r="G129" s="228"/>
      <c r="H129" s="228"/>
      <c r="I129" s="228"/>
      <c r="J129" s="228"/>
      <c r="K129" s="228"/>
      <c r="L129" s="228"/>
      <c r="M129" s="228"/>
      <c r="N129" s="57"/>
      <c r="O129" s="146"/>
      <c r="P129" s="194"/>
      <c r="Q129" s="194"/>
      <c r="R129" s="71"/>
      <c r="S129" s="134"/>
      <c r="T129" s="144"/>
      <c r="V129" s="58" t="s">
        <v>124</v>
      </c>
    </row>
    <row r="130" spans="1:22" s="78" customFormat="1" ht="10.95" customHeight="1" x14ac:dyDescent="0.3">
      <c r="B130" s="138" t="s">
        <v>55</v>
      </c>
      <c r="C130" s="191" t="s">
        <v>115</v>
      </c>
      <c r="D130" s="256" t="s">
        <v>125</v>
      </c>
      <c r="E130" s="256"/>
      <c r="F130" s="256"/>
      <c r="G130" s="256"/>
      <c r="H130" s="256"/>
      <c r="I130" s="256"/>
      <c r="J130" s="256"/>
      <c r="K130" s="256"/>
      <c r="L130" s="257"/>
      <c r="M130" s="257"/>
      <c r="N130" s="117">
        <v>0</v>
      </c>
      <c r="O130" s="117" t="s">
        <v>89</v>
      </c>
      <c r="P130" s="132" t="s">
        <v>34</v>
      </c>
      <c r="Q130" s="133">
        <v>0</v>
      </c>
      <c r="R130" s="71" t="s">
        <v>41</v>
      </c>
      <c r="S130" s="134">
        <f t="shared" ref="S130:S132" si="11">N130*Q130</f>
        <v>0</v>
      </c>
      <c r="T130" s="144"/>
      <c r="V130" s="58"/>
    </row>
    <row r="131" spans="1:22" s="78" customFormat="1" ht="10.95" customHeight="1" x14ac:dyDescent="0.3">
      <c r="B131" s="138" t="s">
        <v>65</v>
      </c>
      <c r="C131" s="191" t="s">
        <v>115</v>
      </c>
      <c r="D131" s="256" t="s">
        <v>125</v>
      </c>
      <c r="E131" s="256"/>
      <c r="F131" s="256"/>
      <c r="G131" s="256"/>
      <c r="H131" s="256"/>
      <c r="I131" s="256"/>
      <c r="J131" s="256"/>
      <c r="K131" s="256"/>
      <c r="L131" s="257"/>
      <c r="M131" s="257"/>
      <c r="N131" s="117">
        <v>0</v>
      </c>
      <c r="O131" s="117" t="s">
        <v>89</v>
      </c>
      <c r="P131" s="132" t="s">
        <v>34</v>
      </c>
      <c r="Q131" s="133">
        <v>0</v>
      </c>
      <c r="R131" s="71" t="s">
        <v>41</v>
      </c>
      <c r="S131" s="134">
        <f t="shared" si="11"/>
        <v>0</v>
      </c>
      <c r="T131" s="144"/>
      <c r="V131" s="58"/>
    </row>
    <row r="132" spans="1:22" s="78" customFormat="1" ht="10.95" customHeight="1" x14ac:dyDescent="0.3">
      <c r="B132" s="138" t="s">
        <v>68</v>
      </c>
      <c r="C132" s="191" t="s">
        <v>115</v>
      </c>
      <c r="D132" s="256" t="s">
        <v>125</v>
      </c>
      <c r="E132" s="256"/>
      <c r="F132" s="256"/>
      <c r="G132" s="256"/>
      <c r="H132" s="256"/>
      <c r="I132" s="256"/>
      <c r="J132" s="256"/>
      <c r="K132" s="256"/>
      <c r="L132" s="257"/>
      <c r="M132" s="257"/>
      <c r="N132" s="117">
        <v>0</v>
      </c>
      <c r="O132" s="117" t="s">
        <v>89</v>
      </c>
      <c r="P132" s="132" t="s">
        <v>34</v>
      </c>
      <c r="Q132" s="133">
        <v>0</v>
      </c>
      <c r="R132" s="71" t="s">
        <v>41</v>
      </c>
      <c r="S132" s="134">
        <f t="shared" si="11"/>
        <v>0</v>
      </c>
      <c r="T132" s="144"/>
      <c r="V132" s="58"/>
    </row>
    <row r="133" spans="1:22" s="78" customFormat="1" ht="10.95" customHeight="1" x14ac:dyDescent="0.3">
      <c r="B133" s="255" t="s">
        <v>126</v>
      </c>
      <c r="C133" s="228"/>
      <c r="D133" s="228"/>
      <c r="E133" s="228"/>
      <c r="F133" s="228"/>
      <c r="G133" s="228"/>
      <c r="H133" s="228"/>
      <c r="I133" s="228"/>
      <c r="J133" s="228"/>
      <c r="K133" s="228"/>
      <c r="L133" s="258" t="s">
        <v>74</v>
      </c>
      <c r="M133" s="259"/>
      <c r="N133" s="259"/>
      <c r="O133" s="260"/>
      <c r="P133" s="228"/>
      <c r="Q133" s="228"/>
      <c r="R133" s="113" t="s">
        <v>41</v>
      </c>
      <c r="S133" s="114" t="s">
        <v>75</v>
      </c>
      <c r="T133" s="148"/>
      <c r="V133" s="58"/>
    </row>
    <row r="134" spans="1:22" s="40" customFormat="1" ht="10.4" customHeight="1" x14ac:dyDescent="0.3">
      <c r="A134" s="47"/>
      <c r="B134" s="197" t="s">
        <v>127</v>
      </c>
      <c r="C134" s="248" t="s">
        <v>76</v>
      </c>
      <c r="D134" s="249"/>
      <c r="E134" s="249"/>
      <c r="F134" s="249"/>
      <c r="G134" s="249"/>
      <c r="H134" s="249"/>
      <c r="I134" s="249"/>
      <c r="J134" s="249"/>
      <c r="K134" s="250"/>
      <c r="L134" s="251"/>
      <c r="M134" s="228"/>
      <c r="N134" s="184"/>
      <c r="O134" s="184"/>
      <c r="P134" s="184"/>
      <c r="Q134" s="184"/>
      <c r="R134" s="184"/>
      <c r="S134" s="184"/>
      <c r="T134" s="67"/>
      <c r="U134" s="183"/>
      <c r="V134" s="58"/>
    </row>
    <row r="135" spans="1:22" s="40" customFormat="1" ht="10.4" customHeight="1" x14ac:dyDescent="0.3">
      <c r="A135" s="47"/>
      <c r="B135" s="47"/>
      <c r="C135" s="252" t="s">
        <v>77</v>
      </c>
      <c r="D135" s="253"/>
      <c r="E135" s="254"/>
      <c r="F135" s="230"/>
      <c r="G135" s="230"/>
      <c r="H135" s="230"/>
      <c r="I135" s="230"/>
      <c r="J135" s="230"/>
      <c r="K135" s="230"/>
      <c r="L135" s="251"/>
      <c r="M135" s="228"/>
      <c r="N135" s="228"/>
      <c r="O135" s="228"/>
      <c r="P135" s="228"/>
      <c r="Q135" s="228"/>
      <c r="R135" s="228"/>
      <c r="S135" s="228"/>
      <c r="T135" s="67"/>
      <c r="U135" s="183"/>
      <c r="V135" s="58"/>
    </row>
    <row r="136" spans="1:22" s="40" customFormat="1" ht="10.4" customHeight="1" x14ac:dyDescent="0.3">
      <c r="A136" s="47"/>
      <c r="B136" s="47"/>
      <c r="C136" s="227" t="s">
        <v>128</v>
      </c>
      <c r="D136" s="228"/>
      <c r="E136" s="228"/>
      <c r="F136" s="228"/>
      <c r="G136" s="228"/>
      <c r="H136" s="228"/>
      <c r="I136" s="228"/>
      <c r="J136" s="228"/>
      <c r="K136" s="228"/>
      <c r="L136" s="117">
        <v>0</v>
      </c>
      <c r="M136" s="74" t="s">
        <v>34</v>
      </c>
      <c r="N136" s="68">
        <v>0</v>
      </c>
      <c r="O136" s="69" t="s">
        <v>34</v>
      </c>
      <c r="P136" s="118">
        <v>0</v>
      </c>
      <c r="Q136" s="71" t="s">
        <v>41</v>
      </c>
      <c r="R136" s="57">
        <f>L136*P136*N136</f>
        <v>0</v>
      </c>
      <c r="S136" s="57"/>
      <c r="T136" s="67"/>
      <c r="U136" s="183"/>
      <c r="V136" s="58"/>
    </row>
    <row r="137" spans="1:22" s="40" customFormat="1" ht="10.4" customHeight="1" x14ac:dyDescent="0.3">
      <c r="A137" s="47"/>
      <c r="B137" s="47"/>
      <c r="C137" s="227" t="s">
        <v>80</v>
      </c>
      <c r="D137" s="244"/>
      <c r="E137" s="228"/>
      <c r="F137" s="228"/>
      <c r="G137" s="228"/>
      <c r="H137" s="228"/>
      <c r="I137" s="228"/>
      <c r="J137" s="228"/>
      <c r="K137" s="228"/>
      <c r="L137" s="117">
        <v>0</v>
      </c>
      <c r="M137" s="74" t="s">
        <v>34</v>
      </c>
      <c r="N137" s="68">
        <v>0</v>
      </c>
      <c r="O137" s="69" t="s">
        <v>34</v>
      </c>
      <c r="P137" s="118">
        <v>0</v>
      </c>
      <c r="Q137" s="71" t="s">
        <v>41</v>
      </c>
      <c r="R137" s="57">
        <f>L137*P137*N137</f>
        <v>0</v>
      </c>
      <c r="S137" s="57"/>
      <c r="T137" s="67"/>
      <c r="U137" s="183"/>
      <c r="V137" s="58"/>
    </row>
    <row r="138" spans="1:22" s="40" customFormat="1" ht="10.4" customHeight="1" x14ac:dyDescent="0.3">
      <c r="A138" s="47"/>
      <c r="B138" s="47"/>
      <c r="C138" s="227" t="s">
        <v>81</v>
      </c>
      <c r="D138" s="244"/>
      <c r="E138" s="228"/>
      <c r="F138" s="228"/>
      <c r="G138" s="228"/>
      <c r="H138" s="228"/>
      <c r="I138" s="228"/>
      <c r="J138" s="228"/>
      <c r="K138" s="228"/>
      <c r="L138" s="117">
        <v>0</v>
      </c>
      <c r="M138" s="74" t="s">
        <v>34</v>
      </c>
      <c r="N138" s="68">
        <v>0</v>
      </c>
      <c r="O138" s="69" t="s">
        <v>34</v>
      </c>
      <c r="P138" s="118">
        <v>0</v>
      </c>
      <c r="Q138" s="71" t="s">
        <v>41</v>
      </c>
      <c r="R138" s="57">
        <f>L138*P138*N138</f>
        <v>0</v>
      </c>
      <c r="S138" s="57"/>
      <c r="T138" s="67"/>
      <c r="U138" s="183"/>
      <c r="V138" s="58"/>
    </row>
    <row r="139" spans="1:22" s="40" customFormat="1" ht="10.4" customHeight="1" x14ac:dyDescent="0.3">
      <c r="A139" s="47"/>
      <c r="B139" s="47"/>
      <c r="C139" s="227" t="s">
        <v>82</v>
      </c>
      <c r="D139" s="244"/>
      <c r="E139" s="228"/>
      <c r="F139" s="228"/>
      <c r="G139" s="228"/>
      <c r="H139" s="228"/>
      <c r="I139" s="228"/>
      <c r="J139" s="228"/>
      <c r="K139" s="228"/>
      <c r="L139" s="117">
        <v>0</v>
      </c>
      <c r="M139" s="74" t="s">
        <v>34</v>
      </c>
      <c r="N139" s="68">
        <v>0</v>
      </c>
      <c r="O139" s="69" t="s">
        <v>34</v>
      </c>
      <c r="P139" s="118">
        <v>0</v>
      </c>
      <c r="Q139" s="71" t="s">
        <v>41</v>
      </c>
      <c r="R139" s="120">
        <f>L139*P139*N139</f>
        <v>0</v>
      </c>
      <c r="S139" s="57">
        <f>SUM(R136:R139)</f>
        <v>0</v>
      </c>
      <c r="T139" s="67"/>
      <c r="U139" s="183"/>
      <c r="V139" s="58"/>
    </row>
    <row r="140" spans="1:22" s="40" customFormat="1" ht="10.4" customHeight="1" x14ac:dyDescent="0.3">
      <c r="A140" s="47"/>
      <c r="B140" s="197" t="s">
        <v>129</v>
      </c>
      <c r="C140" s="248" t="s">
        <v>76</v>
      </c>
      <c r="D140" s="249"/>
      <c r="E140" s="249"/>
      <c r="F140" s="249"/>
      <c r="G140" s="249"/>
      <c r="H140" s="249"/>
      <c r="I140" s="249"/>
      <c r="J140" s="249"/>
      <c r="K140" s="250"/>
      <c r="L140" s="251"/>
      <c r="M140" s="228"/>
      <c r="N140" s="184"/>
      <c r="O140" s="184"/>
      <c r="P140" s="184"/>
      <c r="Q140" s="184"/>
      <c r="R140" s="184"/>
      <c r="S140" s="184"/>
      <c r="T140" s="67"/>
      <c r="U140" s="183"/>
      <c r="V140" s="58"/>
    </row>
    <row r="141" spans="1:22" s="40" customFormat="1" ht="10.4" customHeight="1" x14ac:dyDescent="0.3">
      <c r="A141" s="47"/>
      <c r="B141" s="47"/>
      <c r="C141" s="252" t="s">
        <v>77</v>
      </c>
      <c r="D141" s="253"/>
      <c r="E141" s="254"/>
      <c r="F141" s="230"/>
      <c r="G141" s="230"/>
      <c r="H141" s="230"/>
      <c r="I141" s="230"/>
      <c r="J141" s="230"/>
      <c r="K141" s="230"/>
      <c r="L141" s="251"/>
      <c r="M141" s="228"/>
      <c r="N141" s="228"/>
      <c r="O141" s="228"/>
      <c r="P141" s="228"/>
      <c r="Q141" s="228"/>
      <c r="R141" s="228"/>
      <c r="S141" s="228"/>
      <c r="T141" s="67"/>
      <c r="U141" s="183"/>
      <c r="V141" s="58"/>
    </row>
    <row r="142" spans="1:22" s="40" customFormat="1" ht="10.4" customHeight="1" x14ac:dyDescent="0.3">
      <c r="A142" s="47"/>
      <c r="B142" s="47"/>
      <c r="C142" s="227" t="s">
        <v>128</v>
      </c>
      <c r="D142" s="228"/>
      <c r="E142" s="228"/>
      <c r="F142" s="228"/>
      <c r="G142" s="228"/>
      <c r="H142" s="228"/>
      <c r="I142" s="228"/>
      <c r="J142" s="228"/>
      <c r="K142" s="228"/>
      <c r="L142" s="117">
        <v>0</v>
      </c>
      <c r="M142" s="74" t="s">
        <v>34</v>
      </c>
      <c r="N142" s="68">
        <v>0</v>
      </c>
      <c r="O142" s="69" t="s">
        <v>34</v>
      </c>
      <c r="P142" s="118">
        <v>0</v>
      </c>
      <c r="Q142" s="71" t="s">
        <v>41</v>
      </c>
      <c r="R142" s="57">
        <f>L142*P142*N142</f>
        <v>0</v>
      </c>
      <c r="S142" s="57"/>
      <c r="T142" s="67"/>
      <c r="U142" s="183"/>
      <c r="V142" s="58"/>
    </row>
    <row r="143" spans="1:22" s="40" customFormat="1" ht="10.4" customHeight="1" x14ac:dyDescent="0.3">
      <c r="A143" s="47"/>
      <c r="B143" s="47"/>
      <c r="C143" s="227" t="s">
        <v>80</v>
      </c>
      <c r="D143" s="244"/>
      <c r="E143" s="228"/>
      <c r="F143" s="228"/>
      <c r="G143" s="228"/>
      <c r="H143" s="228"/>
      <c r="I143" s="228"/>
      <c r="J143" s="228"/>
      <c r="K143" s="228"/>
      <c r="L143" s="117">
        <v>0</v>
      </c>
      <c r="M143" s="74" t="s">
        <v>34</v>
      </c>
      <c r="N143" s="68">
        <v>0</v>
      </c>
      <c r="O143" s="69" t="s">
        <v>34</v>
      </c>
      <c r="P143" s="118">
        <v>0</v>
      </c>
      <c r="Q143" s="71" t="s">
        <v>41</v>
      </c>
      <c r="R143" s="57">
        <f>L143*P143*N143</f>
        <v>0</v>
      </c>
      <c r="S143" s="57"/>
      <c r="T143" s="67"/>
      <c r="U143" s="183"/>
      <c r="V143" s="58"/>
    </row>
    <row r="144" spans="1:22" s="40" customFormat="1" ht="10.4" customHeight="1" x14ac:dyDescent="0.3">
      <c r="A144" s="47"/>
      <c r="B144" s="47"/>
      <c r="C144" s="227" t="s">
        <v>81</v>
      </c>
      <c r="D144" s="244"/>
      <c r="E144" s="228"/>
      <c r="F144" s="228"/>
      <c r="G144" s="228"/>
      <c r="H144" s="228"/>
      <c r="I144" s="228"/>
      <c r="J144" s="228"/>
      <c r="K144" s="228"/>
      <c r="L144" s="117">
        <v>0</v>
      </c>
      <c r="M144" s="74" t="s">
        <v>34</v>
      </c>
      <c r="N144" s="68">
        <v>0</v>
      </c>
      <c r="O144" s="69" t="s">
        <v>34</v>
      </c>
      <c r="P144" s="118">
        <v>0</v>
      </c>
      <c r="Q144" s="71" t="s">
        <v>41</v>
      </c>
      <c r="R144" s="57">
        <f>L144*P144*N144</f>
        <v>0</v>
      </c>
      <c r="S144" s="57"/>
      <c r="T144" s="67"/>
      <c r="U144" s="183"/>
      <c r="V144" s="58"/>
    </row>
    <row r="145" spans="1:22" s="40" customFormat="1" ht="10.4" customHeight="1" x14ac:dyDescent="0.3">
      <c r="A145" s="47"/>
      <c r="B145" s="47"/>
      <c r="C145" s="227" t="s">
        <v>82</v>
      </c>
      <c r="D145" s="244"/>
      <c r="E145" s="228"/>
      <c r="F145" s="228"/>
      <c r="G145" s="228"/>
      <c r="H145" s="228"/>
      <c r="I145" s="228"/>
      <c r="J145" s="228"/>
      <c r="K145" s="228"/>
      <c r="L145" s="117">
        <v>0</v>
      </c>
      <c r="M145" s="74" t="s">
        <v>34</v>
      </c>
      <c r="N145" s="68">
        <v>0</v>
      </c>
      <c r="O145" s="69" t="s">
        <v>34</v>
      </c>
      <c r="P145" s="118">
        <v>0</v>
      </c>
      <c r="Q145" s="71" t="s">
        <v>41</v>
      </c>
      <c r="R145" s="120">
        <f>L145*P145*N145</f>
        <v>0</v>
      </c>
      <c r="S145" s="57">
        <f>SUM(R142:R145)</f>
        <v>0</v>
      </c>
      <c r="T145" s="67"/>
      <c r="U145" s="183"/>
      <c r="V145" s="58"/>
    </row>
    <row r="146" spans="1:22" s="78" customFormat="1" ht="10.95" customHeight="1" x14ac:dyDescent="0.3">
      <c r="B146" s="245" t="s">
        <v>130</v>
      </c>
      <c r="C146" s="246"/>
      <c r="D146" s="246"/>
      <c r="E146" s="247">
        <f>SUM(S130:S131)+SUM(S139:S145)</f>
        <v>0</v>
      </c>
      <c r="F146" s="247"/>
      <c r="G146" s="247"/>
      <c r="H146" s="247"/>
      <c r="I146" s="247"/>
      <c r="J146" s="247"/>
      <c r="K146" s="230"/>
      <c r="L146" s="228"/>
      <c r="M146" s="228"/>
      <c r="N146" s="57"/>
      <c r="O146" s="146"/>
      <c r="P146" s="194"/>
      <c r="Q146" s="194"/>
      <c r="R146" s="71"/>
      <c r="S146" s="134"/>
      <c r="T146" s="144"/>
      <c r="V146" s="58"/>
    </row>
    <row r="147" spans="1:22" s="40" customFormat="1" ht="10.95" customHeight="1" thickBot="1" x14ac:dyDescent="0.35">
      <c r="A147" s="47"/>
      <c r="B147" s="47"/>
      <c r="C147" s="204"/>
      <c r="D147" s="238"/>
      <c r="E147" s="219"/>
      <c r="F147" s="219"/>
      <c r="G147" s="219"/>
      <c r="H147" s="219"/>
      <c r="I147" s="219"/>
      <c r="J147" s="219"/>
      <c r="K147" s="219"/>
      <c r="L147" s="219"/>
      <c r="M147" s="219"/>
      <c r="N147" s="184"/>
      <c r="O147" s="184"/>
      <c r="P147" s="135"/>
      <c r="Q147" s="135"/>
      <c r="R147" s="103"/>
      <c r="S147" s="141"/>
      <c r="T147" s="90">
        <f>ROUND(SUM(S109:S144),0)</f>
        <v>0</v>
      </c>
      <c r="U147" s="183"/>
      <c r="V147" s="183"/>
    </row>
    <row r="148" spans="1:22" s="40" customFormat="1" ht="148.65" customHeight="1" x14ac:dyDescent="0.3">
      <c r="A148" s="129" t="s">
        <v>21</v>
      </c>
      <c r="B148" s="129"/>
      <c r="C148" s="239" t="s">
        <v>182</v>
      </c>
      <c r="D148" s="240"/>
      <c r="E148" s="240"/>
      <c r="F148" s="240"/>
      <c r="G148" s="240"/>
      <c r="H148" s="240"/>
      <c r="I148" s="240"/>
      <c r="J148" s="240"/>
      <c r="K148" s="240"/>
      <c r="L148" s="240"/>
      <c r="M148" s="240"/>
      <c r="N148" s="240"/>
      <c r="O148" s="240"/>
      <c r="P148" s="240"/>
      <c r="Q148" s="240"/>
      <c r="R148" s="240"/>
      <c r="S148" s="241"/>
      <c r="T148" s="112"/>
      <c r="U148" s="183"/>
      <c r="V148" s="48" t="s">
        <v>131</v>
      </c>
    </row>
    <row r="149" spans="1:22" s="40" customFormat="1" ht="11.85" customHeight="1" x14ac:dyDescent="0.3">
      <c r="A149" s="130"/>
      <c r="B149" s="130"/>
      <c r="C149" s="149" t="s">
        <v>132</v>
      </c>
      <c r="D149" s="150">
        <f>SUM(T21:T147)</f>
        <v>0</v>
      </c>
      <c r="E149" s="188" t="s">
        <v>133</v>
      </c>
      <c r="F149" s="242" t="s">
        <v>134</v>
      </c>
      <c r="G149" s="232"/>
      <c r="H149" s="232"/>
      <c r="I149" s="232"/>
      <c r="J149" s="232"/>
      <c r="K149" s="232"/>
      <c r="L149" s="232"/>
      <c r="M149" s="232"/>
      <c r="N149" s="232"/>
      <c r="O149" s="232"/>
      <c r="P149" s="242">
        <f>T86+E146</f>
        <v>0</v>
      </c>
      <c r="Q149" s="242" t="e">
        <f t="shared" ref="Q149" si="12">F149-N149</f>
        <v>#VALUE!</v>
      </c>
      <c r="R149" s="71" t="s">
        <v>41</v>
      </c>
      <c r="S149" s="151">
        <f>D149-P149</f>
        <v>0</v>
      </c>
      <c r="T149" s="67"/>
      <c r="U149" s="183"/>
      <c r="V149" s="58" t="s">
        <v>161</v>
      </c>
    </row>
    <row r="150" spans="1:22" s="40" customFormat="1" ht="10.95" customHeight="1" x14ac:dyDescent="0.3">
      <c r="A150" s="183"/>
      <c r="B150" s="93" t="s">
        <v>135</v>
      </c>
      <c r="C150" s="152" t="s">
        <v>136</v>
      </c>
      <c r="D150" s="153">
        <v>0</v>
      </c>
      <c r="E150" s="154" t="s">
        <v>34</v>
      </c>
      <c r="F150" s="231">
        <f>S149</f>
        <v>0</v>
      </c>
      <c r="G150" s="232"/>
      <c r="H150" s="232"/>
      <c r="I150" s="232"/>
      <c r="J150" s="232"/>
      <c r="K150" s="232"/>
      <c r="L150" s="233"/>
      <c r="M150" s="228"/>
      <c r="N150" s="243"/>
      <c r="O150" s="228"/>
      <c r="P150" s="228"/>
      <c r="Q150" s="228"/>
      <c r="R150" s="44" t="s">
        <v>41</v>
      </c>
      <c r="S150" s="57">
        <f>(D150*F150)</f>
        <v>0</v>
      </c>
      <c r="T150" s="57"/>
      <c r="U150" s="183"/>
      <c r="V150" s="58"/>
    </row>
    <row r="151" spans="1:22" s="40" customFormat="1" ht="10.95" customHeight="1" x14ac:dyDescent="0.3">
      <c r="A151" s="183"/>
      <c r="B151" s="196" t="s">
        <v>65</v>
      </c>
      <c r="C151" s="155" t="s">
        <v>137</v>
      </c>
      <c r="D151" s="153">
        <v>0</v>
      </c>
      <c r="E151" s="154" t="s">
        <v>34</v>
      </c>
      <c r="F151" s="231">
        <f>P149</f>
        <v>0</v>
      </c>
      <c r="G151" s="232"/>
      <c r="H151" s="232"/>
      <c r="I151" s="232"/>
      <c r="J151" s="232"/>
      <c r="K151" s="232"/>
      <c r="L151" s="233"/>
      <c r="M151" s="234"/>
      <c r="N151" s="235"/>
      <c r="O151" s="216"/>
      <c r="P151" s="216"/>
      <c r="Q151" s="216"/>
      <c r="R151" s="113" t="s">
        <v>41</v>
      </c>
      <c r="S151" s="57">
        <f>(D151*F151)</f>
        <v>0</v>
      </c>
      <c r="T151" s="57"/>
      <c r="U151" s="183"/>
      <c r="V151" s="58" t="s">
        <v>138</v>
      </c>
    </row>
    <row r="152" spans="1:22" s="40" customFormat="1" ht="10.95" hidden="1" customHeight="1" x14ac:dyDescent="0.3">
      <c r="A152" s="130"/>
      <c r="B152" s="107"/>
      <c r="C152" s="111"/>
      <c r="D152" s="156" t="s">
        <v>139</v>
      </c>
      <c r="E152" s="236" t="s">
        <v>140</v>
      </c>
      <c r="F152" s="214"/>
      <c r="G152" s="214"/>
      <c r="H152" s="214"/>
      <c r="I152" s="214"/>
      <c r="J152" s="214"/>
      <c r="K152" s="214"/>
      <c r="L152" s="214"/>
      <c r="M152" s="214"/>
      <c r="N152" s="237" t="s">
        <v>141</v>
      </c>
      <c r="O152" s="215"/>
      <c r="P152" s="215"/>
      <c r="Q152" s="215"/>
      <c r="R152" s="157"/>
      <c r="S152" s="125"/>
      <c r="T152" s="67"/>
      <c r="U152" s="183"/>
      <c r="V152" s="183"/>
    </row>
    <row r="153" spans="1:22" s="40" customFormat="1" ht="10.95" hidden="1" customHeight="1" thickBot="1" x14ac:dyDescent="0.35">
      <c r="A153" s="183"/>
      <c r="B153" s="107" t="s">
        <v>142</v>
      </c>
      <c r="C153" s="158" t="s">
        <v>143</v>
      </c>
      <c r="D153" s="159">
        <v>0</v>
      </c>
      <c r="E153" s="187" t="s">
        <v>34</v>
      </c>
      <c r="F153" s="213">
        <f>(S149*N153)+P153</f>
        <v>0</v>
      </c>
      <c r="G153" s="214"/>
      <c r="H153" s="214"/>
      <c r="I153" s="214"/>
      <c r="J153" s="214"/>
      <c r="K153" s="214"/>
      <c r="L153" s="215"/>
      <c r="M153" s="216"/>
      <c r="N153" s="186">
        <v>0.25</v>
      </c>
      <c r="O153" s="160" t="s">
        <v>144</v>
      </c>
      <c r="P153" s="217">
        <v>0</v>
      </c>
      <c r="Q153" s="216"/>
      <c r="R153" s="161" t="s">
        <v>41</v>
      </c>
      <c r="S153" s="125">
        <f>(D153*F153)</f>
        <v>0</v>
      </c>
      <c r="T153" s="57"/>
      <c r="U153" s="183"/>
      <c r="V153" s="183"/>
    </row>
    <row r="154" spans="1:22" s="40" customFormat="1" ht="10.95" hidden="1" customHeight="1" thickBot="1" x14ac:dyDescent="0.35">
      <c r="A154" s="183"/>
      <c r="B154" s="107" t="s">
        <v>145</v>
      </c>
      <c r="C154" s="158" t="s">
        <v>146</v>
      </c>
      <c r="D154" s="159">
        <v>0</v>
      </c>
      <c r="E154" s="187" t="s">
        <v>34</v>
      </c>
      <c r="F154" s="213">
        <f>(S149*N154)+P154</f>
        <v>0</v>
      </c>
      <c r="G154" s="214"/>
      <c r="H154" s="214"/>
      <c r="I154" s="214"/>
      <c r="J154" s="214"/>
      <c r="K154" s="214"/>
      <c r="L154" s="215"/>
      <c r="M154" s="216"/>
      <c r="N154" s="186">
        <v>0.75</v>
      </c>
      <c r="O154" s="160" t="s">
        <v>144</v>
      </c>
      <c r="P154" s="217">
        <v>0</v>
      </c>
      <c r="Q154" s="216"/>
      <c r="R154" s="161" t="s">
        <v>41</v>
      </c>
      <c r="S154" s="125">
        <f>(D154*F154)</f>
        <v>0</v>
      </c>
      <c r="T154" s="57"/>
      <c r="U154" s="183"/>
      <c r="V154" s="183"/>
    </row>
    <row r="155" spans="1:22" s="40" customFormat="1" ht="10.95" customHeight="1" thickBot="1" x14ac:dyDescent="0.35">
      <c r="A155" s="183"/>
      <c r="B155" s="183"/>
      <c r="C155" s="162"/>
      <c r="D155" s="185"/>
      <c r="E155" s="218" t="s">
        <v>147</v>
      </c>
      <c r="F155" s="219"/>
      <c r="G155" s="219"/>
      <c r="H155" s="219"/>
      <c r="I155" s="219"/>
      <c r="J155" s="219"/>
      <c r="K155" s="219"/>
      <c r="L155" s="219"/>
      <c r="M155" s="219"/>
      <c r="N155" s="219"/>
      <c r="O155" s="219"/>
      <c r="P155" s="219"/>
      <c r="Q155" s="219"/>
      <c r="R155" s="184"/>
      <c r="S155" s="57"/>
      <c r="T155" s="163">
        <f>ROUND(SUM(S150:S154),0)</f>
        <v>0</v>
      </c>
      <c r="U155" s="183"/>
      <c r="V155" s="183"/>
    </row>
    <row r="156" spans="1:22" s="40" customFormat="1" ht="17.149999999999999" customHeight="1" x14ac:dyDescent="0.3">
      <c r="A156" s="129" t="s">
        <v>148</v>
      </c>
      <c r="B156" s="164" t="s">
        <v>149</v>
      </c>
      <c r="C156" s="165"/>
      <c r="D156" s="166"/>
      <c r="E156" s="167" t="s">
        <v>150</v>
      </c>
      <c r="F156" s="220" t="s">
        <v>151</v>
      </c>
      <c r="G156" s="220"/>
      <c r="H156" s="220"/>
      <c r="I156" s="220"/>
      <c r="J156" s="220"/>
      <c r="K156" s="220"/>
      <c r="L156" s="220"/>
      <c r="M156" s="168" t="s">
        <v>152</v>
      </c>
      <c r="N156" s="169">
        <v>0</v>
      </c>
      <c r="O156" s="170" t="s">
        <v>41</v>
      </c>
      <c r="P156" s="171" t="s">
        <v>153</v>
      </c>
      <c r="Q156" s="221" t="s">
        <v>154</v>
      </c>
      <c r="R156" s="222"/>
      <c r="S156" s="222"/>
      <c r="T156" s="172">
        <f>SUM(T21:T155)</f>
        <v>0</v>
      </c>
      <c r="U156" s="183"/>
      <c r="V156" s="183"/>
    </row>
    <row r="157" spans="1:22" s="40" customFormat="1" ht="14.15" customHeight="1" x14ac:dyDescent="0.25">
      <c r="A157" s="173"/>
      <c r="B157" s="223"/>
      <c r="C157" s="224"/>
      <c r="D157" s="174"/>
      <c r="E157" s="111"/>
      <c r="F157" s="225" t="s">
        <v>155</v>
      </c>
      <c r="G157" s="226"/>
      <c r="H157" s="226"/>
      <c r="I157" s="226"/>
      <c r="J157" s="226"/>
      <c r="K157" s="226"/>
      <c r="L157" s="226"/>
      <c r="M157" s="175" t="s">
        <v>152</v>
      </c>
      <c r="N157" s="227"/>
      <c r="O157" s="228"/>
      <c r="P157" s="228"/>
      <c r="Q157" s="229" t="s">
        <v>156</v>
      </c>
      <c r="R157" s="230"/>
      <c r="S157" s="230"/>
      <c r="T157" s="176">
        <f>(D156+N156)-T156</f>
        <v>0</v>
      </c>
      <c r="U157" s="183"/>
      <c r="V157" s="183"/>
    </row>
    <row r="158" spans="1:22" s="178" customFormat="1" ht="10.4" customHeight="1" x14ac:dyDescent="0.3">
      <c r="A158" s="181"/>
      <c r="B158" s="211"/>
      <c r="C158" s="212"/>
      <c r="D158" s="212"/>
      <c r="E158" s="212"/>
      <c r="F158" s="212"/>
      <c r="G158" s="212"/>
      <c r="H158" s="212"/>
      <c r="I158" s="212"/>
      <c r="J158" s="212"/>
      <c r="K158" s="212"/>
      <c r="L158" s="212"/>
      <c r="M158" s="212"/>
      <c r="N158" s="212"/>
      <c r="O158" s="212"/>
      <c r="P158" s="212"/>
      <c r="Q158" s="212"/>
      <c r="R158" s="212"/>
      <c r="S158" s="212"/>
      <c r="T158" s="177"/>
    </row>
  </sheetData>
  <sheetProtection insertRows="0" deleteRows="0"/>
  <mergeCells count="214">
    <mergeCell ref="B3:S3"/>
    <mergeCell ref="B4:G4"/>
    <mergeCell ref="H4:I4"/>
    <mergeCell ref="J4:M4"/>
    <mergeCell ref="N4:S4"/>
    <mergeCell ref="B5:D5"/>
    <mergeCell ref="E5:J5"/>
    <mergeCell ref="L5:M5"/>
    <mergeCell ref="N5:S5"/>
    <mergeCell ref="C12:J12"/>
    <mergeCell ref="C13:J13"/>
    <mergeCell ref="C14:K14"/>
    <mergeCell ref="C15:K15"/>
    <mergeCell ref="C16:J16"/>
    <mergeCell ref="C17:J17"/>
    <mergeCell ref="C6:S6"/>
    <mergeCell ref="C7:K7"/>
    <mergeCell ref="C8:J8"/>
    <mergeCell ref="C9:J9"/>
    <mergeCell ref="C10:K10"/>
    <mergeCell ref="C11:K11"/>
    <mergeCell ref="C18:K18"/>
    <mergeCell ref="C19:K19"/>
    <mergeCell ref="C20:J20"/>
    <mergeCell ref="C21:J21"/>
    <mergeCell ref="C22:S22"/>
    <mergeCell ref="C23:D23"/>
    <mergeCell ref="E23:K23"/>
    <mergeCell ref="L23:M23"/>
    <mergeCell ref="N23:P23"/>
    <mergeCell ref="C27:D27"/>
    <mergeCell ref="L27:M27"/>
    <mergeCell ref="C28:D28"/>
    <mergeCell ref="L28:M28"/>
    <mergeCell ref="C29:D29"/>
    <mergeCell ref="L29:M29"/>
    <mergeCell ref="C24:D24"/>
    <mergeCell ref="L24:M24"/>
    <mergeCell ref="C25:D25"/>
    <mergeCell ref="L25:M25"/>
    <mergeCell ref="C26:D26"/>
    <mergeCell ref="L26:M26"/>
    <mergeCell ref="C33:S33"/>
    <mergeCell ref="C34:D34"/>
    <mergeCell ref="E34:K34"/>
    <mergeCell ref="L34:Q34"/>
    <mergeCell ref="C35:K35"/>
    <mergeCell ref="L35:S35"/>
    <mergeCell ref="C30:D30"/>
    <mergeCell ref="L30:M30"/>
    <mergeCell ref="C31:D31"/>
    <mergeCell ref="L31:M31"/>
    <mergeCell ref="E32:K32"/>
    <mergeCell ref="L32:M32"/>
    <mergeCell ref="C42:D42"/>
    <mergeCell ref="L42:S42"/>
    <mergeCell ref="C44:K44"/>
    <mergeCell ref="C45:K45"/>
    <mergeCell ref="C46:K46"/>
    <mergeCell ref="C47:K47"/>
    <mergeCell ref="L47:S47"/>
    <mergeCell ref="C36:D36"/>
    <mergeCell ref="L36:S36"/>
    <mergeCell ref="C38:K38"/>
    <mergeCell ref="C39:K39"/>
    <mergeCell ref="C40:K40"/>
    <mergeCell ref="C41:K41"/>
    <mergeCell ref="L41:S41"/>
    <mergeCell ref="C54:D54"/>
    <mergeCell ref="L54:S54"/>
    <mergeCell ref="C56:K56"/>
    <mergeCell ref="C57:K57"/>
    <mergeCell ref="C58:K58"/>
    <mergeCell ref="C59:K59"/>
    <mergeCell ref="L59:S59"/>
    <mergeCell ref="C48:D48"/>
    <mergeCell ref="L48:S48"/>
    <mergeCell ref="C50:K50"/>
    <mergeCell ref="C51:K51"/>
    <mergeCell ref="C52:K52"/>
    <mergeCell ref="C53:K53"/>
    <mergeCell ref="L53:S53"/>
    <mergeCell ref="C66:D66"/>
    <mergeCell ref="L66:S66"/>
    <mergeCell ref="C68:K68"/>
    <mergeCell ref="C69:K69"/>
    <mergeCell ref="C70:K70"/>
    <mergeCell ref="C71:K71"/>
    <mergeCell ref="L71:S71"/>
    <mergeCell ref="C60:D60"/>
    <mergeCell ref="L60:S60"/>
    <mergeCell ref="C62:K62"/>
    <mergeCell ref="C63:K63"/>
    <mergeCell ref="C64:K64"/>
    <mergeCell ref="C65:K65"/>
    <mergeCell ref="L65:S65"/>
    <mergeCell ref="C78:S78"/>
    <mergeCell ref="D79:M79"/>
    <mergeCell ref="N79:R79"/>
    <mergeCell ref="D80:M80"/>
    <mergeCell ref="D81:M81"/>
    <mergeCell ref="D82:M82"/>
    <mergeCell ref="C72:D72"/>
    <mergeCell ref="L72:S72"/>
    <mergeCell ref="C74:K74"/>
    <mergeCell ref="C75:K75"/>
    <mergeCell ref="C76:K76"/>
    <mergeCell ref="C77:K77"/>
    <mergeCell ref="L77:S77"/>
    <mergeCell ref="D89:M89"/>
    <mergeCell ref="D90:M90"/>
    <mergeCell ref="D91:M91"/>
    <mergeCell ref="D92:M92"/>
    <mergeCell ref="D93:M93"/>
    <mergeCell ref="D94:M94"/>
    <mergeCell ref="D83:M83"/>
    <mergeCell ref="D84:M84"/>
    <mergeCell ref="D85:M85"/>
    <mergeCell ref="C86:O86"/>
    <mergeCell ref="C87:S87"/>
    <mergeCell ref="D88:M88"/>
    <mergeCell ref="N88:R88"/>
    <mergeCell ref="D101:M101"/>
    <mergeCell ref="N101:R101"/>
    <mergeCell ref="D102:M102"/>
    <mergeCell ref="D103:M103"/>
    <mergeCell ref="D104:M104"/>
    <mergeCell ref="D105:M105"/>
    <mergeCell ref="D95:M95"/>
    <mergeCell ref="D96:M96"/>
    <mergeCell ref="D97:M97"/>
    <mergeCell ref="D98:M98"/>
    <mergeCell ref="D99:M99"/>
    <mergeCell ref="C100:S100"/>
    <mergeCell ref="D110:M110"/>
    <mergeCell ref="D111:M111"/>
    <mergeCell ref="D112:M112"/>
    <mergeCell ref="D113:M113"/>
    <mergeCell ref="D114:M114"/>
    <mergeCell ref="D115:M115"/>
    <mergeCell ref="D106:M106"/>
    <mergeCell ref="C107:S107"/>
    <mergeCell ref="B108:C108"/>
    <mergeCell ref="D108:M108"/>
    <mergeCell ref="N108:R108"/>
    <mergeCell ref="D109:M109"/>
    <mergeCell ref="B120:K120"/>
    <mergeCell ref="L120:M120"/>
    <mergeCell ref="C121:M121"/>
    <mergeCell ref="C122:M122"/>
    <mergeCell ref="C123:M123"/>
    <mergeCell ref="C124:M124"/>
    <mergeCell ref="D116:M116"/>
    <mergeCell ref="D117:M117"/>
    <mergeCell ref="D118:M118"/>
    <mergeCell ref="B119:D119"/>
    <mergeCell ref="E119:K119"/>
    <mergeCell ref="L119:M119"/>
    <mergeCell ref="B129:K129"/>
    <mergeCell ref="L129:M129"/>
    <mergeCell ref="D130:M130"/>
    <mergeCell ref="D131:M131"/>
    <mergeCell ref="D132:M132"/>
    <mergeCell ref="B133:K133"/>
    <mergeCell ref="L133:Q133"/>
    <mergeCell ref="C125:M125"/>
    <mergeCell ref="C126:M126"/>
    <mergeCell ref="C127:M127"/>
    <mergeCell ref="B128:D128"/>
    <mergeCell ref="E128:K128"/>
    <mergeCell ref="L128:M128"/>
    <mergeCell ref="L140:M140"/>
    <mergeCell ref="C141:D141"/>
    <mergeCell ref="E141:K141"/>
    <mergeCell ref="L141:S141"/>
    <mergeCell ref="C134:K134"/>
    <mergeCell ref="L134:M134"/>
    <mergeCell ref="C135:D135"/>
    <mergeCell ref="E135:K135"/>
    <mergeCell ref="L135:S135"/>
    <mergeCell ref="C136:K136"/>
    <mergeCell ref="C142:K142"/>
    <mergeCell ref="C143:K143"/>
    <mergeCell ref="C144:K144"/>
    <mergeCell ref="C145:K145"/>
    <mergeCell ref="B146:D146"/>
    <mergeCell ref="E146:K146"/>
    <mergeCell ref="C137:K137"/>
    <mergeCell ref="C138:K138"/>
    <mergeCell ref="C139:K139"/>
    <mergeCell ref="C140:K140"/>
    <mergeCell ref="F151:M151"/>
    <mergeCell ref="N151:Q151"/>
    <mergeCell ref="E152:M152"/>
    <mergeCell ref="N152:Q152"/>
    <mergeCell ref="F153:M153"/>
    <mergeCell ref="P153:Q153"/>
    <mergeCell ref="L146:M146"/>
    <mergeCell ref="D147:M147"/>
    <mergeCell ref="C148:S148"/>
    <mergeCell ref="F149:O149"/>
    <mergeCell ref="P149:Q149"/>
    <mergeCell ref="F150:M150"/>
    <mergeCell ref="N150:Q150"/>
    <mergeCell ref="B158:S158"/>
    <mergeCell ref="F154:M154"/>
    <mergeCell ref="P154:Q154"/>
    <mergeCell ref="E155:Q155"/>
    <mergeCell ref="F156:L156"/>
    <mergeCell ref="Q156:S156"/>
    <mergeCell ref="B157:C157"/>
    <mergeCell ref="F157:L157"/>
    <mergeCell ref="N157:P157"/>
    <mergeCell ref="Q157:S157"/>
  </mergeCells>
  <printOptions horizontalCentered="1"/>
  <pageMargins left="0.5" right="0.5" top="0.5" bottom="0.5" header="0" footer="0"/>
  <pageSetup scale="90" fitToWidth="0" fitToHeight="0" orientation="portrait" r:id="rId1"/>
  <headerFooter>
    <oddHeader xml:space="preserve">&amp;C </oddHeader>
    <oddFooter xml:space="preserve">&amp;C </oddFooter>
  </headerFooter>
  <rowBreaks count="1" manualBreakCount="1">
    <brk id="7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26480-6675-49AA-84C2-99FAC7B7E9AA}">
  <dimension ref="A1:V158"/>
  <sheetViews>
    <sheetView showGridLines="0" zoomScale="105" zoomScaleNormal="100" workbookViewId="0">
      <selection activeCell="H4" sqref="H4:I4"/>
    </sheetView>
  </sheetViews>
  <sheetFormatPr defaultColWidth="9" defaultRowHeight="15.55" x14ac:dyDescent="0.3"/>
  <cols>
    <col min="1" max="1" width="9" style="25" customWidth="1"/>
    <col min="2" max="2" width="1.69921875" style="25" customWidth="1"/>
    <col min="3" max="3" width="15.8984375" style="3" customWidth="1"/>
    <col min="4" max="4" width="14.296875" style="25" customWidth="1"/>
    <col min="5" max="7" width="1.296875" style="25" customWidth="1"/>
    <col min="8" max="8" width="2.09765625" style="25" bestFit="1" customWidth="1"/>
    <col min="9" max="11" width="1.296875" style="25" customWidth="1"/>
    <col min="12" max="12" width="6.296875" style="25" customWidth="1"/>
    <col min="13" max="13" width="2.69921875" style="25" customWidth="1"/>
    <col min="14" max="14" width="8" style="25" bestFit="1" customWidth="1"/>
    <col min="15" max="15" width="6.296875" style="25" customWidth="1"/>
    <col min="16" max="16" width="4.3984375" style="25" customWidth="1"/>
    <col min="17" max="17" width="5.69921875" style="25" customWidth="1"/>
    <col min="18" max="18" width="5.296875" style="25" customWidth="1"/>
    <col min="19" max="19" width="8.69921875" style="25" customWidth="1"/>
    <col min="20" max="20" width="8" style="26" customWidth="1"/>
    <col min="21" max="21" width="3.296875" style="25" customWidth="1"/>
    <col min="22" max="22" width="62.8984375" style="25" customWidth="1"/>
    <col min="23" max="16384" width="9" style="25"/>
  </cols>
  <sheetData>
    <row r="1" spans="1:22" ht="23.05" x14ac:dyDescent="0.45">
      <c r="A1" s="2" t="s">
        <v>25</v>
      </c>
      <c r="B1" s="2"/>
    </row>
    <row r="2" spans="1:22" ht="16.600000000000001" customHeight="1" thickBot="1" x14ac:dyDescent="0.35">
      <c r="A2" s="27" t="s">
        <v>1</v>
      </c>
      <c r="B2" s="28"/>
      <c r="C2" s="29">
        <f ca="1">TODAY()</f>
        <v>45716</v>
      </c>
    </row>
    <row r="3" spans="1:22" s="32" customFormat="1" ht="10.95" customHeight="1" x14ac:dyDescent="0.25">
      <c r="A3" s="30"/>
      <c r="B3" s="296" t="s">
        <v>169</v>
      </c>
      <c r="C3" s="297"/>
      <c r="D3" s="297"/>
      <c r="E3" s="297"/>
      <c r="F3" s="297"/>
      <c r="G3" s="297"/>
      <c r="H3" s="297"/>
      <c r="I3" s="297"/>
      <c r="J3" s="297"/>
      <c r="K3" s="297"/>
      <c r="L3" s="297"/>
      <c r="M3" s="297"/>
      <c r="N3" s="297"/>
      <c r="O3" s="297"/>
      <c r="P3" s="297"/>
      <c r="Q3" s="297"/>
      <c r="R3" s="297"/>
      <c r="S3" s="297"/>
      <c r="T3" s="31"/>
    </row>
    <row r="4" spans="1:22" s="33" customFormat="1" ht="9.9499999999999993" customHeight="1" x14ac:dyDescent="0.3">
      <c r="A4" s="190"/>
      <c r="B4" s="298" t="s">
        <v>27</v>
      </c>
      <c r="C4" s="299"/>
      <c r="D4" s="299"/>
      <c r="E4" s="299"/>
      <c r="F4" s="299"/>
      <c r="G4" s="299"/>
      <c r="H4" s="300">
        <v>26</v>
      </c>
      <c r="I4" s="300"/>
      <c r="J4" s="301" t="s">
        <v>28</v>
      </c>
      <c r="K4" s="301"/>
      <c r="L4" s="250"/>
      <c r="M4" s="250"/>
      <c r="N4" s="250"/>
      <c r="O4" s="250"/>
      <c r="P4" s="250"/>
      <c r="Q4" s="250"/>
      <c r="R4" s="250"/>
      <c r="S4" s="250"/>
      <c r="T4" s="192"/>
    </row>
    <row r="5" spans="1:22" s="37" customFormat="1" ht="11.95" customHeight="1" thickBot="1" x14ac:dyDescent="0.3">
      <c r="A5" s="34" t="s">
        <v>29</v>
      </c>
      <c r="B5" s="302"/>
      <c r="C5" s="302"/>
      <c r="D5" s="302"/>
      <c r="E5" s="303"/>
      <c r="F5" s="303"/>
      <c r="G5" s="303"/>
      <c r="H5" s="303"/>
      <c r="I5" s="303"/>
      <c r="J5" s="303"/>
      <c r="K5" s="35"/>
      <c r="L5" s="308" t="s">
        <v>170</v>
      </c>
      <c r="M5" s="305"/>
      <c r="N5" s="306"/>
      <c r="O5" s="307"/>
      <c r="P5" s="307"/>
      <c r="Q5" s="307"/>
      <c r="R5" s="307"/>
      <c r="S5" s="307"/>
      <c r="T5" s="36" t="s">
        <v>31</v>
      </c>
    </row>
    <row r="6" spans="1:22" s="40" customFormat="1" ht="29.4" customHeight="1" x14ac:dyDescent="0.3">
      <c r="A6" s="38" t="s">
        <v>32</v>
      </c>
      <c r="B6" s="38"/>
      <c r="C6" s="263" t="s">
        <v>179</v>
      </c>
      <c r="D6" s="292"/>
      <c r="E6" s="292"/>
      <c r="F6" s="292"/>
      <c r="G6" s="292"/>
      <c r="H6" s="292"/>
      <c r="I6" s="292"/>
      <c r="J6" s="292"/>
      <c r="K6" s="292"/>
      <c r="L6" s="292"/>
      <c r="M6" s="292"/>
      <c r="N6" s="292"/>
      <c r="O6" s="292"/>
      <c r="P6" s="292"/>
      <c r="Q6" s="292"/>
      <c r="R6" s="292"/>
      <c r="S6" s="292"/>
      <c r="T6" s="39"/>
      <c r="U6" s="183"/>
      <c r="V6" s="41" t="s">
        <v>171</v>
      </c>
    </row>
    <row r="7" spans="1:22" s="40" customFormat="1" ht="9.65" customHeight="1" x14ac:dyDescent="0.3">
      <c r="A7" s="42"/>
      <c r="B7" s="42"/>
      <c r="C7" s="293"/>
      <c r="D7" s="244"/>
      <c r="E7" s="244"/>
      <c r="F7" s="244"/>
      <c r="G7" s="244"/>
      <c r="H7" s="244"/>
      <c r="I7" s="244"/>
      <c r="J7" s="228"/>
      <c r="K7" s="228"/>
      <c r="L7" s="43" t="s">
        <v>33</v>
      </c>
      <c r="M7" s="43" t="s">
        <v>34</v>
      </c>
      <c r="N7" s="198" t="s">
        <v>35</v>
      </c>
      <c r="O7" s="198" t="s">
        <v>34</v>
      </c>
      <c r="P7" s="43" t="s">
        <v>36</v>
      </c>
      <c r="Q7" s="44"/>
      <c r="R7" s="45" t="s">
        <v>37</v>
      </c>
      <c r="S7" s="46"/>
      <c r="T7" s="47"/>
      <c r="U7" s="183"/>
      <c r="V7" s="48" t="s">
        <v>38</v>
      </c>
    </row>
    <row r="8" spans="1:22" s="40" customFormat="1" ht="10.95" customHeight="1" x14ac:dyDescent="0.3">
      <c r="A8" s="49" t="e">
        <f>S8/P8</f>
        <v>#DIV/0!</v>
      </c>
      <c r="B8" s="50" t="s">
        <v>39</v>
      </c>
      <c r="C8" s="288" t="s">
        <v>40</v>
      </c>
      <c r="D8" s="289"/>
      <c r="E8" s="289"/>
      <c r="F8" s="289"/>
      <c r="G8" s="289"/>
      <c r="H8" s="289"/>
      <c r="I8" s="289"/>
      <c r="J8" s="289"/>
      <c r="K8" s="202"/>
      <c r="L8" s="51">
        <v>0</v>
      </c>
      <c r="M8" s="52" t="s">
        <v>34</v>
      </c>
      <c r="N8" s="53">
        <v>0</v>
      </c>
      <c r="O8" s="52" t="s">
        <v>34</v>
      </c>
      <c r="P8" s="51">
        <v>0</v>
      </c>
      <c r="Q8" s="54" t="s">
        <v>41</v>
      </c>
      <c r="R8" s="55">
        <f>(L8*P8)/2080</f>
        <v>0</v>
      </c>
      <c r="S8" s="56">
        <f>L8*N8*P8</f>
        <v>0</v>
      </c>
      <c r="T8" s="57"/>
      <c r="U8" s="183"/>
      <c r="V8" s="58"/>
    </row>
    <row r="9" spans="1:22" s="40" customFormat="1" ht="10.95" customHeight="1" x14ac:dyDescent="0.3">
      <c r="A9" s="59"/>
      <c r="B9" s="60"/>
      <c r="C9" s="290" t="s">
        <v>42</v>
      </c>
      <c r="D9" s="294"/>
      <c r="E9" s="294"/>
      <c r="F9" s="294"/>
      <c r="G9" s="294"/>
      <c r="H9" s="294"/>
      <c r="I9" s="294"/>
      <c r="J9" s="291"/>
      <c r="K9" s="203"/>
      <c r="L9" s="61"/>
      <c r="M9" s="62"/>
      <c r="N9" s="61"/>
      <c r="O9" s="63"/>
      <c r="P9" s="64"/>
      <c r="Q9" s="65"/>
      <c r="R9" s="66"/>
      <c r="S9" s="56"/>
      <c r="T9" s="67"/>
      <c r="U9" s="183"/>
      <c r="V9" s="58"/>
    </row>
    <row r="10" spans="1:22" s="40" customFormat="1" ht="10.95" customHeight="1" x14ac:dyDescent="0.3">
      <c r="A10" s="49" t="e">
        <f>S10/P10</f>
        <v>#DIV/0!</v>
      </c>
      <c r="B10" s="197" t="s">
        <v>43</v>
      </c>
      <c r="C10" s="248" t="s">
        <v>40</v>
      </c>
      <c r="D10" s="253"/>
      <c r="E10" s="253"/>
      <c r="F10" s="253"/>
      <c r="G10" s="253"/>
      <c r="H10" s="253"/>
      <c r="I10" s="253"/>
      <c r="J10" s="253"/>
      <c r="K10" s="228"/>
      <c r="L10" s="68">
        <v>0</v>
      </c>
      <c r="M10" s="69" t="s">
        <v>34</v>
      </c>
      <c r="N10" s="70">
        <v>0</v>
      </c>
      <c r="O10" s="69" t="s">
        <v>34</v>
      </c>
      <c r="P10" s="68">
        <v>0</v>
      </c>
      <c r="Q10" s="71" t="s">
        <v>41</v>
      </c>
      <c r="R10" s="72">
        <f>(L10*P10)/2080</f>
        <v>0</v>
      </c>
      <c r="S10" s="57">
        <f>L10*N10*P10</f>
        <v>0</v>
      </c>
      <c r="T10" s="67"/>
      <c r="U10" s="183"/>
      <c r="V10" s="58"/>
    </row>
    <row r="11" spans="1:22" s="40" customFormat="1" ht="10.95" customHeight="1" x14ac:dyDescent="0.3">
      <c r="A11" s="59"/>
      <c r="B11" s="47"/>
      <c r="C11" s="287" t="s">
        <v>42</v>
      </c>
      <c r="D11" s="295"/>
      <c r="E11" s="295"/>
      <c r="F11" s="295"/>
      <c r="G11" s="295"/>
      <c r="H11" s="295"/>
      <c r="I11" s="295"/>
      <c r="J11" s="249"/>
      <c r="K11" s="250"/>
      <c r="L11" s="193"/>
      <c r="M11" s="73"/>
      <c r="N11" s="193"/>
      <c r="O11" s="74"/>
      <c r="P11" s="75"/>
      <c r="Q11" s="194"/>
      <c r="R11" s="183"/>
      <c r="S11" s="57"/>
      <c r="T11" s="67"/>
      <c r="U11" s="183"/>
      <c r="V11" s="58"/>
    </row>
    <row r="12" spans="1:22" s="78" customFormat="1" ht="10.95" customHeight="1" x14ac:dyDescent="0.3">
      <c r="A12" s="49" t="e">
        <f>S12/P12</f>
        <v>#DIV/0!</v>
      </c>
      <c r="B12" s="76" t="s">
        <v>44</v>
      </c>
      <c r="C12" s="288" t="s">
        <v>40</v>
      </c>
      <c r="D12" s="289"/>
      <c r="E12" s="289"/>
      <c r="F12" s="289"/>
      <c r="G12" s="289"/>
      <c r="H12" s="289"/>
      <c r="I12" s="289"/>
      <c r="J12" s="289"/>
      <c r="K12" s="202"/>
      <c r="L12" s="51">
        <v>0</v>
      </c>
      <c r="M12" s="52" t="s">
        <v>34</v>
      </c>
      <c r="N12" s="53">
        <v>0</v>
      </c>
      <c r="O12" s="52" t="s">
        <v>34</v>
      </c>
      <c r="P12" s="51">
        <v>0</v>
      </c>
      <c r="Q12" s="54" t="s">
        <v>41</v>
      </c>
      <c r="R12" s="55">
        <f>(L12*P12)/2080</f>
        <v>0</v>
      </c>
      <c r="S12" s="56">
        <f>L12*N12*P12</f>
        <v>0</v>
      </c>
      <c r="T12" s="77"/>
      <c r="V12" s="58"/>
    </row>
    <row r="13" spans="1:22" s="78" customFormat="1" ht="10.95" customHeight="1" x14ac:dyDescent="0.3">
      <c r="A13" s="59"/>
      <c r="B13" s="79"/>
      <c r="C13" s="290" t="s">
        <v>42</v>
      </c>
      <c r="D13" s="290"/>
      <c r="E13" s="290"/>
      <c r="F13" s="290"/>
      <c r="G13" s="290"/>
      <c r="H13" s="290"/>
      <c r="I13" s="290"/>
      <c r="J13" s="291"/>
      <c r="K13" s="203"/>
      <c r="L13" s="61"/>
      <c r="M13" s="80"/>
      <c r="N13" s="61"/>
      <c r="O13" s="81"/>
      <c r="P13" s="64"/>
      <c r="Q13" s="82"/>
      <c r="R13" s="83"/>
      <c r="S13" s="84"/>
      <c r="T13" s="77"/>
      <c r="V13" s="58"/>
    </row>
    <row r="14" spans="1:22" s="78" customFormat="1" ht="10.95" customHeight="1" x14ac:dyDescent="0.3">
      <c r="A14" s="49" t="e">
        <f>S14/P14</f>
        <v>#DIV/0!</v>
      </c>
      <c r="B14" s="195" t="s">
        <v>45</v>
      </c>
      <c r="C14" s="248" t="s">
        <v>40</v>
      </c>
      <c r="D14" s="253"/>
      <c r="E14" s="253"/>
      <c r="F14" s="253"/>
      <c r="G14" s="253"/>
      <c r="H14" s="253"/>
      <c r="I14" s="253"/>
      <c r="J14" s="253"/>
      <c r="K14" s="228"/>
      <c r="L14" s="68">
        <v>0</v>
      </c>
      <c r="M14" s="69" t="s">
        <v>34</v>
      </c>
      <c r="N14" s="70">
        <v>0</v>
      </c>
      <c r="O14" s="69" t="s">
        <v>34</v>
      </c>
      <c r="P14" s="68">
        <v>0</v>
      </c>
      <c r="Q14" s="71" t="s">
        <v>41</v>
      </c>
      <c r="R14" s="72">
        <f>(L14*P14)/2080</f>
        <v>0</v>
      </c>
      <c r="S14" s="57">
        <f>L14*N14*P14</f>
        <v>0</v>
      </c>
      <c r="T14" s="77"/>
      <c r="V14" s="58"/>
    </row>
    <row r="15" spans="1:22" s="78" customFormat="1" ht="10.95" customHeight="1" x14ac:dyDescent="0.3">
      <c r="A15" s="59"/>
      <c r="B15" s="183"/>
      <c r="C15" s="287" t="s">
        <v>42</v>
      </c>
      <c r="D15" s="287"/>
      <c r="E15" s="287"/>
      <c r="F15" s="287"/>
      <c r="G15" s="287"/>
      <c r="H15" s="287"/>
      <c r="I15" s="287"/>
      <c r="J15" s="249"/>
      <c r="K15" s="250"/>
      <c r="L15" s="73"/>
      <c r="M15" s="73"/>
      <c r="N15" s="73"/>
      <c r="O15" s="74"/>
      <c r="P15" s="74"/>
      <c r="Q15" s="194"/>
      <c r="R15" s="183"/>
      <c r="S15" s="77"/>
      <c r="T15" s="77"/>
      <c r="V15" s="58"/>
    </row>
    <row r="16" spans="1:22" s="78" customFormat="1" ht="10.95" customHeight="1" x14ac:dyDescent="0.3">
      <c r="A16" s="49" t="e">
        <f>S16/P16</f>
        <v>#DIV/0!</v>
      </c>
      <c r="B16" s="76" t="s">
        <v>46</v>
      </c>
      <c r="C16" s="288" t="s">
        <v>40</v>
      </c>
      <c r="D16" s="289"/>
      <c r="E16" s="289"/>
      <c r="F16" s="289"/>
      <c r="G16" s="289"/>
      <c r="H16" s="289"/>
      <c r="I16" s="289"/>
      <c r="J16" s="289"/>
      <c r="K16" s="202"/>
      <c r="L16" s="51">
        <v>0</v>
      </c>
      <c r="M16" s="52" t="s">
        <v>34</v>
      </c>
      <c r="N16" s="53">
        <v>0</v>
      </c>
      <c r="O16" s="52" t="s">
        <v>34</v>
      </c>
      <c r="P16" s="51">
        <v>0</v>
      </c>
      <c r="Q16" s="54" t="s">
        <v>41</v>
      </c>
      <c r="R16" s="55">
        <f>(L16*P16)/2080</f>
        <v>0</v>
      </c>
      <c r="S16" s="56">
        <f>L16*N16*P16</f>
        <v>0</v>
      </c>
      <c r="T16" s="77"/>
      <c r="V16" s="58"/>
    </row>
    <row r="17" spans="1:22" s="78" customFormat="1" ht="10.95" customHeight="1" x14ac:dyDescent="0.3">
      <c r="A17" s="59"/>
      <c r="B17" s="66"/>
      <c r="C17" s="290" t="s">
        <v>42</v>
      </c>
      <c r="D17" s="290"/>
      <c r="E17" s="290"/>
      <c r="F17" s="290"/>
      <c r="G17" s="290"/>
      <c r="H17" s="290"/>
      <c r="I17" s="290"/>
      <c r="J17" s="291"/>
      <c r="K17" s="203"/>
      <c r="L17" s="61"/>
      <c r="M17" s="62"/>
      <c r="N17" s="61"/>
      <c r="O17" s="63"/>
      <c r="P17" s="64"/>
      <c r="Q17" s="65"/>
      <c r="R17" s="66"/>
      <c r="S17" s="56"/>
      <c r="T17" s="77"/>
      <c r="V17" s="58"/>
    </row>
    <row r="18" spans="1:22" s="78" customFormat="1" ht="10.95" customHeight="1" x14ac:dyDescent="0.3">
      <c r="A18" s="49" t="e">
        <f>S18/P18</f>
        <v>#DIV/0!</v>
      </c>
      <c r="B18" s="195" t="s">
        <v>47</v>
      </c>
      <c r="C18" s="248" t="s">
        <v>40</v>
      </c>
      <c r="D18" s="253"/>
      <c r="E18" s="253"/>
      <c r="F18" s="253"/>
      <c r="G18" s="253"/>
      <c r="H18" s="253"/>
      <c r="I18" s="253"/>
      <c r="J18" s="253"/>
      <c r="K18" s="228"/>
      <c r="L18" s="68">
        <v>0</v>
      </c>
      <c r="M18" s="69" t="s">
        <v>34</v>
      </c>
      <c r="N18" s="70">
        <v>0</v>
      </c>
      <c r="O18" s="69" t="s">
        <v>34</v>
      </c>
      <c r="P18" s="68">
        <v>0</v>
      </c>
      <c r="Q18" s="71" t="s">
        <v>41</v>
      </c>
      <c r="R18" s="72">
        <f>(L18*P18)/2080</f>
        <v>0</v>
      </c>
      <c r="S18" s="57">
        <f>L18*N18*P18</f>
        <v>0</v>
      </c>
      <c r="T18" s="77"/>
      <c r="V18" s="58"/>
    </row>
    <row r="19" spans="1:22" s="78" customFormat="1" ht="10.95" customHeight="1" x14ac:dyDescent="0.3">
      <c r="A19" s="59"/>
      <c r="B19" s="183"/>
      <c r="C19" s="287" t="s">
        <v>42</v>
      </c>
      <c r="D19" s="287"/>
      <c r="E19" s="287"/>
      <c r="F19" s="287"/>
      <c r="G19" s="287"/>
      <c r="H19" s="287"/>
      <c r="I19" s="287"/>
      <c r="J19" s="249"/>
      <c r="K19" s="250"/>
      <c r="L19" s="73"/>
      <c r="M19" s="73"/>
      <c r="N19" s="73"/>
      <c r="O19" s="74"/>
      <c r="P19" s="74"/>
      <c r="Q19" s="194"/>
      <c r="R19" s="183"/>
      <c r="S19" s="77"/>
      <c r="T19" s="77"/>
      <c r="V19" s="58"/>
    </row>
    <row r="20" spans="1:22" s="78" customFormat="1" ht="10.95" customHeight="1" x14ac:dyDescent="0.3">
      <c r="A20" s="49" t="e">
        <f>S20/P20</f>
        <v>#DIV/0!</v>
      </c>
      <c r="B20" s="76" t="s">
        <v>48</v>
      </c>
      <c r="C20" s="288" t="s">
        <v>40</v>
      </c>
      <c r="D20" s="289"/>
      <c r="E20" s="289"/>
      <c r="F20" s="289"/>
      <c r="G20" s="289"/>
      <c r="H20" s="289"/>
      <c r="I20" s="289"/>
      <c r="J20" s="289"/>
      <c r="K20" s="202"/>
      <c r="L20" s="51">
        <v>0</v>
      </c>
      <c r="M20" s="52" t="s">
        <v>34</v>
      </c>
      <c r="N20" s="53">
        <v>0</v>
      </c>
      <c r="O20" s="52" t="s">
        <v>34</v>
      </c>
      <c r="P20" s="51">
        <v>0</v>
      </c>
      <c r="Q20" s="54" t="s">
        <v>41</v>
      </c>
      <c r="R20" s="55">
        <f>(L20*P20)/2080</f>
        <v>0</v>
      </c>
      <c r="S20" s="56">
        <f>L20*N20*P20</f>
        <v>0</v>
      </c>
      <c r="T20" s="77"/>
      <c r="V20" s="58"/>
    </row>
    <row r="21" spans="1:22" s="78" customFormat="1" ht="10.95" customHeight="1" thickBot="1" x14ac:dyDescent="0.35">
      <c r="A21" s="85"/>
      <c r="B21" s="79"/>
      <c r="C21" s="290" t="s">
        <v>42</v>
      </c>
      <c r="D21" s="290"/>
      <c r="E21" s="290"/>
      <c r="F21" s="290"/>
      <c r="G21" s="290"/>
      <c r="H21" s="290"/>
      <c r="I21" s="290"/>
      <c r="J21" s="291"/>
      <c r="K21" s="203"/>
      <c r="L21" s="61"/>
      <c r="M21" s="62"/>
      <c r="N21" s="62"/>
      <c r="O21" s="86"/>
      <c r="P21" s="87"/>
      <c r="Q21" s="87"/>
      <c r="R21" s="88">
        <f>SUM(R7:R20)</f>
        <v>0</v>
      </c>
      <c r="S21" s="89" t="s">
        <v>49</v>
      </c>
      <c r="T21" s="90">
        <f>ROUND(SUM(S7:S20),0)</f>
        <v>0</v>
      </c>
    </row>
    <row r="22" spans="1:22" s="40" customFormat="1" ht="28.25" customHeight="1" x14ac:dyDescent="0.3">
      <c r="A22" s="38" t="s">
        <v>50</v>
      </c>
      <c r="B22" s="38"/>
      <c r="C22" s="263" t="s">
        <v>172</v>
      </c>
      <c r="D22" s="240"/>
      <c r="E22" s="240"/>
      <c r="F22" s="240"/>
      <c r="G22" s="240"/>
      <c r="H22" s="240"/>
      <c r="I22" s="240"/>
      <c r="J22" s="240"/>
      <c r="K22" s="240"/>
      <c r="L22" s="240"/>
      <c r="M22" s="240"/>
      <c r="N22" s="240"/>
      <c r="O22" s="240"/>
      <c r="P22" s="240"/>
      <c r="Q22" s="240"/>
      <c r="R22" s="240"/>
      <c r="S22" s="240"/>
      <c r="T22" s="39"/>
      <c r="U22" s="183"/>
      <c r="V22" s="48" t="s">
        <v>51</v>
      </c>
    </row>
    <row r="23" spans="1:22" s="40" customFormat="1" ht="10.95" customHeight="1" x14ac:dyDescent="0.3">
      <c r="A23" s="42"/>
      <c r="B23" s="42"/>
      <c r="C23" s="274" t="s">
        <v>52</v>
      </c>
      <c r="D23" s="275"/>
      <c r="E23" s="254"/>
      <c r="F23" s="230"/>
      <c r="G23" s="230"/>
      <c r="H23" s="230"/>
      <c r="I23" s="230"/>
      <c r="J23" s="230"/>
      <c r="K23" s="230"/>
      <c r="L23" s="285" t="s">
        <v>53</v>
      </c>
      <c r="M23" s="260"/>
      <c r="N23" s="274" t="s">
        <v>54</v>
      </c>
      <c r="O23" s="275"/>
      <c r="P23" s="275"/>
      <c r="Q23" s="91" t="s">
        <v>36</v>
      </c>
      <c r="R23" s="92"/>
      <c r="S23" s="92"/>
      <c r="T23" s="47"/>
      <c r="U23" s="183"/>
      <c r="V23" s="58"/>
    </row>
    <row r="24" spans="1:22" s="40" customFormat="1" ht="10.4" customHeight="1" x14ac:dyDescent="0.3">
      <c r="A24" s="42"/>
      <c r="B24" s="93" t="s">
        <v>55</v>
      </c>
      <c r="C24" s="255" t="s">
        <v>56</v>
      </c>
      <c r="D24" s="228"/>
      <c r="E24" s="65" t="s">
        <v>57</v>
      </c>
      <c r="F24" s="194" t="s">
        <v>58</v>
      </c>
      <c r="G24" s="65" t="s">
        <v>59</v>
      </c>
      <c r="H24" s="194" t="s">
        <v>60</v>
      </c>
      <c r="I24" s="65" t="s">
        <v>61</v>
      </c>
      <c r="J24" s="194" t="s">
        <v>62</v>
      </c>
      <c r="K24" s="65" t="s">
        <v>63</v>
      </c>
      <c r="L24" s="285"/>
      <c r="M24" s="228"/>
      <c r="N24" s="199"/>
      <c r="O24" s="200"/>
      <c r="P24" s="200"/>
      <c r="Q24" s="91"/>
      <c r="R24" s="92"/>
      <c r="S24" s="92"/>
      <c r="T24" s="47"/>
      <c r="U24" s="183"/>
      <c r="V24" s="58"/>
    </row>
    <row r="25" spans="1:22" s="40" customFormat="1" ht="10.4" customHeight="1" x14ac:dyDescent="0.3">
      <c r="A25" s="49">
        <f>IF(E25="x",A8,0)+IF(F25="x",A10,0)+IF(G25="x", A12,0)+IF(H25="x",A14,0)+IF(I25="x",A16,0)+IF(J25="x",A18,0)+IF(K25="x",A20,0)</f>
        <v>0</v>
      </c>
      <c r="B25" s="93"/>
      <c r="C25" s="227" t="s">
        <v>64</v>
      </c>
      <c r="D25" s="286"/>
      <c r="E25" s="94"/>
      <c r="F25" s="95"/>
      <c r="G25" s="94"/>
      <c r="H25" s="95"/>
      <c r="I25" s="94"/>
      <c r="J25" s="95"/>
      <c r="K25" s="94"/>
      <c r="L25" s="279">
        <v>0</v>
      </c>
      <c r="M25" s="280"/>
      <c r="N25" s="96"/>
      <c r="O25" s="194" t="s">
        <v>34</v>
      </c>
      <c r="P25" s="183"/>
      <c r="Q25" s="97">
        <v>0</v>
      </c>
      <c r="R25" s="71" t="s">
        <v>41</v>
      </c>
      <c r="S25" s="57">
        <f>T21*L25</f>
        <v>0</v>
      </c>
      <c r="T25" s="67"/>
      <c r="U25" s="183"/>
      <c r="V25" s="58"/>
    </row>
    <row r="26" spans="1:22" s="40" customFormat="1" ht="10.4" customHeight="1" x14ac:dyDescent="0.3">
      <c r="A26" s="98"/>
      <c r="B26" s="93" t="s">
        <v>65</v>
      </c>
      <c r="C26" s="255" t="s">
        <v>66</v>
      </c>
      <c r="D26" s="228"/>
      <c r="E26" s="65" t="s">
        <v>57</v>
      </c>
      <c r="F26" s="194" t="s">
        <v>58</v>
      </c>
      <c r="G26" s="65" t="s">
        <v>59</v>
      </c>
      <c r="H26" s="194" t="s">
        <v>60</v>
      </c>
      <c r="I26" s="65" t="s">
        <v>61</v>
      </c>
      <c r="J26" s="194" t="s">
        <v>62</v>
      </c>
      <c r="K26" s="65" t="s">
        <v>63</v>
      </c>
      <c r="L26" s="279"/>
      <c r="M26" s="279"/>
      <c r="N26" s="96"/>
      <c r="O26" s="194"/>
      <c r="P26" s="183"/>
      <c r="Q26" s="99"/>
      <c r="R26" s="71"/>
      <c r="S26" s="57"/>
      <c r="T26" s="67"/>
      <c r="U26" s="183"/>
      <c r="V26" s="58"/>
    </row>
    <row r="27" spans="1:22" s="40" customFormat="1" ht="10.4" customHeight="1" x14ac:dyDescent="0.3">
      <c r="A27" s="49">
        <f>IF(E27="x",A8,0)+IF(F27="x",A10,0)+IF(G27="x", A12,0)+IF(H27="x",A14,0)+IF(I27="x",A16,0)+IF(J27="x",A18,0)+IF(K27="x",A20,0)</f>
        <v>0</v>
      </c>
      <c r="B27" s="93"/>
      <c r="C27" s="252" t="s">
        <v>67</v>
      </c>
      <c r="D27" s="284"/>
      <c r="E27" s="100"/>
      <c r="F27" s="101"/>
      <c r="G27" s="100"/>
      <c r="H27" s="101"/>
      <c r="I27" s="100"/>
      <c r="J27" s="101"/>
      <c r="K27" s="100"/>
      <c r="L27" s="279">
        <v>0</v>
      </c>
      <c r="M27" s="280"/>
      <c r="N27" s="96"/>
      <c r="O27" s="194" t="s">
        <v>34</v>
      </c>
      <c r="P27" s="183"/>
      <c r="Q27" s="68">
        <v>0</v>
      </c>
      <c r="R27" s="71" t="s">
        <v>41</v>
      </c>
      <c r="S27" s="57">
        <f>A27*L27*Q27</f>
        <v>0</v>
      </c>
      <c r="T27" s="67"/>
      <c r="U27" s="183"/>
      <c r="V27" s="58"/>
    </row>
    <row r="28" spans="1:22" s="40" customFormat="1" ht="10.4" customHeight="1" x14ac:dyDescent="0.3">
      <c r="A28" s="59"/>
      <c r="B28" s="196" t="s">
        <v>68</v>
      </c>
      <c r="C28" s="255" t="s">
        <v>69</v>
      </c>
      <c r="D28" s="228"/>
      <c r="E28" s="65" t="s">
        <v>57</v>
      </c>
      <c r="F28" s="194" t="s">
        <v>58</v>
      </c>
      <c r="G28" s="65" t="s">
        <v>59</v>
      </c>
      <c r="H28" s="194" t="s">
        <v>60</v>
      </c>
      <c r="I28" s="65" t="s">
        <v>61</v>
      </c>
      <c r="J28" s="194" t="s">
        <v>62</v>
      </c>
      <c r="K28" s="65" t="s">
        <v>63</v>
      </c>
      <c r="L28" s="279"/>
      <c r="M28" s="280"/>
      <c r="N28" s="102"/>
      <c r="O28" s="103"/>
      <c r="P28" s="183"/>
      <c r="Q28" s="99"/>
      <c r="R28" s="104"/>
      <c r="S28" s="67"/>
      <c r="T28" s="67"/>
      <c r="U28" s="183"/>
      <c r="V28" s="58"/>
    </row>
    <row r="29" spans="1:22" s="40" customFormat="1" ht="10.4" customHeight="1" x14ac:dyDescent="0.3">
      <c r="A29" s="49">
        <f>IF(E29="x",A8,0)+IF(F29="x",A10,0)+IF(G29="x", A12,0)+IF(H29="x",A14,0)+IF(I29="x",A16,0)+IF(J29="x",A18,0)+IF(K29="x",A20,0)</f>
        <v>0</v>
      </c>
      <c r="B29" s="196"/>
      <c r="C29" s="252" t="s">
        <v>67</v>
      </c>
      <c r="D29" s="284"/>
      <c r="E29" s="100"/>
      <c r="F29" s="101"/>
      <c r="G29" s="100"/>
      <c r="H29" s="101"/>
      <c r="I29" s="100"/>
      <c r="J29" s="101"/>
      <c r="K29" s="100"/>
      <c r="L29" s="279">
        <v>0</v>
      </c>
      <c r="M29" s="280"/>
      <c r="N29" s="96"/>
      <c r="O29" s="194" t="s">
        <v>34</v>
      </c>
      <c r="P29" s="183"/>
      <c r="Q29" s="68">
        <v>0</v>
      </c>
      <c r="R29" s="71" t="s">
        <v>41</v>
      </c>
      <c r="S29" s="57">
        <f>A29*L29*Q29</f>
        <v>0</v>
      </c>
      <c r="T29" s="67"/>
      <c r="U29" s="183"/>
      <c r="V29" s="58"/>
    </row>
    <row r="30" spans="1:22" s="40" customFormat="1" ht="10.4" customHeight="1" x14ac:dyDescent="0.3">
      <c r="A30" s="59"/>
      <c r="B30" s="196" t="s">
        <v>70</v>
      </c>
      <c r="C30" s="255" t="s">
        <v>71</v>
      </c>
      <c r="D30" s="234"/>
      <c r="E30" s="65" t="s">
        <v>57</v>
      </c>
      <c r="F30" s="194" t="s">
        <v>58</v>
      </c>
      <c r="G30" s="65" t="s">
        <v>59</v>
      </c>
      <c r="H30" s="194" t="s">
        <v>60</v>
      </c>
      <c r="I30" s="65" t="s">
        <v>61</v>
      </c>
      <c r="J30" s="194" t="s">
        <v>62</v>
      </c>
      <c r="K30" s="65" t="s">
        <v>63</v>
      </c>
      <c r="L30" s="276"/>
      <c r="M30" s="277"/>
      <c r="N30" s="105"/>
      <c r="O30" s="194"/>
      <c r="P30" s="183"/>
      <c r="Q30" s="106"/>
      <c r="R30" s="71"/>
      <c r="S30" s="57"/>
      <c r="T30" s="67"/>
      <c r="U30" s="183"/>
      <c r="V30" s="58"/>
    </row>
    <row r="31" spans="1:22" s="40" customFormat="1" ht="10.4" customHeight="1" x14ac:dyDescent="0.3">
      <c r="A31" s="49">
        <f>IF(E31="x",A8,0)+IF(F31="x",A10,0)+IF(G31="x", A12,0)+IF(H31="x",A14,0)+IF(I31="x",A16,0)+IF(J31="x",A18,0)+IF(K31="x",A20,0)</f>
        <v>0</v>
      </c>
      <c r="B31" s="107"/>
      <c r="C31" s="252" t="s">
        <v>67</v>
      </c>
      <c r="D31" s="278"/>
      <c r="E31" s="100"/>
      <c r="F31" s="101"/>
      <c r="G31" s="100"/>
      <c r="H31" s="101"/>
      <c r="I31" s="100"/>
      <c r="J31" s="101"/>
      <c r="K31" s="100"/>
      <c r="L31" s="279">
        <v>0</v>
      </c>
      <c r="M31" s="280"/>
      <c r="N31" s="108"/>
      <c r="O31" s="194" t="s">
        <v>34</v>
      </c>
      <c r="P31" s="201"/>
      <c r="Q31" s="68">
        <v>0</v>
      </c>
      <c r="R31" s="71" t="s">
        <v>41</v>
      </c>
      <c r="S31" s="57">
        <f>A31*L31*Q31</f>
        <v>0</v>
      </c>
      <c r="T31" s="67"/>
      <c r="U31" s="183"/>
      <c r="V31" s="183"/>
    </row>
    <row r="32" spans="1:22" s="40" customFormat="1" ht="10.95" customHeight="1" thickBot="1" x14ac:dyDescent="0.35">
      <c r="A32" s="47"/>
      <c r="B32" s="201"/>
      <c r="C32" s="110"/>
      <c r="D32" s="110"/>
      <c r="E32" s="281"/>
      <c r="F32" s="282"/>
      <c r="G32" s="282"/>
      <c r="H32" s="282"/>
      <c r="I32" s="282"/>
      <c r="J32" s="282"/>
      <c r="K32" s="282"/>
      <c r="L32" s="283"/>
      <c r="M32" s="228"/>
      <c r="N32" s="182"/>
      <c r="O32" s="111"/>
      <c r="P32" s="93"/>
      <c r="Q32" s="93"/>
      <c r="R32" s="103"/>
      <c r="S32" s="67"/>
      <c r="T32" s="90">
        <f>ROUND(SUM(S23:S31),0)</f>
        <v>0</v>
      </c>
      <c r="U32" s="183"/>
      <c r="V32" s="183"/>
    </row>
    <row r="33" spans="1:22" s="40" customFormat="1" ht="54.75" customHeight="1" x14ac:dyDescent="0.3">
      <c r="A33" s="38" t="s">
        <v>15</v>
      </c>
      <c r="B33" s="38"/>
      <c r="C33" s="272" t="s">
        <v>173</v>
      </c>
      <c r="D33" s="273"/>
      <c r="E33" s="273"/>
      <c r="F33" s="273"/>
      <c r="G33" s="273"/>
      <c r="H33" s="273"/>
      <c r="I33" s="273"/>
      <c r="J33" s="273"/>
      <c r="K33" s="273"/>
      <c r="L33" s="273"/>
      <c r="M33" s="273"/>
      <c r="N33" s="273"/>
      <c r="O33" s="273"/>
      <c r="P33" s="273"/>
      <c r="Q33" s="273"/>
      <c r="R33" s="273"/>
      <c r="S33" s="273"/>
      <c r="T33" s="112"/>
      <c r="U33" s="183"/>
      <c r="V33" s="48" t="s">
        <v>72</v>
      </c>
    </row>
    <row r="34" spans="1:22" s="40" customFormat="1" ht="10.95" customHeight="1" x14ac:dyDescent="0.3">
      <c r="A34" s="47"/>
      <c r="B34" s="47"/>
      <c r="C34" s="274" t="s">
        <v>73</v>
      </c>
      <c r="D34" s="275"/>
      <c r="E34" s="254"/>
      <c r="F34" s="230"/>
      <c r="G34" s="230"/>
      <c r="H34" s="230"/>
      <c r="I34" s="230"/>
      <c r="J34" s="230"/>
      <c r="K34" s="230"/>
      <c r="L34" s="258" t="s">
        <v>74</v>
      </c>
      <c r="M34" s="259"/>
      <c r="N34" s="259"/>
      <c r="O34" s="260"/>
      <c r="P34" s="228"/>
      <c r="Q34" s="228"/>
      <c r="R34" s="113" t="s">
        <v>41</v>
      </c>
      <c r="S34" s="114" t="s">
        <v>75</v>
      </c>
      <c r="T34" s="67"/>
      <c r="U34" s="183"/>
      <c r="V34" s="58"/>
    </row>
    <row r="35" spans="1:22" s="40" customFormat="1" ht="10.4" customHeight="1" x14ac:dyDescent="0.3">
      <c r="A35" s="47"/>
      <c r="B35" s="197" t="s">
        <v>39</v>
      </c>
      <c r="C35" s="248" t="s">
        <v>76</v>
      </c>
      <c r="D35" s="249"/>
      <c r="E35" s="249"/>
      <c r="F35" s="249"/>
      <c r="G35" s="249"/>
      <c r="H35" s="249"/>
      <c r="I35" s="249"/>
      <c r="J35" s="249"/>
      <c r="K35" s="250"/>
      <c r="L35" s="251"/>
      <c r="M35" s="228"/>
      <c r="N35" s="228"/>
      <c r="O35" s="228"/>
      <c r="P35" s="228"/>
      <c r="Q35" s="228"/>
      <c r="R35" s="228"/>
      <c r="S35" s="228"/>
      <c r="T35" s="67"/>
      <c r="U35" s="183"/>
      <c r="V35" s="58"/>
    </row>
    <row r="36" spans="1:22" s="40" customFormat="1" ht="10.4" customHeight="1" x14ac:dyDescent="0.3">
      <c r="A36" s="47"/>
      <c r="B36" s="47"/>
      <c r="C36" s="252" t="s">
        <v>77</v>
      </c>
      <c r="D36" s="253"/>
      <c r="E36" s="65" t="s">
        <v>57</v>
      </c>
      <c r="F36" s="194" t="s">
        <v>58</v>
      </c>
      <c r="G36" s="65" t="s">
        <v>59</v>
      </c>
      <c r="H36" s="194" t="s">
        <v>60</v>
      </c>
      <c r="I36" s="65" t="s">
        <v>61</v>
      </c>
      <c r="J36" s="194" t="s">
        <v>62</v>
      </c>
      <c r="K36" s="65" t="s">
        <v>63</v>
      </c>
      <c r="L36" s="251"/>
      <c r="M36" s="228"/>
      <c r="N36" s="228"/>
      <c r="O36" s="228"/>
      <c r="P36" s="228"/>
      <c r="Q36" s="228"/>
      <c r="R36" s="228"/>
      <c r="S36" s="228"/>
      <c r="T36" s="67"/>
      <c r="U36" s="183"/>
      <c r="V36" s="58"/>
    </row>
    <row r="37" spans="1:22" s="40" customFormat="1" ht="10.4" customHeight="1" x14ac:dyDescent="0.3">
      <c r="A37" s="47"/>
      <c r="B37" s="47"/>
      <c r="C37" s="115" t="s">
        <v>78</v>
      </c>
      <c r="D37" s="116" t="s">
        <v>79</v>
      </c>
      <c r="E37" s="100"/>
      <c r="F37" s="101"/>
      <c r="G37" s="100"/>
      <c r="H37" s="101"/>
      <c r="I37" s="100"/>
      <c r="J37" s="101"/>
      <c r="K37" s="100"/>
      <c r="L37" s="117">
        <v>0</v>
      </c>
      <c r="M37" s="74" t="s">
        <v>34</v>
      </c>
      <c r="N37" s="68">
        <v>0</v>
      </c>
      <c r="O37" s="69" t="s">
        <v>34</v>
      </c>
      <c r="P37" s="118">
        <v>0</v>
      </c>
      <c r="Q37" s="71" t="s">
        <v>41</v>
      </c>
      <c r="R37" s="57">
        <f>L37*P37*N37</f>
        <v>0</v>
      </c>
      <c r="S37" s="57"/>
      <c r="T37" s="67"/>
      <c r="U37" s="183"/>
      <c r="V37" s="58"/>
    </row>
    <row r="38" spans="1:22" s="40" customFormat="1" ht="10.4" customHeight="1" x14ac:dyDescent="0.3">
      <c r="A38" s="47"/>
      <c r="B38" s="47"/>
      <c r="C38" s="227" t="s">
        <v>80</v>
      </c>
      <c r="D38" s="244"/>
      <c r="E38" s="228"/>
      <c r="F38" s="228"/>
      <c r="G38" s="228"/>
      <c r="H38" s="228"/>
      <c r="I38" s="228"/>
      <c r="J38" s="228"/>
      <c r="K38" s="228"/>
      <c r="L38" s="117">
        <v>0</v>
      </c>
      <c r="M38" s="74" t="s">
        <v>34</v>
      </c>
      <c r="N38" s="68">
        <v>0</v>
      </c>
      <c r="O38" s="69" t="s">
        <v>34</v>
      </c>
      <c r="P38" s="118">
        <v>0</v>
      </c>
      <c r="Q38" s="71" t="s">
        <v>41</v>
      </c>
      <c r="R38" s="57">
        <f>L38*P38*N38</f>
        <v>0</v>
      </c>
      <c r="S38" s="57"/>
      <c r="T38" s="67"/>
      <c r="U38" s="183"/>
      <c r="V38" s="58"/>
    </row>
    <row r="39" spans="1:22" s="40" customFormat="1" ht="10.4" customHeight="1" x14ac:dyDescent="0.3">
      <c r="A39" s="47"/>
      <c r="B39" s="47"/>
      <c r="C39" s="227" t="s">
        <v>81</v>
      </c>
      <c r="D39" s="244"/>
      <c r="E39" s="228"/>
      <c r="F39" s="228"/>
      <c r="G39" s="228"/>
      <c r="H39" s="228"/>
      <c r="I39" s="228"/>
      <c r="J39" s="228"/>
      <c r="K39" s="228"/>
      <c r="L39" s="117">
        <v>0</v>
      </c>
      <c r="M39" s="74" t="s">
        <v>34</v>
      </c>
      <c r="N39" s="68">
        <v>0</v>
      </c>
      <c r="O39" s="69" t="s">
        <v>34</v>
      </c>
      <c r="P39" s="118">
        <v>0</v>
      </c>
      <c r="Q39" s="71" t="s">
        <v>41</v>
      </c>
      <c r="R39" s="57">
        <f>L39*P39*N39</f>
        <v>0</v>
      </c>
      <c r="S39" s="57"/>
      <c r="T39" s="67"/>
      <c r="U39" s="183"/>
      <c r="V39" s="58"/>
    </row>
    <row r="40" spans="1:22" s="40" customFormat="1" ht="10.4" customHeight="1" x14ac:dyDescent="0.3">
      <c r="A40" s="47"/>
      <c r="B40" s="47"/>
      <c r="C40" s="227" t="s">
        <v>82</v>
      </c>
      <c r="D40" s="244"/>
      <c r="E40" s="228"/>
      <c r="F40" s="228"/>
      <c r="G40" s="228"/>
      <c r="H40" s="228"/>
      <c r="I40" s="228"/>
      <c r="J40" s="228"/>
      <c r="K40" s="228"/>
      <c r="L40" s="119">
        <v>0</v>
      </c>
      <c r="M40" s="74" t="s">
        <v>34</v>
      </c>
      <c r="N40" s="68">
        <v>0</v>
      </c>
      <c r="O40" s="69" t="s">
        <v>34</v>
      </c>
      <c r="P40" s="118">
        <v>0</v>
      </c>
      <c r="Q40" s="71" t="s">
        <v>41</v>
      </c>
      <c r="R40" s="120">
        <f>L40*P40*N40</f>
        <v>0</v>
      </c>
      <c r="S40" s="57">
        <f>SUM(R37:R40)</f>
        <v>0</v>
      </c>
      <c r="T40" s="67"/>
      <c r="U40" s="183"/>
      <c r="V40" s="58"/>
    </row>
    <row r="41" spans="1:22" s="40" customFormat="1" ht="10.4" customHeight="1" x14ac:dyDescent="0.3">
      <c r="A41" s="47"/>
      <c r="B41" s="197" t="s">
        <v>43</v>
      </c>
      <c r="C41" s="248" t="s">
        <v>76</v>
      </c>
      <c r="D41" s="249"/>
      <c r="E41" s="249"/>
      <c r="F41" s="249"/>
      <c r="G41" s="249"/>
      <c r="H41" s="249"/>
      <c r="I41" s="249"/>
      <c r="J41" s="249"/>
      <c r="K41" s="250"/>
      <c r="L41" s="251"/>
      <c r="M41" s="228"/>
      <c r="N41" s="228"/>
      <c r="O41" s="228"/>
      <c r="P41" s="228"/>
      <c r="Q41" s="228"/>
      <c r="R41" s="228"/>
      <c r="S41" s="228"/>
      <c r="T41" s="67"/>
      <c r="U41" s="183"/>
      <c r="V41" s="58"/>
    </row>
    <row r="42" spans="1:22" s="40" customFormat="1" ht="10.4" customHeight="1" x14ac:dyDescent="0.3">
      <c r="A42" s="47"/>
      <c r="B42" s="47"/>
      <c r="C42" s="252" t="s">
        <v>77</v>
      </c>
      <c r="D42" s="253"/>
      <c r="E42" s="65" t="s">
        <v>57</v>
      </c>
      <c r="F42" s="194" t="s">
        <v>58</v>
      </c>
      <c r="G42" s="65" t="s">
        <v>59</v>
      </c>
      <c r="H42" s="194" t="s">
        <v>60</v>
      </c>
      <c r="I42" s="65" t="s">
        <v>61</v>
      </c>
      <c r="J42" s="194" t="s">
        <v>62</v>
      </c>
      <c r="K42" s="65" t="s">
        <v>63</v>
      </c>
      <c r="L42" s="251"/>
      <c r="M42" s="228"/>
      <c r="N42" s="228"/>
      <c r="O42" s="228"/>
      <c r="P42" s="228"/>
      <c r="Q42" s="228"/>
      <c r="R42" s="228"/>
      <c r="S42" s="228"/>
      <c r="T42" s="67"/>
      <c r="U42" s="183"/>
      <c r="V42" s="58"/>
    </row>
    <row r="43" spans="1:22" s="40" customFormat="1" ht="10.4" customHeight="1" x14ac:dyDescent="0.3">
      <c r="A43" s="47"/>
      <c r="B43" s="47"/>
      <c r="C43" s="115" t="s">
        <v>78</v>
      </c>
      <c r="D43" s="116" t="s">
        <v>79</v>
      </c>
      <c r="E43" s="100"/>
      <c r="F43" s="101"/>
      <c r="G43" s="100"/>
      <c r="H43" s="101"/>
      <c r="I43" s="100"/>
      <c r="J43" s="101"/>
      <c r="K43" s="100"/>
      <c r="L43" s="117">
        <v>0</v>
      </c>
      <c r="M43" s="74" t="s">
        <v>34</v>
      </c>
      <c r="N43" s="68">
        <v>0</v>
      </c>
      <c r="O43" s="69" t="s">
        <v>34</v>
      </c>
      <c r="P43" s="118">
        <v>0</v>
      </c>
      <c r="Q43" s="71" t="s">
        <v>41</v>
      </c>
      <c r="R43" s="57">
        <f>L43*P43*N43</f>
        <v>0</v>
      </c>
      <c r="S43" s="57"/>
      <c r="T43" s="67"/>
      <c r="U43" s="183"/>
      <c r="V43" s="58"/>
    </row>
    <row r="44" spans="1:22" s="40" customFormat="1" ht="10.4" customHeight="1" x14ac:dyDescent="0.3">
      <c r="A44" s="47"/>
      <c r="B44" s="47"/>
      <c r="C44" s="227" t="s">
        <v>80</v>
      </c>
      <c r="D44" s="244"/>
      <c r="E44" s="228"/>
      <c r="F44" s="228"/>
      <c r="G44" s="228"/>
      <c r="H44" s="228"/>
      <c r="I44" s="228"/>
      <c r="J44" s="228"/>
      <c r="K44" s="228"/>
      <c r="L44" s="117">
        <v>0</v>
      </c>
      <c r="M44" s="74" t="s">
        <v>34</v>
      </c>
      <c r="N44" s="68">
        <v>0</v>
      </c>
      <c r="O44" s="69" t="s">
        <v>34</v>
      </c>
      <c r="P44" s="118">
        <v>0</v>
      </c>
      <c r="Q44" s="71" t="s">
        <v>41</v>
      </c>
      <c r="R44" s="57">
        <f>L44*P44*N44</f>
        <v>0</v>
      </c>
      <c r="S44" s="57"/>
      <c r="T44" s="67"/>
      <c r="U44" s="183"/>
      <c r="V44" s="58"/>
    </row>
    <row r="45" spans="1:22" s="40" customFormat="1" ht="10.4" customHeight="1" x14ac:dyDescent="0.3">
      <c r="A45" s="47"/>
      <c r="B45" s="47"/>
      <c r="C45" s="227" t="s">
        <v>81</v>
      </c>
      <c r="D45" s="244"/>
      <c r="E45" s="228"/>
      <c r="F45" s="228"/>
      <c r="G45" s="228"/>
      <c r="H45" s="228"/>
      <c r="I45" s="228"/>
      <c r="J45" s="228"/>
      <c r="K45" s="228"/>
      <c r="L45" s="117">
        <v>0</v>
      </c>
      <c r="M45" s="74" t="s">
        <v>34</v>
      </c>
      <c r="N45" s="68">
        <v>0</v>
      </c>
      <c r="O45" s="69" t="s">
        <v>34</v>
      </c>
      <c r="P45" s="118">
        <v>0</v>
      </c>
      <c r="Q45" s="71" t="s">
        <v>41</v>
      </c>
      <c r="R45" s="57">
        <f>L45*P45*N45</f>
        <v>0</v>
      </c>
      <c r="S45" s="57"/>
      <c r="T45" s="67"/>
      <c r="U45" s="183"/>
      <c r="V45" s="58"/>
    </row>
    <row r="46" spans="1:22" s="40" customFormat="1" ht="10.4" customHeight="1" x14ac:dyDescent="0.3">
      <c r="A46" s="47"/>
      <c r="B46" s="47"/>
      <c r="C46" s="227" t="s">
        <v>82</v>
      </c>
      <c r="D46" s="244"/>
      <c r="E46" s="228"/>
      <c r="F46" s="228"/>
      <c r="G46" s="228"/>
      <c r="H46" s="228"/>
      <c r="I46" s="228"/>
      <c r="J46" s="228"/>
      <c r="K46" s="228"/>
      <c r="L46" s="119">
        <v>0</v>
      </c>
      <c r="M46" s="74" t="s">
        <v>34</v>
      </c>
      <c r="N46" s="68">
        <v>0</v>
      </c>
      <c r="O46" s="69" t="s">
        <v>34</v>
      </c>
      <c r="P46" s="118">
        <v>0</v>
      </c>
      <c r="Q46" s="71" t="s">
        <v>41</v>
      </c>
      <c r="R46" s="120">
        <f>L46*P46*N46</f>
        <v>0</v>
      </c>
      <c r="S46" s="57">
        <f>SUM(R43:R46)</f>
        <v>0</v>
      </c>
      <c r="T46" s="67"/>
      <c r="U46" s="183"/>
      <c r="V46" s="58"/>
    </row>
    <row r="47" spans="1:22" s="40" customFormat="1" ht="10.4" customHeight="1" x14ac:dyDescent="0.3">
      <c r="A47" s="47"/>
      <c r="B47" s="197" t="s">
        <v>44</v>
      </c>
      <c r="C47" s="248" t="s">
        <v>76</v>
      </c>
      <c r="D47" s="249"/>
      <c r="E47" s="249"/>
      <c r="F47" s="249"/>
      <c r="G47" s="249"/>
      <c r="H47" s="249"/>
      <c r="I47" s="249"/>
      <c r="J47" s="249"/>
      <c r="K47" s="250"/>
      <c r="L47" s="251"/>
      <c r="M47" s="228"/>
      <c r="N47" s="228"/>
      <c r="O47" s="228"/>
      <c r="P47" s="228"/>
      <c r="Q47" s="228"/>
      <c r="R47" s="228"/>
      <c r="S47" s="228"/>
      <c r="T47" s="67"/>
      <c r="U47" s="183"/>
      <c r="V47" s="58"/>
    </row>
    <row r="48" spans="1:22" s="40" customFormat="1" ht="10.4" customHeight="1" x14ac:dyDescent="0.3">
      <c r="A48" s="47"/>
      <c r="B48" s="47"/>
      <c r="C48" s="252" t="s">
        <v>77</v>
      </c>
      <c r="D48" s="253"/>
      <c r="E48" s="65" t="s">
        <v>57</v>
      </c>
      <c r="F48" s="194" t="s">
        <v>58</v>
      </c>
      <c r="G48" s="65" t="s">
        <v>59</v>
      </c>
      <c r="H48" s="194" t="s">
        <v>60</v>
      </c>
      <c r="I48" s="65" t="s">
        <v>61</v>
      </c>
      <c r="J48" s="194" t="s">
        <v>62</v>
      </c>
      <c r="K48" s="65" t="s">
        <v>63</v>
      </c>
      <c r="L48" s="251"/>
      <c r="M48" s="228"/>
      <c r="N48" s="228"/>
      <c r="O48" s="228"/>
      <c r="P48" s="228"/>
      <c r="Q48" s="228"/>
      <c r="R48" s="228"/>
      <c r="S48" s="228"/>
      <c r="T48" s="67"/>
      <c r="U48" s="183"/>
      <c r="V48" s="58"/>
    </row>
    <row r="49" spans="1:22" s="40" customFormat="1" ht="10.4" customHeight="1" x14ac:dyDescent="0.3">
      <c r="A49" s="47"/>
      <c r="B49" s="47"/>
      <c r="C49" s="115" t="s">
        <v>78</v>
      </c>
      <c r="D49" s="116" t="s">
        <v>79</v>
      </c>
      <c r="E49" s="100"/>
      <c r="F49" s="101"/>
      <c r="G49" s="100"/>
      <c r="H49" s="101"/>
      <c r="I49" s="100"/>
      <c r="J49" s="101"/>
      <c r="K49" s="100"/>
      <c r="L49" s="117">
        <v>0</v>
      </c>
      <c r="M49" s="74" t="s">
        <v>34</v>
      </c>
      <c r="N49" s="68">
        <v>0</v>
      </c>
      <c r="O49" s="69" t="s">
        <v>34</v>
      </c>
      <c r="P49" s="118">
        <v>0</v>
      </c>
      <c r="Q49" s="71" t="s">
        <v>41</v>
      </c>
      <c r="R49" s="57">
        <f>L49*P49*N49</f>
        <v>0</v>
      </c>
      <c r="S49" s="57"/>
      <c r="T49" s="67"/>
      <c r="U49" s="183"/>
      <c r="V49" s="58"/>
    </row>
    <row r="50" spans="1:22" s="40" customFormat="1" ht="10.4" customHeight="1" x14ac:dyDescent="0.3">
      <c r="A50" s="47"/>
      <c r="B50" s="47"/>
      <c r="C50" s="227" t="s">
        <v>80</v>
      </c>
      <c r="D50" s="244"/>
      <c r="E50" s="228"/>
      <c r="F50" s="228"/>
      <c r="G50" s="228"/>
      <c r="H50" s="228"/>
      <c r="I50" s="228"/>
      <c r="J50" s="228"/>
      <c r="K50" s="228"/>
      <c r="L50" s="117">
        <v>0</v>
      </c>
      <c r="M50" s="74" t="s">
        <v>34</v>
      </c>
      <c r="N50" s="68">
        <v>0</v>
      </c>
      <c r="O50" s="69" t="s">
        <v>34</v>
      </c>
      <c r="P50" s="118">
        <v>0</v>
      </c>
      <c r="Q50" s="71" t="s">
        <v>41</v>
      </c>
      <c r="R50" s="57">
        <f>L50*P50*N50</f>
        <v>0</v>
      </c>
      <c r="S50" s="57"/>
      <c r="T50" s="67"/>
      <c r="U50" s="183"/>
      <c r="V50" s="58"/>
    </row>
    <row r="51" spans="1:22" s="40" customFormat="1" ht="10.4" customHeight="1" x14ac:dyDescent="0.3">
      <c r="A51" s="47"/>
      <c r="B51" s="47"/>
      <c r="C51" s="227" t="s">
        <v>81</v>
      </c>
      <c r="D51" s="244"/>
      <c r="E51" s="228"/>
      <c r="F51" s="228"/>
      <c r="G51" s="228"/>
      <c r="H51" s="228"/>
      <c r="I51" s="228"/>
      <c r="J51" s="228"/>
      <c r="K51" s="228"/>
      <c r="L51" s="117">
        <v>0</v>
      </c>
      <c r="M51" s="74" t="s">
        <v>34</v>
      </c>
      <c r="N51" s="68">
        <v>0</v>
      </c>
      <c r="O51" s="69" t="s">
        <v>34</v>
      </c>
      <c r="P51" s="118">
        <v>0</v>
      </c>
      <c r="Q51" s="71" t="s">
        <v>41</v>
      </c>
      <c r="R51" s="57">
        <f>L51*P51*N51</f>
        <v>0</v>
      </c>
      <c r="S51" s="57"/>
      <c r="T51" s="67"/>
      <c r="U51" s="183"/>
      <c r="V51" s="58"/>
    </row>
    <row r="52" spans="1:22" s="40" customFormat="1" ht="10.4" customHeight="1" x14ac:dyDescent="0.3">
      <c r="A52" s="47"/>
      <c r="B52" s="47"/>
      <c r="C52" s="227" t="s">
        <v>82</v>
      </c>
      <c r="D52" s="244"/>
      <c r="E52" s="228"/>
      <c r="F52" s="228"/>
      <c r="G52" s="228"/>
      <c r="H52" s="228"/>
      <c r="I52" s="228"/>
      <c r="J52" s="228"/>
      <c r="K52" s="228"/>
      <c r="L52" s="119">
        <v>0</v>
      </c>
      <c r="M52" s="74" t="s">
        <v>34</v>
      </c>
      <c r="N52" s="68">
        <v>0</v>
      </c>
      <c r="O52" s="69" t="s">
        <v>34</v>
      </c>
      <c r="P52" s="118">
        <v>0</v>
      </c>
      <c r="Q52" s="71" t="s">
        <v>41</v>
      </c>
      <c r="R52" s="120">
        <f>L52*P52*N52</f>
        <v>0</v>
      </c>
      <c r="S52" s="57">
        <f>SUM(R49:R52)</f>
        <v>0</v>
      </c>
      <c r="T52" s="67"/>
      <c r="U52" s="183"/>
      <c r="V52" s="58"/>
    </row>
    <row r="53" spans="1:22" s="40" customFormat="1" ht="10.4" customHeight="1" x14ac:dyDescent="0.3">
      <c r="A53" s="47"/>
      <c r="B53" s="195" t="s">
        <v>45</v>
      </c>
      <c r="C53" s="248" t="s">
        <v>76</v>
      </c>
      <c r="D53" s="249"/>
      <c r="E53" s="249"/>
      <c r="F53" s="249"/>
      <c r="G53" s="249"/>
      <c r="H53" s="249"/>
      <c r="I53" s="249"/>
      <c r="J53" s="249"/>
      <c r="K53" s="250"/>
      <c r="L53" s="251"/>
      <c r="M53" s="228"/>
      <c r="N53" s="228"/>
      <c r="O53" s="228"/>
      <c r="P53" s="228"/>
      <c r="Q53" s="228"/>
      <c r="R53" s="228"/>
      <c r="S53" s="228"/>
      <c r="T53" s="67"/>
      <c r="U53" s="183"/>
      <c r="V53" s="58"/>
    </row>
    <row r="54" spans="1:22" s="40" customFormat="1" ht="10.4" customHeight="1" x14ac:dyDescent="0.3">
      <c r="A54" s="47"/>
      <c r="B54" s="183"/>
      <c r="C54" s="252" t="s">
        <v>77</v>
      </c>
      <c r="D54" s="253"/>
      <c r="E54" s="65" t="s">
        <v>57</v>
      </c>
      <c r="F54" s="194" t="s">
        <v>58</v>
      </c>
      <c r="G54" s="65" t="s">
        <v>59</v>
      </c>
      <c r="H54" s="194" t="s">
        <v>60</v>
      </c>
      <c r="I54" s="65" t="s">
        <v>61</v>
      </c>
      <c r="J54" s="194" t="s">
        <v>62</v>
      </c>
      <c r="K54" s="65" t="s">
        <v>63</v>
      </c>
      <c r="L54" s="251"/>
      <c r="M54" s="228"/>
      <c r="N54" s="228"/>
      <c r="O54" s="228"/>
      <c r="P54" s="228"/>
      <c r="Q54" s="228"/>
      <c r="R54" s="228"/>
      <c r="S54" s="228"/>
      <c r="T54" s="67"/>
      <c r="U54" s="183"/>
      <c r="V54" s="58"/>
    </row>
    <row r="55" spans="1:22" s="40" customFormat="1" ht="10.4" customHeight="1" x14ac:dyDescent="0.3">
      <c r="A55" s="47"/>
      <c r="B55" s="183"/>
      <c r="C55" s="115" t="s">
        <v>78</v>
      </c>
      <c r="D55" s="116" t="s">
        <v>79</v>
      </c>
      <c r="E55" s="100"/>
      <c r="F55" s="101"/>
      <c r="G55" s="100"/>
      <c r="H55" s="101"/>
      <c r="I55" s="100"/>
      <c r="J55" s="101"/>
      <c r="K55" s="100"/>
      <c r="L55" s="117">
        <v>0</v>
      </c>
      <c r="M55" s="74" t="s">
        <v>34</v>
      </c>
      <c r="N55" s="68">
        <v>0</v>
      </c>
      <c r="O55" s="69" t="s">
        <v>34</v>
      </c>
      <c r="P55" s="118">
        <v>0</v>
      </c>
      <c r="Q55" s="71" t="s">
        <v>41</v>
      </c>
      <c r="R55" s="57">
        <f>L55*P55*N55</f>
        <v>0</v>
      </c>
      <c r="S55" s="57"/>
      <c r="T55" s="67"/>
      <c r="U55" s="183"/>
      <c r="V55" s="58"/>
    </row>
    <row r="56" spans="1:22" s="40" customFormat="1" ht="10.4" customHeight="1" x14ac:dyDescent="0.3">
      <c r="A56" s="47"/>
      <c r="B56" s="183"/>
      <c r="C56" s="227" t="s">
        <v>80</v>
      </c>
      <c r="D56" s="244"/>
      <c r="E56" s="228"/>
      <c r="F56" s="228"/>
      <c r="G56" s="228"/>
      <c r="H56" s="228"/>
      <c r="I56" s="228"/>
      <c r="J56" s="228"/>
      <c r="K56" s="228"/>
      <c r="L56" s="117">
        <v>0</v>
      </c>
      <c r="M56" s="74" t="s">
        <v>34</v>
      </c>
      <c r="N56" s="68">
        <v>0</v>
      </c>
      <c r="O56" s="69" t="s">
        <v>34</v>
      </c>
      <c r="P56" s="118">
        <v>0</v>
      </c>
      <c r="Q56" s="71" t="s">
        <v>41</v>
      </c>
      <c r="R56" s="57">
        <f>L56*P56*N56</f>
        <v>0</v>
      </c>
      <c r="S56" s="57"/>
      <c r="T56" s="67"/>
      <c r="U56" s="183"/>
      <c r="V56" s="58"/>
    </row>
    <row r="57" spans="1:22" s="40" customFormat="1" ht="10.4" customHeight="1" x14ac:dyDescent="0.3">
      <c r="A57" s="47"/>
      <c r="B57" s="183"/>
      <c r="C57" s="227" t="s">
        <v>81</v>
      </c>
      <c r="D57" s="244"/>
      <c r="E57" s="228"/>
      <c r="F57" s="228"/>
      <c r="G57" s="228"/>
      <c r="H57" s="228"/>
      <c r="I57" s="228"/>
      <c r="J57" s="228"/>
      <c r="K57" s="228"/>
      <c r="L57" s="117">
        <v>0</v>
      </c>
      <c r="M57" s="74" t="s">
        <v>34</v>
      </c>
      <c r="N57" s="68">
        <v>0</v>
      </c>
      <c r="O57" s="69" t="s">
        <v>34</v>
      </c>
      <c r="P57" s="118">
        <v>0</v>
      </c>
      <c r="Q57" s="71" t="s">
        <v>41</v>
      </c>
      <c r="R57" s="57">
        <f>L57*P57*N57</f>
        <v>0</v>
      </c>
      <c r="S57" s="57"/>
      <c r="T57" s="67"/>
      <c r="U57" s="183"/>
      <c r="V57" s="58"/>
    </row>
    <row r="58" spans="1:22" s="40" customFormat="1" ht="10.4" customHeight="1" x14ac:dyDescent="0.3">
      <c r="A58" s="47"/>
      <c r="B58" s="183"/>
      <c r="C58" s="227" t="s">
        <v>82</v>
      </c>
      <c r="D58" s="244"/>
      <c r="E58" s="228"/>
      <c r="F58" s="228"/>
      <c r="G58" s="228"/>
      <c r="H58" s="228"/>
      <c r="I58" s="228"/>
      <c r="J58" s="228"/>
      <c r="K58" s="228"/>
      <c r="L58" s="119">
        <v>0</v>
      </c>
      <c r="M58" s="74" t="s">
        <v>34</v>
      </c>
      <c r="N58" s="68">
        <v>0</v>
      </c>
      <c r="O58" s="69" t="s">
        <v>34</v>
      </c>
      <c r="P58" s="118">
        <v>0</v>
      </c>
      <c r="Q58" s="71" t="s">
        <v>41</v>
      </c>
      <c r="R58" s="120">
        <f>L58*P58*N58</f>
        <v>0</v>
      </c>
      <c r="S58" s="57">
        <f>SUM(R55:R58)</f>
        <v>0</v>
      </c>
      <c r="T58" s="67"/>
      <c r="U58" s="183"/>
      <c r="V58" s="58"/>
    </row>
    <row r="59" spans="1:22" s="40" customFormat="1" ht="10.4" customHeight="1" x14ac:dyDescent="0.3">
      <c r="A59" s="47"/>
      <c r="B59" s="121" t="s">
        <v>46</v>
      </c>
      <c r="C59" s="248" t="s">
        <v>76</v>
      </c>
      <c r="D59" s="249"/>
      <c r="E59" s="249"/>
      <c r="F59" s="249"/>
      <c r="G59" s="249"/>
      <c r="H59" s="249"/>
      <c r="I59" s="249"/>
      <c r="J59" s="249"/>
      <c r="K59" s="250"/>
      <c r="L59" s="251"/>
      <c r="M59" s="228"/>
      <c r="N59" s="228"/>
      <c r="O59" s="228"/>
      <c r="P59" s="228"/>
      <c r="Q59" s="228"/>
      <c r="R59" s="228"/>
      <c r="S59" s="228"/>
      <c r="T59" s="67"/>
      <c r="U59" s="183"/>
      <c r="V59" s="58"/>
    </row>
    <row r="60" spans="1:22" s="40" customFormat="1" ht="10.4" customHeight="1" x14ac:dyDescent="0.3">
      <c r="A60" s="47"/>
      <c r="B60" s="201"/>
      <c r="C60" s="252" t="s">
        <v>77</v>
      </c>
      <c r="D60" s="253"/>
      <c r="E60" s="65" t="s">
        <v>57</v>
      </c>
      <c r="F60" s="194" t="s">
        <v>58</v>
      </c>
      <c r="G60" s="65" t="s">
        <v>59</v>
      </c>
      <c r="H60" s="194" t="s">
        <v>60</v>
      </c>
      <c r="I60" s="65" t="s">
        <v>61</v>
      </c>
      <c r="J60" s="194" t="s">
        <v>62</v>
      </c>
      <c r="K60" s="65" t="s">
        <v>63</v>
      </c>
      <c r="L60" s="251"/>
      <c r="M60" s="228"/>
      <c r="N60" s="228"/>
      <c r="O60" s="228"/>
      <c r="P60" s="228"/>
      <c r="Q60" s="228"/>
      <c r="R60" s="228"/>
      <c r="S60" s="228"/>
      <c r="T60" s="67"/>
      <c r="U60" s="183"/>
      <c r="V60" s="58"/>
    </row>
    <row r="61" spans="1:22" s="40" customFormat="1" ht="10.4" customHeight="1" x14ac:dyDescent="0.3">
      <c r="A61" s="47"/>
      <c r="B61" s="201"/>
      <c r="C61" s="115" t="s">
        <v>78</v>
      </c>
      <c r="D61" s="116" t="s">
        <v>79</v>
      </c>
      <c r="E61" s="100"/>
      <c r="F61" s="101"/>
      <c r="G61" s="100"/>
      <c r="H61" s="101"/>
      <c r="I61" s="100"/>
      <c r="J61" s="101"/>
      <c r="K61" s="100"/>
      <c r="L61" s="117">
        <v>0</v>
      </c>
      <c r="M61" s="122" t="s">
        <v>34</v>
      </c>
      <c r="N61" s="68">
        <v>0</v>
      </c>
      <c r="O61" s="123" t="s">
        <v>34</v>
      </c>
      <c r="P61" s="118">
        <v>0</v>
      </c>
      <c r="Q61" s="71" t="s">
        <v>41</v>
      </c>
      <c r="R61" s="124">
        <f>L61*P61*N61</f>
        <v>0</v>
      </c>
      <c r="S61" s="125"/>
      <c r="T61" s="67"/>
      <c r="U61" s="183"/>
      <c r="V61" s="58"/>
    </row>
    <row r="62" spans="1:22" s="40" customFormat="1" ht="10.4" customHeight="1" x14ac:dyDescent="0.3">
      <c r="A62" s="47"/>
      <c r="B62" s="201"/>
      <c r="C62" s="227" t="s">
        <v>80</v>
      </c>
      <c r="D62" s="244"/>
      <c r="E62" s="234"/>
      <c r="F62" s="234"/>
      <c r="G62" s="234"/>
      <c r="H62" s="234"/>
      <c r="I62" s="234"/>
      <c r="J62" s="234"/>
      <c r="K62" s="228"/>
      <c r="L62" s="117">
        <v>0</v>
      </c>
      <c r="M62" s="122" t="s">
        <v>34</v>
      </c>
      <c r="N62" s="68">
        <v>0</v>
      </c>
      <c r="O62" s="123" t="s">
        <v>34</v>
      </c>
      <c r="P62" s="118">
        <v>0</v>
      </c>
      <c r="Q62" s="71" t="s">
        <v>41</v>
      </c>
      <c r="R62" s="124">
        <f>L62*P62*N62</f>
        <v>0</v>
      </c>
      <c r="S62" s="125"/>
      <c r="T62" s="67"/>
      <c r="U62" s="183"/>
      <c r="V62" s="58"/>
    </row>
    <row r="63" spans="1:22" s="40" customFormat="1" ht="10.4" customHeight="1" x14ac:dyDescent="0.3">
      <c r="A63" s="47"/>
      <c r="B63" s="201"/>
      <c r="C63" s="227" t="s">
        <v>81</v>
      </c>
      <c r="D63" s="244"/>
      <c r="E63" s="228"/>
      <c r="F63" s="228"/>
      <c r="G63" s="228"/>
      <c r="H63" s="228"/>
      <c r="I63" s="228"/>
      <c r="J63" s="228"/>
      <c r="K63" s="228"/>
      <c r="L63" s="117">
        <v>0</v>
      </c>
      <c r="M63" s="122" t="s">
        <v>34</v>
      </c>
      <c r="N63" s="68">
        <v>0</v>
      </c>
      <c r="O63" s="123" t="s">
        <v>34</v>
      </c>
      <c r="P63" s="118">
        <v>0</v>
      </c>
      <c r="Q63" s="71" t="s">
        <v>41</v>
      </c>
      <c r="R63" s="124">
        <f>L63*P63*N63</f>
        <v>0</v>
      </c>
      <c r="S63" s="125"/>
      <c r="T63" s="67"/>
      <c r="U63" s="183"/>
      <c r="V63" s="58" t="s">
        <v>83</v>
      </c>
    </row>
    <row r="64" spans="1:22" s="40" customFormat="1" ht="10.4" customHeight="1" x14ac:dyDescent="0.3">
      <c r="A64" s="47"/>
      <c r="B64" s="201"/>
      <c r="C64" s="227" t="s">
        <v>82</v>
      </c>
      <c r="D64" s="244"/>
      <c r="E64" s="234"/>
      <c r="F64" s="234"/>
      <c r="G64" s="234"/>
      <c r="H64" s="234"/>
      <c r="I64" s="234"/>
      <c r="J64" s="234"/>
      <c r="K64" s="228"/>
      <c r="L64" s="119">
        <v>0</v>
      </c>
      <c r="M64" s="122" t="s">
        <v>34</v>
      </c>
      <c r="N64" s="68">
        <v>0</v>
      </c>
      <c r="O64" s="123" t="s">
        <v>34</v>
      </c>
      <c r="P64" s="118">
        <v>0</v>
      </c>
      <c r="Q64" s="71" t="s">
        <v>41</v>
      </c>
      <c r="R64" s="126">
        <f>L64*P64*N64</f>
        <v>0</v>
      </c>
      <c r="S64" s="124">
        <f>SUM(R61:R64)</f>
        <v>0</v>
      </c>
      <c r="T64" s="67"/>
      <c r="U64" s="183"/>
      <c r="V64" s="183"/>
    </row>
    <row r="65" spans="1:22" s="40" customFormat="1" ht="10.95" hidden="1" customHeight="1" x14ac:dyDescent="0.3">
      <c r="A65" s="47"/>
      <c r="B65" s="195" t="s">
        <v>47</v>
      </c>
      <c r="C65" s="248" t="s">
        <v>76</v>
      </c>
      <c r="D65" s="249"/>
      <c r="E65" s="249"/>
      <c r="F65" s="249"/>
      <c r="G65" s="249"/>
      <c r="H65" s="249"/>
      <c r="I65" s="249"/>
      <c r="J65" s="249"/>
      <c r="K65" s="271"/>
      <c r="L65" s="251"/>
      <c r="M65" s="228"/>
      <c r="N65" s="228"/>
      <c r="O65" s="228"/>
      <c r="P65" s="228"/>
      <c r="Q65" s="228"/>
      <c r="R65" s="228"/>
      <c r="S65" s="228"/>
      <c r="T65" s="67"/>
      <c r="U65" s="183"/>
      <c r="V65" s="183"/>
    </row>
    <row r="66" spans="1:22" s="40" customFormat="1" ht="10.95" hidden="1" customHeight="1" thickBot="1" x14ac:dyDescent="0.35">
      <c r="A66" s="47"/>
      <c r="B66" s="183"/>
      <c r="C66" s="252" t="s">
        <v>77</v>
      </c>
      <c r="D66" s="253"/>
      <c r="E66" s="65" t="s">
        <v>57</v>
      </c>
      <c r="F66" s="194" t="s">
        <v>58</v>
      </c>
      <c r="G66" s="65" t="s">
        <v>59</v>
      </c>
      <c r="H66" s="194" t="s">
        <v>60</v>
      </c>
      <c r="I66" s="65" t="s">
        <v>61</v>
      </c>
      <c r="J66" s="194" t="s">
        <v>62</v>
      </c>
      <c r="K66" s="65" t="s">
        <v>63</v>
      </c>
      <c r="L66" s="251"/>
      <c r="M66" s="228"/>
      <c r="N66" s="228"/>
      <c r="O66" s="228"/>
      <c r="P66" s="228"/>
      <c r="Q66" s="228"/>
      <c r="R66" s="228"/>
      <c r="S66" s="228"/>
      <c r="T66" s="67"/>
      <c r="U66" s="183"/>
      <c r="V66" s="183"/>
    </row>
    <row r="67" spans="1:22" s="40" customFormat="1" ht="10.95" hidden="1" customHeight="1" thickBot="1" x14ac:dyDescent="0.35">
      <c r="A67" s="47"/>
      <c r="B67" s="201"/>
      <c r="C67" s="115" t="s">
        <v>78</v>
      </c>
      <c r="D67" s="116" t="s">
        <v>79</v>
      </c>
      <c r="E67" s="100"/>
      <c r="F67" s="101"/>
      <c r="G67" s="100"/>
      <c r="H67" s="101"/>
      <c r="I67" s="100"/>
      <c r="J67" s="101"/>
      <c r="K67" s="100"/>
      <c r="L67" s="117">
        <v>0</v>
      </c>
      <c r="M67" s="74" t="s">
        <v>34</v>
      </c>
      <c r="N67" s="68">
        <v>0</v>
      </c>
      <c r="O67" s="69" t="s">
        <v>34</v>
      </c>
      <c r="P67" s="118">
        <v>0</v>
      </c>
      <c r="Q67" s="71" t="s">
        <v>41</v>
      </c>
      <c r="R67" s="57">
        <f>L67*P67*N67</f>
        <v>0</v>
      </c>
      <c r="S67" s="57"/>
      <c r="T67" s="67"/>
      <c r="U67" s="183"/>
      <c r="V67" s="183"/>
    </row>
    <row r="68" spans="1:22" s="40" customFormat="1" ht="10.95" hidden="1" customHeight="1" thickBot="1" x14ac:dyDescent="0.35">
      <c r="A68" s="47"/>
      <c r="B68" s="201"/>
      <c r="C68" s="227" t="s">
        <v>80</v>
      </c>
      <c r="D68" s="244"/>
      <c r="E68" s="234"/>
      <c r="F68" s="234"/>
      <c r="G68" s="234"/>
      <c r="H68" s="234"/>
      <c r="I68" s="234"/>
      <c r="J68" s="234"/>
      <c r="K68" s="228"/>
      <c r="L68" s="117">
        <v>0</v>
      </c>
      <c r="M68" s="74" t="s">
        <v>34</v>
      </c>
      <c r="N68" s="68">
        <v>0</v>
      </c>
      <c r="O68" s="69" t="s">
        <v>34</v>
      </c>
      <c r="P68" s="118">
        <v>0</v>
      </c>
      <c r="Q68" s="71" t="s">
        <v>41</v>
      </c>
      <c r="R68" s="57">
        <f>L68*P68*N68</f>
        <v>0</v>
      </c>
      <c r="S68" s="57"/>
      <c r="T68" s="67"/>
      <c r="U68" s="183"/>
      <c r="V68" s="183"/>
    </row>
    <row r="69" spans="1:22" s="40" customFormat="1" ht="10.95" hidden="1" customHeight="1" thickBot="1" x14ac:dyDescent="0.35">
      <c r="A69" s="47"/>
      <c r="B69" s="201"/>
      <c r="C69" s="227" t="s">
        <v>81</v>
      </c>
      <c r="D69" s="244"/>
      <c r="E69" s="234"/>
      <c r="F69" s="234"/>
      <c r="G69" s="234"/>
      <c r="H69" s="234"/>
      <c r="I69" s="234"/>
      <c r="J69" s="234"/>
      <c r="K69" s="228"/>
      <c r="L69" s="117">
        <v>0</v>
      </c>
      <c r="M69" s="74" t="s">
        <v>34</v>
      </c>
      <c r="N69" s="68">
        <v>0</v>
      </c>
      <c r="O69" s="69" t="s">
        <v>34</v>
      </c>
      <c r="P69" s="118">
        <v>0</v>
      </c>
      <c r="Q69" s="71" t="s">
        <v>41</v>
      </c>
      <c r="R69" s="57">
        <f>L69*P69*N69</f>
        <v>0</v>
      </c>
      <c r="S69" s="57"/>
      <c r="T69" s="67"/>
      <c r="U69" s="183"/>
      <c r="V69" s="183"/>
    </row>
    <row r="70" spans="1:22" s="40" customFormat="1" ht="10.95" hidden="1" customHeight="1" thickBot="1" x14ac:dyDescent="0.35">
      <c r="A70" s="47"/>
      <c r="B70" s="201"/>
      <c r="C70" s="227" t="s">
        <v>82</v>
      </c>
      <c r="D70" s="227"/>
      <c r="E70" s="227"/>
      <c r="F70" s="227"/>
      <c r="G70" s="227"/>
      <c r="H70" s="227"/>
      <c r="I70" s="227"/>
      <c r="J70" s="227"/>
      <c r="K70" s="228"/>
      <c r="L70" s="119">
        <v>0</v>
      </c>
      <c r="M70" s="74" t="s">
        <v>34</v>
      </c>
      <c r="N70" s="68">
        <v>0</v>
      </c>
      <c r="O70" s="69" t="s">
        <v>34</v>
      </c>
      <c r="P70" s="118">
        <v>0</v>
      </c>
      <c r="Q70" s="71" t="s">
        <v>41</v>
      </c>
      <c r="R70" s="120">
        <f>L70*P70*N70</f>
        <v>0</v>
      </c>
      <c r="S70" s="57">
        <f>SUM(R67:R70)</f>
        <v>0</v>
      </c>
      <c r="T70" s="67"/>
      <c r="U70" s="183"/>
      <c r="V70" s="183"/>
    </row>
    <row r="71" spans="1:22" s="40" customFormat="1" ht="10.95" hidden="1" customHeight="1" thickBot="1" x14ac:dyDescent="0.35">
      <c r="A71" s="47"/>
      <c r="B71" s="195" t="s">
        <v>48</v>
      </c>
      <c r="C71" s="248" t="s">
        <v>76</v>
      </c>
      <c r="D71" s="249"/>
      <c r="E71" s="249"/>
      <c r="F71" s="249"/>
      <c r="G71" s="249"/>
      <c r="H71" s="249"/>
      <c r="I71" s="249"/>
      <c r="J71" s="249"/>
      <c r="K71" s="271"/>
      <c r="L71" s="251"/>
      <c r="M71" s="228"/>
      <c r="N71" s="228"/>
      <c r="O71" s="228"/>
      <c r="P71" s="228"/>
      <c r="Q71" s="228"/>
      <c r="R71" s="228"/>
      <c r="S71" s="228"/>
      <c r="T71" s="67"/>
      <c r="U71" s="183"/>
      <c r="V71" s="183"/>
    </row>
    <row r="72" spans="1:22" s="40" customFormat="1" ht="10.95" hidden="1" customHeight="1" thickBot="1" x14ac:dyDescent="0.35">
      <c r="A72" s="47"/>
      <c r="B72" s="183"/>
      <c r="C72" s="252" t="s">
        <v>77</v>
      </c>
      <c r="D72" s="253"/>
      <c r="E72" s="65" t="s">
        <v>57</v>
      </c>
      <c r="F72" s="194" t="s">
        <v>58</v>
      </c>
      <c r="G72" s="65" t="s">
        <v>59</v>
      </c>
      <c r="H72" s="194" t="s">
        <v>60</v>
      </c>
      <c r="I72" s="65" t="s">
        <v>61</v>
      </c>
      <c r="J72" s="194" t="s">
        <v>62</v>
      </c>
      <c r="K72" s="65" t="s">
        <v>63</v>
      </c>
      <c r="L72" s="251"/>
      <c r="M72" s="228"/>
      <c r="N72" s="228"/>
      <c r="O72" s="228"/>
      <c r="P72" s="228"/>
      <c r="Q72" s="228"/>
      <c r="R72" s="228"/>
      <c r="S72" s="228"/>
      <c r="T72" s="67"/>
      <c r="U72" s="183"/>
      <c r="V72" s="183"/>
    </row>
    <row r="73" spans="1:22" s="40" customFormat="1" ht="10.95" hidden="1" customHeight="1" thickBot="1" x14ac:dyDescent="0.35">
      <c r="A73" s="47"/>
      <c r="B73" s="201"/>
      <c r="C73" s="115" t="s">
        <v>78</v>
      </c>
      <c r="D73" s="116" t="s">
        <v>79</v>
      </c>
      <c r="E73" s="100"/>
      <c r="F73" s="101"/>
      <c r="G73" s="100"/>
      <c r="H73" s="101"/>
      <c r="I73" s="100"/>
      <c r="J73" s="101"/>
      <c r="K73" s="100"/>
      <c r="L73" s="117">
        <v>0</v>
      </c>
      <c r="M73" s="74" t="s">
        <v>34</v>
      </c>
      <c r="N73" s="68">
        <v>0</v>
      </c>
      <c r="O73" s="69" t="s">
        <v>34</v>
      </c>
      <c r="P73" s="118">
        <v>0</v>
      </c>
      <c r="Q73" s="71" t="s">
        <v>41</v>
      </c>
      <c r="R73" s="57">
        <f>L73*P73*N73</f>
        <v>0</v>
      </c>
      <c r="S73" s="57"/>
      <c r="T73" s="67"/>
      <c r="U73" s="183"/>
      <c r="V73" s="183"/>
    </row>
    <row r="74" spans="1:22" s="40" customFormat="1" ht="10.95" hidden="1" customHeight="1" thickBot="1" x14ac:dyDescent="0.35">
      <c r="A74" s="47"/>
      <c r="B74" s="201"/>
      <c r="C74" s="227" t="s">
        <v>80</v>
      </c>
      <c r="D74" s="244"/>
      <c r="E74" s="234"/>
      <c r="F74" s="234"/>
      <c r="G74" s="234"/>
      <c r="H74" s="234"/>
      <c r="I74" s="234"/>
      <c r="J74" s="234"/>
      <c r="K74" s="228"/>
      <c r="L74" s="117">
        <v>0</v>
      </c>
      <c r="M74" s="74" t="s">
        <v>34</v>
      </c>
      <c r="N74" s="68">
        <v>0</v>
      </c>
      <c r="O74" s="69" t="s">
        <v>34</v>
      </c>
      <c r="P74" s="118">
        <v>0</v>
      </c>
      <c r="Q74" s="71" t="s">
        <v>41</v>
      </c>
      <c r="R74" s="57">
        <f>L74*P74*N74</f>
        <v>0</v>
      </c>
      <c r="S74" s="57"/>
      <c r="T74" s="67"/>
      <c r="U74" s="183"/>
      <c r="V74" s="183"/>
    </row>
    <row r="75" spans="1:22" s="40" customFormat="1" ht="10.95" hidden="1" customHeight="1" thickBot="1" x14ac:dyDescent="0.35">
      <c r="A75" s="47"/>
      <c r="B75" s="201"/>
      <c r="C75" s="227" t="s">
        <v>81</v>
      </c>
      <c r="D75" s="244"/>
      <c r="E75" s="234"/>
      <c r="F75" s="234"/>
      <c r="G75" s="234"/>
      <c r="H75" s="234"/>
      <c r="I75" s="234"/>
      <c r="J75" s="234"/>
      <c r="K75" s="228"/>
      <c r="L75" s="117">
        <v>0</v>
      </c>
      <c r="M75" s="74" t="s">
        <v>34</v>
      </c>
      <c r="N75" s="68">
        <v>0</v>
      </c>
      <c r="O75" s="69" t="s">
        <v>34</v>
      </c>
      <c r="P75" s="118">
        <v>0</v>
      </c>
      <c r="Q75" s="71" t="s">
        <v>41</v>
      </c>
      <c r="R75" s="57">
        <f>L75*P75*N75</f>
        <v>0</v>
      </c>
      <c r="S75" s="57"/>
      <c r="T75" s="67"/>
      <c r="U75" s="183"/>
      <c r="V75" s="183"/>
    </row>
    <row r="76" spans="1:22" s="40" customFormat="1" ht="10.95" hidden="1" customHeight="1" thickBot="1" x14ac:dyDescent="0.35">
      <c r="A76" s="47"/>
      <c r="B76" s="201"/>
      <c r="C76" s="227" t="s">
        <v>82</v>
      </c>
      <c r="D76" s="227"/>
      <c r="E76" s="227"/>
      <c r="F76" s="227"/>
      <c r="G76" s="227"/>
      <c r="H76" s="227"/>
      <c r="I76" s="227"/>
      <c r="J76" s="227"/>
      <c r="K76" s="228"/>
      <c r="L76" s="119">
        <v>0</v>
      </c>
      <c r="M76" s="74" t="s">
        <v>34</v>
      </c>
      <c r="N76" s="68">
        <v>0</v>
      </c>
      <c r="O76" s="69" t="s">
        <v>34</v>
      </c>
      <c r="P76" s="118">
        <v>0</v>
      </c>
      <c r="Q76" s="71" t="s">
        <v>41</v>
      </c>
      <c r="R76" s="120">
        <f>L76*P76*N76</f>
        <v>0</v>
      </c>
      <c r="S76" s="57">
        <f>SUM(R73:R76)</f>
        <v>0</v>
      </c>
      <c r="T76" s="67"/>
      <c r="U76" s="183"/>
      <c r="V76" s="183"/>
    </row>
    <row r="77" spans="1:22" s="40" customFormat="1" ht="10.95" customHeight="1" thickBot="1" x14ac:dyDescent="0.35">
      <c r="A77" s="127"/>
      <c r="B77" s="127"/>
      <c r="C77" s="238"/>
      <c r="D77" s="219"/>
      <c r="E77" s="219"/>
      <c r="F77" s="219"/>
      <c r="G77" s="219"/>
      <c r="H77" s="219"/>
      <c r="I77" s="219"/>
      <c r="J77" s="219"/>
      <c r="K77" s="219"/>
      <c r="L77" s="262"/>
      <c r="M77" s="219"/>
      <c r="N77" s="219"/>
      <c r="O77" s="219"/>
      <c r="P77" s="219"/>
      <c r="Q77" s="219"/>
      <c r="R77" s="219"/>
      <c r="S77" s="219"/>
      <c r="T77" s="128">
        <f>ROUND(SUM(S35:S70),0)</f>
        <v>0</v>
      </c>
      <c r="U77" s="183"/>
      <c r="V77" s="183"/>
    </row>
    <row r="78" spans="1:22" s="40" customFormat="1" ht="55.9" customHeight="1" x14ac:dyDescent="0.3">
      <c r="A78" s="129" t="s">
        <v>16</v>
      </c>
      <c r="B78" s="129"/>
      <c r="C78" s="263" t="s">
        <v>174</v>
      </c>
      <c r="D78" s="240"/>
      <c r="E78" s="240"/>
      <c r="F78" s="240"/>
      <c r="G78" s="240"/>
      <c r="H78" s="240"/>
      <c r="I78" s="240"/>
      <c r="J78" s="240"/>
      <c r="K78" s="240"/>
      <c r="L78" s="240"/>
      <c r="M78" s="240"/>
      <c r="N78" s="240"/>
      <c r="O78" s="240"/>
      <c r="P78" s="240"/>
      <c r="Q78" s="240"/>
      <c r="R78" s="240"/>
      <c r="S78" s="240"/>
      <c r="T78" s="112"/>
      <c r="U78" s="183"/>
      <c r="V78" s="48" t="s">
        <v>84</v>
      </c>
    </row>
    <row r="79" spans="1:22" s="40" customFormat="1" ht="10.95" customHeight="1" x14ac:dyDescent="0.3">
      <c r="A79" s="130"/>
      <c r="B79" s="130"/>
      <c r="C79" s="183"/>
      <c r="D79" s="268" t="s">
        <v>85</v>
      </c>
      <c r="E79" s="268"/>
      <c r="F79" s="268"/>
      <c r="G79" s="268"/>
      <c r="H79" s="268"/>
      <c r="I79" s="268"/>
      <c r="J79" s="268"/>
      <c r="K79" s="268"/>
      <c r="L79" s="270"/>
      <c r="M79" s="270"/>
      <c r="N79" s="266" t="s">
        <v>86</v>
      </c>
      <c r="O79" s="250"/>
      <c r="P79" s="250"/>
      <c r="Q79" s="250"/>
      <c r="R79" s="250"/>
      <c r="S79" s="90"/>
      <c r="T79" s="67"/>
      <c r="U79" s="183"/>
      <c r="V79" s="58"/>
    </row>
    <row r="80" spans="1:22" s="109" customFormat="1" ht="10.95" customHeight="1" x14ac:dyDescent="0.3">
      <c r="A80" s="201"/>
      <c r="B80" s="93" t="s">
        <v>55</v>
      </c>
      <c r="C80" s="131" t="s">
        <v>87</v>
      </c>
      <c r="D80" s="252" t="s">
        <v>88</v>
      </c>
      <c r="E80" s="252"/>
      <c r="F80" s="252"/>
      <c r="G80" s="252"/>
      <c r="H80" s="252"/>
      <c r="I80" s="252"/>
      <c r="J80" s="252"/>
      <c r="K80" s="252"/>
      <c r="L80" s="267"/>
      <c r="M80" s="267"/>
      <c r="N80" s="117">
        <v>0</v>
      </c>
      <c r="O80" s="117" t="s">
        <v>89</v>
      </c>
      <c r="P80" s="132" t="s">
        <v>34</v>
      </c>
      <c r="Q80" s="133">
        <v>0</v>
      </c>
      <c r="R80" s="188" t="s">
        <v>41</v>
      </c>
      <c r="S80" s="134">
        <f t="shared" ref="S80:S85" si="0">N80*Q80</f>
        <v>0</v>
      </c>
      <c r="T80" s="125"/>
      <c r="U80" s="201"/>
      <c r="V80" s="58"/>
    </row>
    <row r="81" spans="1:22" s="109" customFormat="1" ht="10.95" customHeight="1" x14ac:dyDescent="0.3">
      <c r="A81" s="201"/>
      <c r="B81" s="196" t="s">
        <v>65</v>
      </c>
      <c r="C81" s="131" t="s">
        <v>90</v>
      </c>
      <c r="D81" s="252" t="s">
        <v>88</v>
      </c>
      <c r="E81" s="252"/>
      <c r="F81" s="252"/>
      <c r="G81" s="252"/>
      <c r="H81" s="252"/>
      <c r="I81" s="252"/>
      <c r="J81" s="252"/>
      <c r="K81" s="252"/>
      <c r="L81" s="267"/>
      <c r="M81" s="267"/>
      <c r="N81" s="117">
        <v>0</v>
      </c>
      <c r="O81" s="117" t="s">
        <v>89</v>
      </c>
      <c r="P81" s="132" t="s">
        <v>34</v>
      </c>
      <c r="Q81" s="133">
        <v>0</v>
      </c>
      <c r="R81" s="188" t="s">
        <v>41</v>
      </c>
      <c r="S81" s="134">
        <f t="shared" si="0"/>
        <v>0</v>
      </c>
      <c r="T81" s="125"/>
      <c r="U81" s="201"/>
      <c r="V81" s="58"/>
    </row>
    <row r="82" spans="1:22" s="109" customFormat="1" ht="10.95" customHeight="1" x14ac:dyDescent="0.3">
      <c r="A82" s="201"/>
      <c r="B82" s="196" t="s">
        <v>68</v>
      </c>
      <c r="C82" s="131" t="s">
        <v>90</v>
      </c>
      <c r="D82" s="252" t="s">
        <v>88</v>
      </c>
      <c r="E82" s="252"/>
      <c r="F82" s="252"/>
      <c r="G82" s="252"/>
      <c r="H82" s="252"/>
      <c r="I82" s="252"/>
      <c r="J82" s="252"/>
      <c r="K82" s="252"/>
      <c r="L82" s="267"/>
      <c r="M82" s="267"/>
      <c r="N82" s="117">
        <v>0</v>
      </c>
      <c r="O82" s="117" t="s">
        <v>89</v>
      </c>
      <c r="P82" s="132" t="s">
        <v>34</v>
      </c>
      <c r="Q82" s="133">
        <v>1</v>
      </c>
      <c r="R82" s="188" t="s">
        <v>41</v>
      </c>
      <c r="S82" s="134">
        <f t="shared" si="0"/>
        <v>0</v>
      </c>
      <c r="T82" s="125"/>
      <c r="U82" s="201"/>
      <c r="V82" s="58"/>
    </row>
    <row r="83" spans="1:22" s="109" customFormat="1" ht="10.95" customHeight="1" x14ac:dyDescent="0.3">
      <c r="A83" s="201"/>
      <c r="B83" s="196" t="s">
        <v>70</v>
      </c>
      <c r="C83" s="131" t="s">
        <v>90</v>
      </c>
      <c r="D83" s="252" t="s">
        <v>88</v>
      </c>
      <c r="E83" s="252"/>
      <c r="F83" s="252"/>
      <c r="G83" s="252"/>
      <c r="H83" s="252"/>
      <c r="I83" s="252"/>
      <c r="J83" s="252"/>
      <c r="K83" s="252"/>
      <c r="L83" s="267"/>
      <c r="M83" s="267"/>
      <c r="N83" s="117">
        <v>0</v>
      </c>
      <c r="O83" s="117" t="s">
        <v>89</v>
      </c>
      <c r="P83" s="132" t="s">
        <v>34</v>
      </c>
      <c r="Q83" s="133">
        <v>2</v>
      </c>
      <c r="R83" s="188" t="s">
        <v>41</v>
      </c>
      <c r="S83" s="134">
        <f t="shared" si="0"/>
        <v>0</v>
      </c>
      <c r="T83" s="125"/>
      <c r="U83" s="201"/>
      <c r="V83" s="58"/>
    </row>
    <row r="84" spans="1:22" s="109" customFormat="1" ht="10.95" customHeight="1" x14ac:dyDescent="0.3">
      <c r="A84" s="201"/>
      <c r="B84" s="196" t="s">
        <v>91</v>
      </c>
      <c r="C84" s="131" t="s">
        <v>90</v>
      </c>
      <c r="D84" s="252" t="s">
        <v>88</v>
      </c>
      <c r="E84" s="252"/>
      <c r="F84" s="252"/>
      <c r="G84" s="252"/>
      <c r="H84" s="252"/>
      <c r="I84" s="252"/>
      <c r="J84" s="252"/>
      <c r="K84" s="252"/>
      <c r="L84" s="267"/>
      <c r="M84" s="267"/>
      <c r="N84" s="117">
        <v>0</v>
      </c>
      <c r="O84" s="117" t="s">
        <v>89</v>
      </c>
      <c r="P84" s="132" t="s">
        <v>34</v>
      </c>
      <c r="Q84" s="133">
        <v>3</v>
      </c>
      <c r="R84" s="188" t="s">
        <v>41</v>
      </c>
      <c r="S84" s="134">
        <f t="shared" si="0"/>
        <v>0</v>
      </c>
      <c r="T84" s="125"/>
      <c r="U84" s="201"/>
      <c r="V84" s="58"/>
    </row>
    <row r="85" spans="1:22" s="109" customFormat="1" ht="10.95" customHeight="1" x14ac:dyDescent="0.3">
      <c r="A85" s="201"/>
      <c r="B85" s="196" t="s">
        <v>92</v>
      </c>
      <c r="C85" s="131" t="s">
        <v>90</v>
      </c>
      <c r="D85" s="252" t="s">
        <v>88</v>
      </c>
      <c r="E85" s="252"/>
      <c r="F85" s="252"/>
      <c r="G85" s="252"/>
      <c r="H85" s="252"/>
      <c r="I85" s="252"/>
      <c r="J85" s="252"/>
      <c r="K85" s="252"/>
      <c r="L85" s="267"/>
      <c r="M85" s="267"/>
      <c r="N85" s="117">
        <v>0</v>
      </c>
      <c r="O85" s="117" t="s">
        <v>89</v>
      </c>
      <c r="P85" s="132" t="s">
        <v>34</v>
      </c>
      <c r="Q85" s="133">
        <v>4</v>
      </c>
      <c r="R85" s="188" t="s">
        <v>41</v>
      </c>
      <c r="S85" s="134">
        <f t="shared" si="0"/>
        <v>0</v>
      </c>
      <c r="T85" s="125"/>
      <c r="U85" s="201"/>
      <c r="V85" s="58" t="s">
        <v>93</v>
      </c>
    </row>
    <row r="86" spans="1:22" s="40" customFormat="1" ht="10.95" customHeight="1" thickBot="1" x14ac:dyDescent="0.35">
      <c r="A86" s="47"/>
      <c r="B86" s="47"/>
      <c r="C86" s="227"/>
      <c r="D86" s="244"/>
      <c r="E86" s="244"/>
      <c r="F86" s="244"/>
      <c r="G86" s="244"/>
      <c r="H86" s="244"/>
      <c r="I86" s="244"/>
      <c r="J86" s="244"/>
      <c r="K86" s="244"/>
      <c r="L86" s="244"/>
      <c r="M86" s="244"/>
      <c r="N86" s="244"/>
      <c r="O86" s="244"/>
      <c r="P86" s="135"/>
      <c r="Q86" s="135"/>
      <c r="R86" s="104"/>
      <c r="S86" s="136"/>
      <c r="T86" s="90">
        <f>ROUND(SUM(S80:S81),0)</f>
        <v>0</v>
      </c>
      <c r="U86" s="183"/>
      <c r="V86" s="183"/>
    </row>
    <row r="87" spans="1:22" s="40" customFormat="1" ht="43.2" customHeight="1" x14ac:dyDescent="0.3">
      <c r="A87" s="129" t="s">
        <v>17</v>
      </c>
      <c r="B87" s="129"/>
      <c r="C87" s="263" t="s">
        <v>175</v>
      </c>
      <c r="D87" s="240"/>
      <c r="E87" s="240"/>
      <c r="F87" s="240"/>
      <c r="G87" s="240"/>
      <c r="H87" s="240"/>
      <c r="I87" s="240"/>
      <c r="J87" s="240"/>
      <c r="K87" s="240"/>
      <c r="L87" s="240"/>
      <c r="M87" s="240"/>
      <c r="N87" s="240"/>
      <c r="O87" s="240"/>
      <c r="P87" s="240"/>
      <c r="Q87" s="240"/>
      <c r="R87" s="240"/>
      <c r="S87" s="240"/>
      <c r="T87" s="112"/>
      <c r="U87" s="183"/>
      <c r="V87" s="48" t="s">
        <v>94</v>
      </c>
    </row>
    <row r="88" spans="1:22" s="40" customFormat="1" ht="10.95" customHeight="1" x14ac:dyDescent="0.3">
      <c r="A88" s="137"/>
      <c r="B88" s="137"/>
      <c r="C88" s="204"/>
      <c r="D88" s="268" t="s">
        <v>85</v>
      </c>
      <c r="E88" s="268"/>
      <c r="F88" s="268"/>
      <c r="G88" s="268"/>
      <c r="H88" s="268"/>
      <c r="I88" s="268"/>
      <c r="J88" s="268"/>
      <c r="K88" s="268"/>
      <c r="L88" s="269"/>
      <c r="M88" s="228"/>
      <c r="N88" s="266" t="s">
        <v>86</v>
      </c>
      <c r="O88" s="250"/>
      <c r="P88" s="250"/>
      <c r="Q88" s="250"/>
      <c r="R88" s="250"/>
      <c r="S88" s="90"/>
      <c r="T88" s="67"/>
      <c r="U88" s="183"/>
      <c r="V88" s="58"/>
    </row>
    <row r="89" spans="1:22" s="40" customFormat="1" ht="10.95" customHeight="1" x14ac:dyDescent="0.3">
      <c r="A89" s="47"/>
      <c r="B89" s="138" t="s">
        <v>95</v>
      </c>
      <c r="C89" s="131" t="s">
        <v>87</v>
      </c>
      <c r="D89" s="252" t="s">
        <v>88</v>
      </c>
      <c r="E89" s="252"/>
      <c r="F89" s="252"/>
      <c r="G89" s="252"/>
      <c r="H89" s="252"/>
      <c r="I89" s="252"/>
      <c r="J89" s="252"/>
      <c r="K89" s="252"/>
      <c r="L89" s="267"/>
      <c r="M89" s="267"/>
      <c r="N89" s="117">
        <v>0</v>
      </c>
      <c r="O89" s="117" t="s">
        <v>89</v>
      </c>
      <c r="P89" s="132" t="s">
        <v>34</v>
      </c>
      <c r="Q89" s="133">
        <v>0</v>
      </c>
      <c r="R89" s="71" t="s">
        <v>41</v>
      </c>
      <c r="S89" s="134">
        <f t="shared" ref="S89:S98" si="1">N89*Q89</f>
        <v>0</v>
      </c>
      <c r="T89" s="67"/>
      <c r="U89" s="183"/>
      <c r="V89" s="58"/>
    </row>
    <row r="90" spans="1:22" s="40" customFormat="1" ht="10.95" customHeight="1" x14ac:dyDescent="0.3">
      <c r="A90" s="47"/>
      <c r="B90" s="138" t="s">
        <v>96</v>
      </c>
      <c r="C90" s="131" t="s">
        <v>87</v>
      </c>
      <c r="D90" s="252" t="s">
        <v>88</v>
      </c>
      <c r="E90" s="252"/>
      <c r="F90" s="252"/>
      <c r="G90" s="252"/>
      <c r="H90" s="252"/>
      <c r="I90" s="252"/>
      <c r="J90" s="252"/>
      <c r="K90" s="252"/>
      <c r="L90" s="267"/>
      <c r="M90" s="267"/>
      <c r="N90" s="117">
        <v>0</v>
      </c>
      <c r="O90" s="117" t="s">
        <v>89</v>
      </c>
      <c r="P90" s="132" t="s">
        <v>34</v>
      </c>
      <c r="Q90" s="133">
        <v>0</v>
      </c>
      <c r="R90" s="71" t="s">
        <v>41</v>
      </c>
      <c r="S90" s="134">
        <f t="shared" si="1"/>
        <v>0</v>
      </c>
      <c r="T90" s="67"/>
      <c r="U90" s="183"/>
      <c r="V90" s="58"/>
    </row>
    <row r="91" spans="1:22" s="40" customFormat="1" ht="10.95" customHeight="1" x14ac:dyDescent="0.3">
      <c r="A91" s="47"/>
      <c r="B91" s="138" t="s">
        <v>97</v>
      </c>
      <c r="C91" s="131" t="s">
        <v>87</v>
      </c>
      <c r="D91" s="252" t="s">
        <v>88</v>
      </c>
      <c r="E91" s="252"/>
      <c r="F91" s="252"/>
      <c r="G91" s="252"/>
      <c r="H91" s="252"/>
      <c r="I91" s="252"/>
      <c r="J91" s="252"/>
      <c r="K91" s="252"/>
      <c r="L91" s="267"/>
      <c r="M91" s="267"/>
      <c r="N91" s="117">
        <v>0</v>
      </c>
      <c r="O91" s="117" t="s">
        <v>89</v>
      </c>
      <c r="P91" s="132" t="s">
        <v>34</v>
      </c>
      <c r="Q91" s="133">
        <v>0</v>
      </c>
      <c r="R91" s="71" t="s">
        <v>41</v>
      </c>
      <c r="S91" s="134">
        <f t="shared" si="1"/>
        <v>0</v>
      </c>
      <c r="T91" s="67"/>
      <c r="U91" s="183"/>
      <c r="V91" s="58"/>
    </row>
    <row r="92" spans="1:22" s="78" customFormat="1" ht="10.95" customHeight="1" x14ac:dyDescent="0.3">
      <c r="B92" s="138" t="s">
        <v>98</v>
      </c>
      <c r="C92" s="131" t="s">
        <v>87</v>
      </c>
      <c r="D92" s="252" t="s">
        <v>88</v>
      </c>
      <c r="E92" s="252"/>
      <c r="F92" s="252"/>
      <c r="G92" s="252"/>
      <c r="H92" s="252"/>
      <c r="I92" s="252"/>
      <c r="J92" s="252"/>
      <c r="K92" s="252"/>
      <c r="L92" s="267"/>
      <c r="M92" s="267"/>
      <c r="N92" s="117">
        <v>0</v>
      </c>
      <c r="O92" s="117" t="s">
        <v>89</v>
      </c>
      <c r="P92" s="132" t="s">
        <v>34</v>
      </c>
      <c r="Q92" s="133">
        <v>0</v>
      </c>
      <c r="R92" s="71" t="s">
        <v>41</v>
      </c>
      <c r="S92" s="134">
        <f t="shared" si="1"/>
        <v>0</v>
      </c>
      <c r="T92" s="77"/>
      <c r="V92" s="58"/>
    </row>
    <row r="93" spans="1:22" s="78" customFormat="1" ht="10.95" customHeight="1" x14ac:dyDescent="0.3">
      <c r="B93" s="138" t="s">
        <v>99</v>
      </c>
      <c r="C93" s="131" t="s">
        <v>87</v>
      </c>
      <c r="D93" s="252" t="s">
        <v>88</v>
      </c>
      <c r="E93" s="252"/>
      <c r="F93" s="252"/>
      <c r="G93" s="252"/>
      <c r="H93" s="252"/>
      <c r="I93" s="252"/>
      <c r="J93" s="252"/>
      <c r="K93" s="252"/>
      <c r="L93" s="267"/>
      <c r="M93" s="267"/>
      <c r="N93" s="117">
        <v>0</v>
      </c>
      <c r="O93" s="117" t="s">
        <v>89</v>
      </c>
      <c r="P93" s="132" t="s">
        <v>34</v>
      </c>
      <c r="Q93" s="133">
        <v>0</v>
      </c>
      <c r="R93" s="71" t="s">
        <v>41</v>
      </c>
      <c r="S93" s="134">
        <f t="shared" si="1"/>
        <v>0</v>
      </c>
      <c r="T93" s="77"/>
      <c r="V93" s="58"/>
    </row>
    <row r="94" spans="1:22" s="78" customFormat="1" ht="10.95" customHeight="1" x14ac:dyDescent="0.3">
      <c r="B94" s="138" t="s">
        <v>100</v>
      </c>
      <c r="C94" s="131" t="s">
        <v>87</v>
      </c>
      <c r="D94" s="252" t="s">
        <v>88</v>
      </c>
      <c r="E94" s="252"/>
      <c r="F94" s="252"/>
      <c r="G94" s="252"/>
      <c r="H94" s="252"/>
      <c r="I94" s="252"/>
      <c r="J94" s="252"/>
      <c r="K94" s="252"/>
      <c r="L94" s="267"/>
      <c r="M94" s="267"/>
      <c r="N94" s="117">
        <v>0</v>
      </c>
      <c r="O94" s="117" t="s">
        <v>89</v>
      </c>
      <c r="P94" s="132" t="s">
        <v>34</v>
      </c>
      <c r="Q94" s="133">
        <v>0</v>
      </c>
      <c r="R94" s="71" t="s">
        <v>41</v>
      </c>
      <c r="S94" s="134">
        <f t="shared" si="1"/>
        <v>0</v>
      </c>
      <c r="T94" s="77"/>
      <c r="V94" s="58"/>
    </row>
    <row r="95" spans="1:22" s="78" customFormat="1" ht="10.95" customHeight="1" x14ac:dyDescent="0.3">
      <c r="B95" s="138" t="s">
        <v>101</v>
      </c>
      <c r="C95" s="131" t="s">
        <v>87</v>
      </c>
      <c r="D95" s="252" t="s">
        <v>88</v>
      </c>
      <c r="E95" s="252"/>
      <c r="F95" s="252"/>
      <c r="G95" s="252"/>
      <c r="H95" s="252"/>
      <c r="I95" s="252"/>
      <c r="J95" s="252"/>
      <c r="K95" s="252"/>
      <c r="L95" s="267"/>
      <c r="M95" s="267"/>
      <c r="N95" s="117">
        <v>0</v>
      </c>
      <c r="O95" s="117" t="s">
        <v>89</v>
      </c>
      <c r="P95" s="132" t="s">
        <v>34</v>
      </c>
      <c r="Q95" s="133">
        <v>0</v>
      </c>
      <c r="R95" s="71" t="s">
        <v>41</v>
      </c>
      <c r="S95" s="134">
        <f t="shared" si="1"/>
        <v>0</v>
      </c>
      <c r="T95" s="77"/>
      <c r="V95" s="58"/>
    </row>
    <row r="96" spans="1:22" s="78" customFormat="1" ht="10.95" customHeight="1" x14ac:dyDescent="0.3">
      <c r="B96" s="138" t="s">
        <v>102</v>
      </c>
      <c r="C96" s="131" t="s">
        <v>87</v>
      </c>
      <c r="D96" s="252" t="s">
        <v>88</v>
      </c>
      <c r="E96" s="252"/>
      <c r="F96" s="252"/>
      <c r="G96" s="252"/>
      <c r="H96" s="252"/>
      <c r="I96" s="252"/>
      <c r="J96" s="252"/>
      <c r="K96" s="252"/>
      <c r="L96" s="267"/>
      <c r="M96" s="267"/>
      <c r="N96" s="117">
        <v>0</v>
      </c>
      <c r="O96" s="117" t="s">
        <v>89</v>
      </c>
      <c r="P96" s="132" t="s">
        <v>34</v>
      </c>
      <c r="Q96" s="133">
        <v>0</v>
      </c>
      <c r="R96" s="71" t="s">
        <v>41</v>
      </c>
      <c r="S96" s="134">
        <f t="shared" si="1"/>
        <v>0</v>
      </c>
      <c r="T96" s="77"/>
      <c r="V96" s="58"/>
    </row>
    <row r="97" spans="1:22" s="78" customFormat="1" ht="10.95" customHeight="1" x14ac:dyDescent="0.3">
      <c r="B97" s="138" t="s">
        <v>103</v>
      </c>
      <c r="C97" s="131" t="s">
        <v>90</v>
      </c>
      <c r="D97" s="252" t="s">
        <v>88</v>
      </c>
      <c r="E97" s="252"/>
      <c r="F97" s="252"/>
      <c r="G97" s="252"/>
      <c r="H97" s="252"/>
      <c r="I97" s="252"/>
      <c r="J97" s="252"/>
      <c r="K97" s="252"/>
      <c r="L97" s="267"/>
      <c r="M97" s="267"/>
      <c r="N97" s="117">
        <v>0</v>
      </c>
      <c r="O97" s="139" t="s">
        <v>89</v>
      </c>
      <c r="P97" s="69" t="s">
        <v>34</v>
      </c>
      <c r="Q97" s="140">
        <v>0</v>
      </c>
      <c r="R97" s="71" t="s">
        <v>41</v>
      </c>
      <c r="S97" s="134">
        <f t="shared" si="1"/>
        <v>0</v>
      </c>
      <c r="T97" s="77"/>
      <c r="V97" s="58"/>
    </row>
    <row r="98" spans="1:22" s="78" customFormat="1" ht="10.95" customHeight="1" x14ac:dyDescent="0.3">
      <c r="B98" s="138" t="s">
        <v>104</v>
      </c>
      <c r="C98" s="131" t="s">
        <v>90</v>
      </c>
      <c r="D98" s="252" t="s">
        <v>88</v>
      </c>
      <c r="E98" s="252"/>
      <c r="F98" s="252"/>
      <c r="G98" s="252"/>
      <c r="H98" s="252"/>
      <c r="I98" s="252"/>
      <c r="J98" s="252"/>
      <c r="K98" s="252"/>
      <c r="L98" s="267"/>
      <c r="M98" s="267"/>
      <c r="N98" s="117">
        <v>0</v>
      </c>
      <c r="O98" s="139" t="s">
        <v>89</v>
      </c>
      <c r="P98" s="69" t="s">
        <v>34</v>
      </c>
      <c r="Q98" s="140">
        <v>0</v>
      </c>
      <c r="R98" s="71" t="s">
        <v>41</v>
      </c>
      <c r="S98" s="134">
        <f t="shared" si="1"/>
        <v>0</v>
      </c>
      <c r="T98" s="77"/>
      <c r="V98" s="58" t="s">
        <v>176</v>
      </c>
    </row>
    <row r="99" spans="1:22" s="40" customFormat="1" ht="10.95" customHeight="1" thickBot="1" x14ac:dyDescent="0.35">
      <c r="A99" s="47"/>
      <c r="B99" s="47"/>
      <c r="C99" s="204"/>
      <c r="D99" s="219"/>
      <c r="E99" s="219"/>
      <c r="F99" s="219"/>
      <c r="G99" s="219"/>
      <c r="H99" s="219"/>
      <c r="I99" s="219"/>
      <c r="J99" s="219"/>
      <c r="K99" s="219"/>
      <c r="L99" s="219"/>
      <c r="M99" s="219"/>
      <c r="N99" s="184"/>
      <c r="O99" s="184"/>
      <c r="P99" s="93"/>
      <c r="Q99" s="93"/>
      <c r="R99" s="103"/>
      <c r="S99" s="67"/>
      <c r="T99" s="141">
        <f>ROUND(SUM(S89:S98),0)</f>
        <v>0</v>
      </c>
      <c r="U99" s="183"/>
      <c r="V99" s="183"/>
    </row>
    <row r="100" spans="1:22" s="40" customFormat="1" ht="89.3" customHeight="1" x14ac:dyDescent="0.3">
      <c r="A100" s="129" t="s">
        <v>18</v>
      </c>
      <c r="B100" s="129"/>
      <c r="C100" s="263" t="s">
        <v>177</v>
      </c>
      <c r="D100" s="240"/>
      <c r="E100" s="240"/>
      <c r="F100" s="240"/>
      <c r="G100" s="240"/>
      <c r="H100" s="240"/>
      <c r="I100" s="240"/>
      <c r="J100" s="240"/>
      <c r="K100" s="240"/>
      <c r="L100" s="240"/>
      <c r="M100" s="240"/>
      <c r="N100" s="240"/>
      <c r="O100" s="240"/>
      <c r="P100" s="240"/>
      <c r="Q100" s="240"/>
      <c r="R100" s="240"/>
      <c r="S100" s="240"/>
      <c r="T100" s="112"/>
      <c r="U100" s="183"/>
      <c r="V100" s="48" t="s">
        <v>106</v>
      </c>
    </row>
    <row r="101" spans="1:22" s="40" customFormat="1" ht="10.95" customHeight="1" x14ac:dyDescent="0.3">
      <c r="A101" s="130"/>
      <c r="B101" s="130"/>
      <c r="C101" s="204"/>
      <c r="D101" s="266" t="s">
        <v>85</v>
      </c>
      <c r="E101" s="266"/>
      <c r="F101" s="266"/>
      <c r="G101" s="266"/>
      <c r="H101" s="266"/>
      <c r="I101" s="266"/>
      <c r="J101" s="266"/>
      <c r="K101" s="266"/>
      <c r="L101" s="259"/>
      <c r="M101" s="259"/>
      <c r="N101" s="266" t="s">
        <v>86</v>
      </c>
      <c r="O101" s="250"/>
      <c r="P101" s="250"/>
      <c r="Q101" s="250"/>
      <c r="R101" s="250"/>
      <c r="S101" s="90"/>
      <c r="T101" s="67"/>
      <c r="U101" s="183"/>
      <c r="V101" s="58" t="s">
        <v>162</v>
      </c>
    </row>
    <row r="102" spans="1:22" s="109" customFormat="1" ht="10.95" customHeight="1" x14ac:dyDescent="0.3">
      <c r="A102" s="201"/>
      <c r="B102" s="195" t="s">
        <v>39</v>
      </c>
      <c r="C102" s="191" t="s">
        <v>163</v>
      </c>
      <c r="D102" s="256" t="s">
        <v>108</v>
      </c>
      <c r="E102" s="256"/>
      <c r="F102" s="256"/>
      <c r="G102" s="256"/>
      <c r="H102" s="256"/>
      <c r="I102" s="256"/>
      <c r="J102" s="256"/>
      <c r="K102" s="256"/>
      <c r="L102" s="257"/>
      <c r="M102" s="257"/>
      <c r="N102" s="117">
        <v>0</v>
      </c>
      <c r="O102" s="117"/>
      <c r="P102" s="132" t="s">
        <v>34</v>
      </c>
      <c r="Q102" s="133">
        <v>1</v>
      </c>
      <c r="R102" s="71" t="s">
        <v>41</v>
      </c>
      <c r="S102" s="134">
        <f>N102*Q102</f>
        <v>0</v>
      </c>
      <c r="T102" s="125"/>
      <c r="U102" s="201"/>
      <c r="V102" s="58" t="s">
        <v>164</v>
      </c>
    </row>
    <row r="103" spans="1:22" s="109" customFormat="1" ht="10.95" customHeight="1" x14ac:dyDescent="0.3">
      <c r="A103" s="201"/>
      <c r="B103" s="195" t="s">
        <v>43</v>
      </c>
      <c r="C103" s="191" t="s">
        <v>165</v>
      </c>
      <c r="D103" s="256" t="s">
        <v>108</v>
      </c>
      <c r="E103" s="256"/>
      <c r="F103" s="256"/>
      <c r="G103" s="256"/>
      <c r="H103" s="256"/>
      <c r="I103" s="256"/>
      <c r="J103" s="256"/>
      <c r="K103" s="256"/>
      <c r="L103" s="257"/>
      <c r="M103" s="257"/>
      <c r="N103" s="117">
        <v>0</v>
      </c>
      <c r="O103" s="117"/>
      <c r="P103" s="132" t="s">
        <v>34</v>
      </c>
      <c r="Q103" s="133">
        <v>1</v>
      </c>
      <c r="R103" s="71" t="s">
        <v>41</v>
      </c>
      <c r="S103" s="134">
        <f>N103*Q103</f>
        <v>0</v>
      </c>
      <c r="T103" s="125"/>
      <c r="U103" s="201"/>
      <c r="V103" s="58"/>
    </row>
    <row r="104" spans="1:22" s="109" customFormat="1" ht="10.95" customHeight="1" x14ac:dyDescent="0.3">
      <c r="A104" s="201"/>
      <c r="B104" s="195" t="s">
        <v>44</v>
      </c>
      <c r="C104" s="191" t="s">
        <v>107</v>
      </c>
      <c r="D104" s="256" t="s">
        <v>108</v>
      </c>
      <c r="E104" s="256"/>
      <c r="F104" s="256"/>
      <c r="G104" s="256"/>
      <c r="H104" s="256"/>
      <c r="I104" s="256"/>
      <c r="J104" s="256"/>
      <c r="K104" s="256"/>
      <c r="L104" s="257"/>
      <c r="M104" s="257"/>
      <c r="N104" s="117">
        <v>0</v>
      </c>
      <c r="O104" s="117" t="s">
        <v>89</v>
      </c>
      <c r="P104" s="132" t="s">
        <v>34</v>
      </c>
      <c r="Q104" s="133">
        <v>0</v>
      </c>
      <c r="R104" s="71" t="s">
        <v>41</v>
      </c>
      <c r="S104" s="134">
        <f>N104*Q104</f>
        <v>0</v>
      </c>
      <c r="T104" s="125"/>
      <c r="U104" s="201"/>
      <c r="V104" s="58" t="s">
        <v>109</v>
      </c>
    </row>
    <row r="105" spans="1:22" s="109" customFormat="1" ht="10.95" hidden="1" customHeight="1" x14ac:dyDescent="0.3">
      <c r="A105" s="201"/>
      <c r="B105" s="195" t="s">
        <v>45</v>
      </c>
      <c r="C105" s="191" t="s">
        <v>107</v>
      </c>
      <c r="D105" s="256" t="s">
        <v>108</v>
      </c>
      <c r="E105" s="256"/>
      <c r="F105" s="256"/>
      <c r="G105" s="256"/>
      <c r="H105" s="256"/>
      <c r="I105" s="256"/>
      <c r="J105" s="256"/>
      <c r="K105" s="256"/>
      <c r="L105" s="257"/>
      <c r="M105" s="257"/>
      <c r="N105" s="142">
        <v>0</v>
      </c>
      <c r="O105" s="143" t="s">
        <v>110</v>
      </c>
      <c r="P105" s="69" t="s">
        <v>34</v>
      </c>
      <c r="Q105" s="118">
        <v>0</v>
      </c>
      <c r="R105" s="71" t="s">
        <v>41</v>
      </c>
      <c r="S105" s="134">
        <f>N105*Q105</f>
        <v>0</v>
      </c>
      <c r="T105" s="125"/>
      <c r="U105" s="201"/>
      <c r="V105" s="58" t="s">
        <v>111</v>
      </c>
    </row>
    <row r="106" spans="1:22" s="40" customFormat="1" ht="10.95" customHeight="1" thickBot="1" x14ac:dyDescent="0.35">
      <c r="A106" s="47"/>
      <c r="B106" s="47"/>
      <c r="C106" s="204"/>
      <c r="D106" s="262"/>
      <c r="E106" s="219"/>
      <c r="F106" s="219"/>
      <c r="G106" s="219"/>
      <c r="H106" s="219"/>
      <c r="I106" s="219"/>
      <c r="J106" s="219"/>
      <c r="K106" s="219"/>
      <c r="L106" s="219"/>
      <c r="M106" s="219"/>
      <c r="N106" s="189"/>
      <c r="O106" s="189"/>
      <c r="P106" s="135"/>
      <c r="Q106" s="135"/>
      <c r="R106" s="104"/>
      <c r="S106" s="136"/>
      <c r="T106" s="90">
        <f>ROUND(SUM(S102:S105),0)</f>
        <v>0</v>
      </c>
      <c r="U106" s="183"/>
      <c r="V106" s="58" t="s">
        <v>112</v>
      </c>
    </row>
    <row r="107" spans="1:22" s="40" customFormat="1" ht="57.6" customHeight="1" x14ac:dyDescent="0.3">
      <c r="A107" s="129" t="s">
        <v>19</v>
      </c>
      <c r="B107" s="129"/>
      <c r="C107" s="263" t="s">
        <v>180</v>
      </c>
      <c r="D107" s="240"/>
      <c r="E107" s="240"/>
      <c r="F107" s="240"/>
      <c r="G107" s="240"/>
      <c r="H107" s="240"/>
      <c r="I107" s="240"/>
      <c r="J107" s="240"/>
      <c r="K107" s="240"/>
      <c r="L107" s="240"/>
      <c r="M107" s="240"/>
      <c r="N107" s="240"/>
      <c r="O107" s="240"/>
      <c r="P107" s="240"/>
      <c r="Q107" s="240"/>
      <c r="R107" s="240"/>
      <c r="S107" s="240"/>
      <c r="T107" s="112"/>
      <c r="U107" s="183"/>
      <c r="V107" s="183"/>
    </row>
    <row r="108" spans="1:22" s="40" customFormat="1" ht="10.95" customHeight="1" x14ac:dyDescent="0.3">
      <c r="A108" s="47"/>
      <c r="B108" s="264" t="s">
        <v>113</v>
      </c>
      <c r="C108" s="265"/>
      <c r="D108" s="266" t="s">
        <v>85</v>
      </c>
      <c r="E108" s="266"/>
      <c r="F108" s="266"/>
      <c r="G108" s="266"/>
      <c r="H108" s="266"/>
      <c r="I108" s="266"/>
      <c r="J108" s="266"/>
      <c r="K108" s="266"/>
      <c r="L108" s="259"/>
      <c r="M108" s="259"/>
      <c r="N108" s="266" t="s">
        <v>86</v>
      </c>
      <c r="O108" s="250"/>
      <c r="P108" s="250"/>
      <c r="Q108" s="250"/>
      <c r="R108" s="250"/>
      <c r="S108" s="90"/>
      <c r="T108" s="141"/>
      <c r="U108" s="183"/>
      <c r="V108" s="48" t="s">
        <v>114</v>
      </c>
    </row>
    <row r="109" spans="1:22" s="40" customFormat="1" ht="10.95" customHeight="1" x14ac:dyDescent="0.3">
      <c r="A109" s="47"/>
      <c r="B109" s="138" t="s">
        <v>95</v>
      </c>
      <c r="C109" s="191" t="s">
        <v>166</v>
      </c>
      <c r="D109" s="256" t="s">
        <v>167</v>
      </c>
      <c r="E109" s="256"/>
      <c r="F109" s="256"/>
      <c r="G109" s="256"/>
      <c r="H109" s="256"/>
      <c r="I109" s="256"/>
      <c r="J109" s="256"/>
      <c r="K109" s="256"/>
      <c r="L109" s="257"/>
      <c r="M109" s="257"/>
      <c r="N109" s="117">
        <v>0</v>
      </c>
      <c r="O109" s="117"/>
      <c r="P109" s="132" t="s">
        <v>34</v>
      </c>
      <c r="Q109" s="133">
        <v>1</v>
      </c>
      <c r="R109" s="71" t="s">
        <v>41</v>
      </c>
      <c r="S109" s="134">
        <f t="shared" ref="S109:S127" si="2">N109*Q109</f>
        <v>0</v>
      </c>
      <c r="T109" s="141"/>
      <c r="U109" s="183"/>
      <c r="V109" s="58"/>
    </row>
    <row r="110" spans="1:22" s="40" customFormat="1" ht="10.95" customHeight="1" x14ac:dyDescent="0.3">
      <c r="A110" s="47"/>
      <c r="B110" s="138" t="s">
        <v>96</v>
      </c>
      <c r="C110" s="191" t="s">
        <v>115</v>
      </c>
      <c r="D110" s="256" t="s">
        <v>116</v>
      </c>
      <c r="E110" s="256"/>
      <c r="F110" s="256"/>
      <c r="G110" s="256"/>
      <c r="H110" s="256"/>
      <c r="I110" s="256"/>
      <c r="J110" s="256"/>
      <c r="K110" s="256"/>
      <c r="L110" s="257"/>
      <c r="M110" s="257"/>
      <c r="N110" s="117">
        <v>0</v>
      </c>
      <c r="O110" s="117" t="s">
        <v>89</v>
      </c>
      <c r="P110" s="132" t="s">
        <v>34</v>
      </c>
      <c r="Q110" s="133">
        <v>0</v>
      </c>
      <c r="R110" s="71" t="s">
        <v>41</v>
      </c>
      <c r="S110" s="134">
        <f t="shared" si="2"/>
        <v>0</v>
      </c>
      <c r="T110" s="141"/>
      <c r="U110" s="183"/>
      <c r="V110" s="58"/>
    </row>
    <row r="111" spans="1:22" s="40" customFormat="1" ht="10.95" customHeight="1" x14ac:dyDescent="0.3">
      <c r="A111" s="47"/>
      <c r="B111" s="138" t="s">
        <v>97</v>
      </c>
      <c r="C111" s="191" t="s">
        <v>115</v>
      </c>
      <c r="D111" s="256" t="s">
        <v>116</v>
      </c>
      <c r="E111" s="256"/>
      <c r="F111" s="256"/>
      <c r="G111" s="256"/>
      <c r="H111" s="256"/>
      <c r="I111" s="256"/>
      <c r="J111" s="256"/>
      <c r="K111" s="256"/>
      <c r="L111" s="257"/>
      <c r="M111" s="257"/>
      <c r="N111" s="117">
        <v>0</v>
      </c>
      <c r="O111" s="117" t="s">
        <v>89</v>
      </c>
      <c r="P111" s="132" t="s">
        <v>34</v>
      </c>
      <c r="Q111" s="133">
        <v>0</v>
      </c>
      <c r="R111" s="71" t="s">
        <v>41</v>
      </c>
      <c r="S111" s="134">
        <f t="shared" si="2"/>
        <v>0</v>
      </c>
      <c r="T111" s="141"/>
      <c r="U111" s="183"/>
      <c r="V111" s="58"/>
    </row>
    <row r="112" spans="1:22" s="40" customFormat="1" ht="10.95" customHeight="1" x14ac:dyDescent="0.3">
      <c r="A112" s="130"/>
      <c r="B112" s="138" t="s">
        <v>98</v>
      </c>
      <c r="C112" s="191" t="s">
        <v>115</v>
      </c>
      <c r="D112" s="256" t="s">
        <v>116</v>
      </c>
      <c r="E112" s="256"/>
      <c r="F112" s="256"/>
      <c r="G112" s="256"/>
      <c r="H112" s="256"/>
      <c r="I112" s="256"/>
      <c r="J112" s="256"/>
      <c r="K112" s="256"/>
      <c r="L112" s="257"/>
      <c r="M112" s="257"/>
      <c r="N112" s="117">
        <v>0</v>
      </c>
      <c r="O112" s="117" t="s">
        <v>89</v>
      </c>
      <c r="P112" s="132" t="s">
        <v>34</v>
      </c>
      <c r="Q112" s="133">
        <v>0</v>
      </c>
      <c r="R112" s="71" t="s">
        <v>41</v>
      </c>
      <c r="S112" s="134">
        <f t="shared" si="2"/>
        <v>0</v>
      </c>
      <c r="T112" s="141"/>
      <c r="U112" s="183"/>
      <c r="V112" s="58"/>
    </row>
    <row r="113" spans="1:22" s="40" customFormat="1" ht="10.95" customHeight="1" x14ac:dyDescent="0.3">
      <c r="A113" s="130"/>
      <c r="B113" s="138" t="s">
        <v>99</v>
      </c>
      <c r="C113" s="191" t="s">
        <v>115</v>
      </c>
      <c r="D113" s="256" t="s">
        <v>116</v>
      </c>
      <c r="E113" s="256"/>
      <c r="F113" s="256"/>
      <c r="G113" s="256"/>
      <c r="H113" s="256"/>
      <c r="I113" s="256"/>
      <c r="J113" s="256"/>
      <c r="K113" s="256"/>
      <c r="L113" s="257"/>
      <c r="M113" s="257"/>
      <c r="N113" s="117">
        <v>0</v>
      </c>
      <c r="O113" s="117" t="s">
        <v>89</v>
      </c>
      <c r="P113" s="132" t="s">
        <v>34</v>
      </c>
      <c r="Q113" s="133">
        <v>0</v>
      </c>
      <c r="R113" s="71" t="s">
        <v>41</v>
      </c>
      <c r="S113" s="134">
        <f t="shared" si="2"/>
        <v>0</v>
      </c>
      <c r="T113" s="141"/>
      <c r="U113" s="183"/>
      <c r="V113" s="58"/>
    </row>
    <row r="114" spans="1:22" s="40" customFormat="1" ht="10.95" customHeight="1" x14ac:dyDescent="0.3">
      <c r="A114" s="130"/>
      <c r="B114" s="138" t="s">
        <v>100</v>
      </c>
      <c r="C114" s="191" t="s">
        <v>115</v>
      </c>
      <c r="D114" s="256" t="s">
        <v>116</v>
      </c>
      <c r="E114" s="256"/>
      <c r="F114" s="256"/>
      <c r="G114" s="256"/>
      <c r="H114" s="256"/>
      <c r="I114" s="256"/>
      <c r="J114" s="256"/>
      <c r="K114" s="256"/>
      <c r="L114" s="257"/>
      <c r="M114" s="257"/>
      <c r="N114" s="117">
        <v>0</v>
      </c>
      <c r="O114" s="117" t="s">
        <v>89</v>
      </c>
      <c r="P114" s="132" t="s">
        <v>34</v>
      </c>
      <c r="Q114" s="133">
        <v>0</v>
      </c>
      <c r="R114" s="71" t="s">
        <v>41</v>
      </c>
      <c r="S114" s="134">
        <f t="shared" si="2"/>
        <v>0</v>
      </c>
      <c r="T114" s="141"/>
      <c r="U114" s="183"/>
      <c r="V114" s="58"/>
    </row>
    <row r="115" spans="1:22" s="78" customFormat="1" ht="10.95" customHeight="1" x14ac:dyDescent="0.3">
      <c r="B115" s="138" t="s">
        <v>101</v>
      </c>
      <c r="C115" s="191" t="s">
        <v>115</v>
      </c>
      <c r="D115" s="256" t="s">
        <v>116</v>
      </c>
      <c r="E115" s="256"/>
      <c r="F115" s="256"/>
      <c r="G115" s="256"/>
      <c r="H115" s="256"/>
      <c r="I115" s="256"/>
      <c r="J115" s="256"/>
      <c r="K115" s="256"/>
      <c r="L115" s="257"/>
      <c r="M115" s="257"/>
      <c r="N115" s="117">
        <v>0</v>
      </c>
      <c r="O115" s="117" t="s">
        <v>89</v>
      </c>
      <c r="P115" s="132" t="s">
        <v>34</v>
      </c>
      <c r="Q115" s="133">
        <v>0</v>
      </c>
      <c r="R115" s="71" t="s">
        <v>41</v>
      </c>
      <c r="S115" s="134">
        <f t="shared" si="2"/>
        <v>0</v>
      </c>
      <c r="T115" s="144"/>
      <c r="V115" s="58"/>
    </row>
    <row r="116" spans="1:22" s="40" customFormat="1" ht="10.95" customHeight="1" x14ac:dyDescent="0.3">
      <c r="A116" s="130"/>
      <c r="B116" s="138" t="s">
        <v>102</v>
      </c>
      <c r="C116" s="191" t="s">
        <v>115</v>
      </c>
      <c r="D116" s="256" t="s">
        <v>116</v>
      </c>
      <c r="E116" s="256"/>
      <c r="F116" s="256"/>
      <c r="G116" s="256"/>
      <c r="H116" s="256"/>
      <c r="I116" s="256"/>
      <c r="J116" s="256"/>
      <c r="K116" s="256"/>
      <c r="L116" s="257"/>
      <c r="M116" s="257"/>
      <c r="N116" s="117">
        <v>0</v>
      </c>
      <c r="O116" s="117" t="s">
        <v>89</v>
      </c>
      <c r="P116" s="132" t="s">
        <v>34</v>
      </c>
      <c r="Q116" s="133">
        <v>0</v>
      </c>
      <c r="R116" s="71" t="s">
        <v>41</v>
      </c>
      <c r="S116" s="134">
        <f t="shared" si="2"/>
        <v>0</v>
      </c>
      <c r="T116" s="141"/>
      <c r="U116" s="183"/>
      <c r="V116" s="58"/>
    </row>
    <row r="117" spans="1:22" s="40" customFormat="1" ht="10.95" customHeight="1" x14ac:dyDescent="0.3">
      <c r="A117" s="130"/>
      <c r="B117" s="138" t="s">
        <v>103</v>
      </c>
      <c r="C117" s="191" t="s">
        <v>115</v>
      </c>
      <c r="D117" s="256" t="s">
        <v>116</v>
      </c>
      <c r="E117" s="256"/>
      <c r="F117" s="256"/>
      <c r="G117" s="256"/>
      <c r="H117" s="256"/>
      <c r="I117" s="256"/>
      <c r="J117" s="256"/>
      <c r="K117" s="256"/>
      <c r="L117" s="257"/>
      <c r="M117" s="257"/>
      <c r="N117" s="142">
        <v>0</v>
      </c>
      <c r="O117" s="145" t="s">
        <v>89</v>
      </c>
      <c r="P117" s="69" t="s">
        <v>34</v>
      </c>
      <c r="Q117" s="140">
        <v>0</v>
      </c>
      <c r="R117" s="71" t="s">
        <v>41</v>
      </c>
      <c r="S117" s="134">
        <f t="shared" si="2"/>
        <v>0</v>
      </c>
      <c r="T117" s="141"/>
      <c r="U117" s="183"/>
      <c r="V117" s="58" t="s">
        <v>117</v>
      </c>
    </row>
    <row r="118" spans="1:22" s="78" customFormat="1" ht="10.95" customHeight="1" x14ac:dyDescent="0.3">
      <c r="B118" s="138" t="s">
        <v>104</v>
      </c>
      <c r="C118" s="191" t="s">
        <v>115</v>
      </c>
      <c r="D118" s="256" t="s">
        <v>116</v>
      </c>
      <c r="E118" s="256"/>
      <c r="F118" s="256"/>
      <c r="G118" s="256"/>
      <c r="H118" s="256"/>
      <c r="I118" s="256"/>
      <c r="J118" s="256"/>
      <c r="K118" s="256"/>
      <c r="L118" s="257"/>
      <c r="M118" s="257"/>
      <c r="N118" s="142">
        <v>0</v>
      </c>
      <c r="O118" s="145" t="s">
        <v>89</v>
      </c>
      <c r="P118" s="69" t="s">
        <v>34</v>
      </c>
      <c r="Q118" s="140">
        <v>0</v>
      </c>
      <c r="R118" s="71" t="s">
        <v>41</v>
      </c>
      <c r="S118" s="134">
        <f t="shared" si="2"/>
        <v>0</v>
      </c>
      <c r="T118" s="144"/>
      <c r="V118" s="58" t="s">
        <v>118</v>
      </c>
    </row>
    <row r="119" spans="1:22" s="78" customFormat="1" ht="10.95" customHeight="1" x14ac:dyDescent="0.3">
      <c r="B119" s="245" t="s">
        <v>119</v>
      </c>
      <c r="C119" s="246"/>
      <c r="D119" s="246"/>
      <c r="E119" s="247">
        <f>SUM(S109:S118)</f>
        <v>0</v>
      </c>
      <c r="F119" s="247"/>
      <c r="G119" s="247"/>
      <c r="H119" s="247"/>
      <c r="I119" s="247"/>
      <c r="J119" s="247"/>
      <c r="K119" s="230"/>
      <c r="L119" s="228"/>
      <c r="M119" s="228"/>
      <c r="N119" s="57"/>
      <c r="O119" s="146"/>
      <c r="P119" s="194"/>
      <c r="Q119" s="194"/>
      <c r="R119" s="71"/>
      <c r="S119" s="134"/>
      <c r="T119" s="144"/>
      <c r="V119" s="58"/>
    </row>
    <row r="120" spans="1:22" s="78" customFormat="1" ht="10.95" customHeight="1" x14ac:dyDescent="0.3">
      <c r="B120" s="255" t="s">
        <v>120</v>
      </c>
      <c r="C120" s="228"/>
      <c r="D120" s="228"/>
      <c r="E120" s="228"/>
      <c r="F120" s="228"/>
      <c r="G120" s="228"/>
      <c r="H120" s="228"/>
      <c r="I120" s="228"/>
      <c r="J120" s="228"/>
      <c r="K120" s="228"/>
      <c r="L120" s="228"/>
      <c r="M120" s="228"/>
      <c r="N120" s="57"/>
      <c r="O120" s="146"/>
      <c r="P120" s="194"/>
      <c r="Q120" s="194"/>
      <c r="R120" s="71"/>
      <c r="S120" s="134"/>
      <c r="T120" s="144"/>
      <c r="V120" s="58"/>
    </row>
    <row r="121" spans="1:22" s="78" customFormat="1" ht="10.4" customHeight="1" x14ac:dyDescent="0.3">
      <c r="B121" s="195" t="s">
        <v>39</v>
      </c>
      <c r="C121" s="261" t="str">
        <f t="shared" ref="C121" si="3">$C$35</f>
        <v>Training or Conference Title</v>
      </c>
      <c r="D121" s="234"/>
      <c r="E121" s="234"/>
      <c r="F121" s="234"/>
      <c r="G121" s="234"/>
      <c r="H121" s="234"/>
      <c r="I121" s="234"/>
      <c r="J121" s="234"/>
      <c r="K121" s="234"/>
      <c r="L121" s="234"/>
      <c r="M121" s="234"/>
      <c r="N121" s="117">
        <v>0</v>
      </c>
      <c r="O121" s="147" t="s">
        <v>121</v>
      </c>
      <c r="P121" s="132" t="s">
        <v>34</v>
      </c>
      <c r="Q121" s="133">
        <v>0</v>
      </c>
      <c r="R121" s="71" t="s">
        <v>41</v>
      </c>
      <c r="S121" s="134">
        <f t="shared" ref="S121:S124" si="4">N121*Q121</f>
        <v>0</v>
      </c>
      <c r="T121" s="144"/>
      <c r="V121" s="58"/>
    </row>
    <row r="122" spans="1:22" s="78" customFormat="1" ht="10.4" customHeight="1" x14ac:dyDescent="0.3">
      <c r="B122" s="195" t="s">
        <v>43</v>
      </c>
      <c r="C122" s="261" t="str">
        <f t="shared" ref="C122" si="5">$C$41</f>
        <v>Training or Conference Title</v>
      </c>
      <c r="D122" s="234"/>
      <c r="E122" s="234"/>
      <c r="F122" s="234"/>
      <c r="G122" s="234"/>
      <c r="H122" s="234"/>
      <c r="I122" s="234"/>
      <c r="J122" s="234"/>
      <c r="K122" s="234"/>
      <c r="L122" s="234"/>
      <c r="M122" s="234"/>
      <c r="N122" s="117">
        <v>0</v>
      </c>
      <c r="O122" s="147" t="s">
        <v>121</v>
      </c>
      <c r="P122" s="132" t="s">
        <v>34</v>
      </c>
      <c r="Q122" s="133">
        <v>0</v>
      </c>
      <c r="R122" s="71" t="s">
        <v>41</v>
      </c>
      <c r="S122" s="134">
        <f t="shared" si="4"/>
        <v>0</v>
      </c>
      <c r="T122" s="144"/>
      <c r="V122" s="58"/>
    </row>
    <row r="123" spans="1:22" s="78" customFormat="1" ht="10.4" customHeight="1" x14ac:dyDescent="0.3">
      <c r="B123" s="195" t="s">
        <v>44</v>
      </c>
      <c r="C123" s="261" t="str">
        <f t="shared" ref="C123" si="6">$C$47</f>
        <v>Training or Conference Title</v>
      </c>
      <c r="D123" s="234"/>
      <c r="E123" s="234"/>
      <c r="F123" s="234"/>
      <c r="G123" s="234"/>
      <c r="H123" s="234"/>
      <c r="I123" s="234"/>
      <c r="J123" s="234"/>
      <c r="K123" s="234"/>
      <c r="L123" s="234"/>
      <c r="M123" s="234"/>
      <c r="N123" s="117">
        <v>0</v>
      </c>
      <c r="O123" s="147" t="s">
        <v>121</v>
      </c>
      <c r="P123" s="132" t="s">
        <v>34</v>
      </c>
      <c r="Q123" s="133">
        <v>0</v>
      </c>
      <c r="R123" s="71" t="s">
        <v>41</v>
      </c>
      <c r="S123" s="134">
        <f t="shared" si="4"/>
        <v>0</v>
      </c>
      <c r="T123" s="144"/>
      <c r="V123" s="58"/>
    </row>
    <row r="124" spans="1:22" s="78" customFormat="1" ht="10.4" customHeight="1" x14ac:dyDescent="0.3">
      <c r="B124" s="195" t="s">
        <v>45</v>
      </c>
      <c r="C124" s="261" t="str">
        <f t="shared" ref="C124" si="7">$C$53</f>
        <v>Training or Conference Title</v>
      </c>
      <c r="D124" s="234"/>
      <c r="E124" s="234"/>
      <c r="F124" s="234"/>
      <c r="G124" s="234"/>
      <c r="H124" s="234"/>
      <c r="I124" s="234"/>
      <c r="J124" s="234"/>
      <c r="K124" s="234"/>
      <c r="L124" s="234"/>
      <c r="M124" s="234"/>
      <c r="N124" s="117">
        <v>0</v>
      </c>
      <c r="O124" s="147" t="s">
        <v>121</v>
      </c>
      <c r="P124" s="132" t="s">
        <v>34</v>
      </c>
      <c r="Q124" s="133">
        <v>0</v>
      </c>
      <c r="R124" s="71" t="s">
        <v>41</v>
      </c>
      <c r="S124" s="134">
        <f t="shared" si="4"/>
        <v>0</v>
      </c>
      <c r="T124" s="144"/>
      <c r="V124" s="58"/>
    </row>
    <row r="125" spans="1:22" s="78" customFormat="1" ht="10.4" customHeight="1" x14ac:dyDescent="0.3">
      <c r="B125" s="195" t="s">
        <v>46</v>
      </c>
      <c r="C125" s="261" t="str">
        <f t="shared" ref="C125" si="8">$C$59</f>
        <v>Training or Conference Title</v>
      </c>
      <c r="D125" s="234"/>
      <c r="E125" s="234"/>
      <c r="F125" s="234"/>
      <c r="G125" s="234"/>
      <c r="H125" s="234"/>
      <c r="I125" s="234"/>
      <c r="J125" s="234"/>
      <c r="K125" s="234"/>
      <c r="L125" s="234"/>
      <c r="M125" s="234"/>
      <c r="N125" s="142">
        <v>0</v>
      </c>
      <c r="O125" s="147" t="s">
        <v>121</v>
      </c>
      <c r="P125" s="69" t="s">
        <v>34</v>
      </c>
      <c r="Q125" s="140">
        <v>0</v>
      </c>
      <c r="R125" s="71" t="s">
        <v>41</v>
      </c>
      <c r="S125" s="134">
        <f t="shared" si="2"/>
        <v>0</v>
      </c>
      <c r="T125" s="144"/>
      <c r="V125" s="58"/>
    </row>
    <row r="126" spans="1:22" s="78" customFormat="1" ht="10.95" hidden="1" customHeight="1" x14ac:dyDescent="0.3">
      <c r="B126" s="195" t="s">
        <v>47</v>
      </c>
      <c r="C126" s="261" t="str">
        <f t="shared" ref="C126" si="9">$C$65</f>
        <v>Training or Conference Title</v>
      </c>
      <c r="D126" s="234"/>
      <c r="E126" s="234"/>
      <c r="F126" s="234"/>
      <c r="G126" s="234"/>
      <c r="H126" s="234"/>
      <c r="I126" s="234"/>
      <c r="J126" s="234"/>
      <c r="K126" s="234"/>
      <c r="L126" s="234"/>
      <c r="M126" s="234"/>
      <c r="N126" s="142">
        <v>0</v>
      </c>
      <c r="O126" s="147" t="s">
        <v>121</v>
      </c>
      <c r="P126" s="69" t="s">
        <v>34</v>
      </c>
      <c r="Q126" s="140">
        <v>0</v>
      </c>
      <c r="R126" s="71" t="s">
        <v>41</v>
      </c>
      <c r="S126" s="134">
        <f t="shared" si="2"/>
        <v>0</v>
      </c>
      <c r="T126" s="144"/>
      <c r="V126" s="58"/>
    </row>
    <row r="127" spans="1:22" s="78" customFormat="1" ht="10.95" hidden="1" customHeight="1" x14ac:dyDescent="0.3">
      <c r="B127" s="195" t="s">
        <v>48</v>
      </c>
      <c r="C127" s="261" t="str">
        <f t="shared" ref="C127" si="10">$C$71</f>
        <v>Training or Conference Title</v>
      </c>
      <c r="D127" s="234"/>
      <c r="E127" s="234"/>
      <c r="F127" s="234"/>
      <c r="G127" s="234"/>
      <c r="H127" s="234"/>
      <c r="I127" s="234"/>
      <c r="J127" s="234"/>
      <c r="K127" s="234"/>
      <c r="L127" s="234"/>
      <c r="M127" s="234"/>
      <c r="N127" s="142">
        <v>0</v>
      </c>
      <c r="O127" s="147" t="s">
        <v>121</v>
      </c>
      <c r="P127" s="69" t="s">
        <v>34</v>
      </c>
      <c r="Q127" s="140">
        <v>0</v>
      </c>
      <c r="R127" s="71" t="s">
        <v>41</v>
      </c>
      <c r="S127" s="134">
        <f t="shared" si="2"/>
        <v>0</v>
      </c>
      <c r="T127" s="144"/>
      <c r="V127" s="58"/>
    </row>
    <row r="128" spans="1:22" s="78" customFormat="1" ht="10.95" customHeight="1" x14ac:dyDescent="0.3">
      <c r="B128" s="245" t="s">
        <v>122</v>
      </c>
      <c r="C128" s="246"/>
      <c r="D128" s="246"/>
      <c r="E128" s="247">
        <f>SUM(S121:S126)</f>
        <v>0</v>
      </c>
      <c r="F128" s="247"/>
      <c r="G128" s="247"/>
      <c r="H128" s="247"/>
      <c r="I128" s="247"/>
      <c r="J128" s="247"/>
      <c r="K128" s="230"/>
      <c r="L128" s="228"/>
      <c r="M128" s="228"/>
      <c r="N128" s="57"/>
      <c r="O128" s="146"/>
      <c r="P128" s="194"/>
      <c r="Q128" s="194"/>
      <c r="R128" s="71"/>
      <c r="S128" s="134"/>
      <c r="T128" s="144"/>
      <c r="V128" s="58"/>
    </row>
    <row r="129" spans="1:22" s="78" customFormat="1" ht="10.95" customHeight="1" x14ac:dyDescent="0.3">
      <c r="B129" s="255" t="s">
        <v>123</v>
      </c>
      <c r="C129" s="228"/>
      <c r="D129" s="228"/>
      <c r="E129" s="228"/>
      <c r="F129" s="228"/>
      <c r="G129" s="228"/>
      <c r="H129" s="228"/>
      <c r="I129" s="228"/>
      <c r="J129" s="228"/>
      <c r="K129" s="228"/>
      <c r="L129" s="228"/>
      <c r="M129" s="228"/>
      <c r="N129" s="57"/>
      <c r="O129" s="146"/>
      <c r="P129" s="194"/>
      <c r="Q129" s="194"/>
      <c r="R129" s="71"/>
      <c r="S129" s="134"/>
      <c r="T129" s="144"/>
      <c r="V129" s="58" t="s">
        <v>124</v>
      </c>
    </row>
    <row r="130" spans="1:22" s="78" customFormat="1" ht="10.95" customHeight="1" x14ac:dyDescent="0.3">
      <c r="B130" s="138" t="s">
        <v>55</v>
      </c>
      <c r="C130" s="191" t="s">
        <v>115</v>
      </c>
      <c r="D130" s="256" t="s">
        <v>125</v>
      </c>
      <c r="E130" s="256"/>
      <c r="F130" s="256"/>
      <c r="G130" s="256"/>
      <c r="H130" s="256"/>
      <c r="I130" s="256"/>
      <c r="J130" s="256"/>
      <c r="K130" s="256"/>
      <c r="L130" s="257"/>
      <c r="M130" s="257"/>
      <c r="N130" s="117">
        <v>0</v>
      </c>
      <c r="O130" s="117" t="s">
        <v>89</v>
      </c>
      <c r="P130" s="132" t="s">
        <v>34</v>
      </c>
      <c r="Q130" s="133">
        <v>0</v>
      </c>
      <c r="R130" s="71" t="s">
        <v>41</v>
      </c>
      <c r="S130" s="134">
        <f t="shared" ref="S130:S132" si="11">N130*Q130</f>
        <v>0</v>
      </c>
      <c r="T130" s="144"/>
      <c r="V130" s="58"/>
    </row>
    <row r="131" spans="1:22" s="78" customFormat="1" ht="10.95" customHeight="1" x14ac:dyDescent="0.3">
      <c r="B131" s="138" t="s">
        <v>65</v>
      </c>
      <c r="C131" s="191" t="s">
        <v>115</v>
      </c>
      <c r="D131" s="256" t="s">
        <v>125</v>
      </c>
      <c r="E131" s="256"/>
      <c r="F131" s="256"/>
      <c r="G131" s="256"/>
      <c r="H131" s="256"/>
      <c r="I131" s="256"/>
      <c r="J131" s="256"/>
      <c r="K131" s="256"/>
      <c r="L131" s="257"/>
      <c r="M131" s="257"/>
      <c r="N131" s="117">
        <v>0</v>
      </c>
      <c r="O131" s="117" t="s">
        <v>89</v>
      </c>
      <c r="P131" s="132" t="s">
        <v>34</v>
      </c>
      <c r="Q131" s="133">
        <v>0</v>
      </c>
      <c r="R131" s="71" t="s">
        <v>41</v>
      </c>
      <c r="S131" s="134">
        <f t="shared" si="11"/>
        <v>0</v>
      </c>
      <c r="T131" s="144"/>
      <c r="V131" s="58"/>
    </row>
    <row r="132" spans="1:22" s="78" customFormat="1" ht="10.95" customHeight="1" x14ac:dyDescent="0.3">
      <c r="B132" s="138" t="s">
        <v>68</v>
      </c>
      <c r="C132" s="191" t="s">
        <v>115</v>
      </c>
      <c r="D132" s="256" t="s">
        <v>125</v>
      </c>
      <c r="E132" s="256"/>
      <c r="F132" s="256"/>
      <c r="G132" s="256"/>
      <c r="H132" s="256"/>
      <c r="I132" s="256"/>
      <c r="J132" s="256"/>
      <c r="K132" s="256"/>
      <c r="L132" s="257"/>
      <c r="M132" s="257"/>
      <c r="N132" s="117">
        <v>0</v>
      </c>
      <c r="O132" s="117" t="s">
        <v>89</v>
      </c>
      <c r="P132" s="132" t="s">
        <v>34</v>
      </c>
      <c r="Q132" s="133">
        <v>0</v>
      </c>
      <c r="R132" s="71" t="s">
        <v>41</v>
      </c>
      <c r="S132" s="134">
        <f t="shared" si="11"/>
        <v>0</v>
      </c>
      <c r="T132" s="144"/>
      <c r="V132" s="58"/>
    </row>
    <row r="133" spans="1:22" s="78" customFormat="1" ht="10.95" customHeight="1" x14ac:dyDescent="0.3">
      <c r="B133" s="255" t="s">
        <v>126</v>
      </c>
      <c r="C133" s="228"/>
      <c r="D133" s="228"/>
      <c r="E133" s="228"/>
      <c r="F133" s="228"/>
      <c r="G133" s="228"/>
      <c r="H133" s="228"/>
      <c r="I133" s="228"/>
      <c r="J133" s="228"/>
      <c r="K133" s="228"/>
      <c r="L133" s="258" t="s">
        <v>74</v>
      </c>
      <c r="M133" s="259"/>
      <c r="N133" s="259"/>
      <c r="O133" s="260"/>
      <c r="P133" s="228"/>
      <c r="Q133" s="228"/>
      <c r="R133" s="113" t="s">
        <v>41</v>
      </c>
      <c r="S133" s="114" t="s">
        <v>75</v>
      </c>
      <c r="T133" s="148"/>
      <c r="V133" s="58"/>
    </row>
    <row r="134" spans="1:22" s="40" customFormat="1" ht="10.4" customHeight="1" x14ac:dyDescent="0.3">
      <c r="A134" s="47"/>
      <c r="B134" s="197" t="s">
        <v>127</v>
      </c>
      <c r="C134" s="248" t="s">
        <v>76</v>
      </c>
      <c r="D134" s="249"/>
      <c r="E134" s="249"/>
      <c r="F134" s="249"/>
      <c r="G134" s="249"/>
      <c r="H134" s="249"/>
      <c r="I134" s="249"/>
      <c r="J134" s="249"/>
      <c r="K134" s="250"/>
      <c r="L134" s="251"/>
      <c r="M134" s="228"/>
      <c r="N134" s="184"/>
      <c r="O134" s="184"/>
      <c r="P134" s="184"/>
      <c r="Q134" s="184"/>
      <c r="R134" s="184"/>
      <c r="S134" s="184"/>
      <c r="T134" s="67"/>
      <c r="U134" s="183"/>
      <c r="V134" s="58"/>
    </row>
    <row r="135" spans="1:22" s="40" customFormat="1" ht="10.4" customHeight="1" x14ac:dyDescent="0.3">
      <c r="A135" s="47"/>
      <c r="B135" s="47"/>
      <c r="C135" s="252" t="s">
        <v>77</v>
      </c>
      <c r="D135" s="253"/>
      <c r="E135" s="254"/>
      <c r="F135" s="230"/>
      <c r="G135" s="230"/>
      <c r="H135" s="230"/>
      <c r="I135" s="230"/>
      <c r="J135" s="230"/>
      <c r="K135" s="230"/>
      <c r="L135" s="251"/>
      <c r="M135" s="228"/>
      <c r="N135" s="228"/>
      <c r="O135" s="228"/>
      <c r="P135" s="228"/>
      <c r="Q135" s="228"/>
      <c r="R135" s="228"/>
      <c r="S135" s="228"/>
      <c r="T135" s="67"/>
      <c r="U135" s="183"/>
      <c r="V135" s="58"/>
    </row>
    <row r="136" spans="1:22" s="40" customFormat="1" ht="10.4" customHeight="1" x14ac:dyDescent="0.3">
      <c r="A136" s="47"/>
      <c r="B136" s="47"/>
      <c r="C136" s="227" t="s">
        <v>128</v>
      </c>
      <c r="D136" s="228"/>
      <c r="E136" s="228"/>
      <c r="F136" s="228"/>
      <c r="G136" s="228"/>
      <c r="H136" s="228"/>
      <c r="I136" s="228"/>
      <c r="J136" s="228"/>
      <c r="K136" s="228"/>
      <c r="L136" s="117">
        <v>0</v>
      </c>
      <c r="M136" s="74" t="s">
        <v>34</v>
      </c>
      <c r="N136" s="68">
        <v>0</v>
      </c>
      <c r="O136" s="69" t="s">
        <v>34</v>
      </c>
      <c r="P136" s="118">
        <v>0</v>
      </c>
      <c r="Q136" s="71" t="s">
        <v>41</v>
      </c>
      <c r="R136" s="57">
        <f>L136*P136*N136</f>
        <v>0</v>
      </c>
      <c r="S136" s="57"/>
      <c r="T136" s="67"/>
      <c r="U136" s="183"/>
      <c r="V136" s="58"/>
    </row>
    <row r="137" spans="1:22" s="40" customFormat="1" ht="10.4" customHeight="1" x14ac:dyDescent="0.3">
      <c r="A137" s="47"/>
      <c r="B137" s="47"/>
      <c r="C137" s="227" t="s">
        <v>80</v>
      </c>
      <c r="D137" s="244"/>
      <c r="E137" s="228"/>
      <c r="F137" s="228"/>
      <c r="G137" s="228"/>
      <c r="H137" s="228"/>
      <c r="I137" s="228"/>
      <c r="J137" s="228"/>
      <c r="K137" s="228"/>
      <c r="L137" s="117">
        <v>0</v>
      </c>
      <c r="M137" s="74" t="s">
        <v>34</v>
      </c>
      <c r="N137" s="68">
        <v>0</v>
      </c>
      <c r="O137" s="69" t="s">
        <v>34</v>
      </c>
      <c r="P137" s="118">
        <v>0</v>
      </c>
      <c r="Q137" s="71" t="s">
        <v>41</v>
      </c>
      <c r="R137" s="57">
        <f>L137*P137*N137</f>
        <v>0</v>
      </c>
      <c r="S137" s="57"/>
      <c r="T137" s="67"/>
      <c r="U137" s="183"/>
      <c r="V137" s="58"/>
    </row>
    <row r="138" spans="1:22" s="40" customFormat="1" ht="10.4" customHeight="1" x14ac:dyDescent="0.3">
      <c r="A138" s="47"/>
      <c r="B138" s="47"/>
      <c r="C138" s="227" t="s">
        <v>81</v>
      </c>
      <c r="D138" s="244"/>
      <c r="E138" s="228"/>
      <c r="F138" s="228"/>
      <c r="G138" s="228"/>
      <c r="H138" s="228"/>
      <c r="I138" s="228"/>
      <c r="J138" s="228"/>
      <c r="K138" s="228"/>
      <c r="L138" s="117">
        <v>0</v>
      </c>
      <c r="M138" s="74" t="s">
        <v>34</v>
      </c>
      <c r="N138" s="68">
        <v>0</v>
      </c>
      <c r="O138" s="69" t="s">
        <v>34</v>
      </c>
      <c r="P138" s="118">
        <v>0</v>
      </c>
      <c r="Q138" s="71" t="s">
        <v>41</v>
      </c>
      <c r="R138" s="57">
        <f>L138*P138*N138</f>
        <v>0</v>
      </c>
      <c r="S138" s="57"/>
      <c r="T138" s="67"/>
      <c r="U138" s="183"/>
      <c r="V138" s="58"/>
    </row>
    <row r="139" spans="1:22" s="40" customFormat="1" ht="10.4" customHeight="1" x14ac:dyDescent="0.3">
      <c r="A139" s="47"/>
      <c r="B139" s="47"/>
      <c r="C139" s="227" t="s">
        <v>82</v>
      </c>
      <c r="D139" s="244"/>
      <c r="E139" s="228"/>
      <c r="F139" s="228"/>
      <c r="G139" s="228"/>
      <c r="H139" s="228"/>
      <c r="I139" s="228"/>
      <c r="J139" s="228"/>
      <c r="K139" s="228"/>
      <c r="L139" s="117">
        <v>0</v>
      </c>
      <c r="M139" s="74" t="s">
        <v>34</v>
      </c>
      <c r="N139" s="68">
        <v>0</v>
      </c>
      <c r="O139" s="69" t="s">
        <v>34</v>
      </c>
      <c r="P139" s="118">
        <v>0</v>
      </c>
      <c r="Q139" s="71" t="s">
        <v>41</v>
      </c>
      <c r="R139" s="120">
        <f>L139*P139*N139</f>
        <v>0</v>
      </c>
      <c r="S139" s="57">
        <f>SUM(R136:R139)</f>
        <v>0</v>
      </c>
      <c r="T139" s="67"/>
      <c r="U139" s="183"/>
      <c r="V139" s="58"/>
    </row>
    <row r="140" spans="1:22" s="40" customFormat="1" ht="10.4" customHeight="1" x14ac:dyDescent="0.3">
      <c r="A140" s="47"/>
      <c r="B140" s="197" t="s">
        <v>129</v>
      </c>
      <c r="C140" s="248" t="s">
        <v>76</v>
      </c>
      <c r="D140" s="249"/>
      <c r="E140" s="249"/>
      <c r="F140" s="249"/>
      <c r="G140" s="249"/>
      <c r="H140" s="249"/>
      <c r="I140" s="249"/>
      <c r="J140" s="249"/>
      <c r="K140" s="250"/>
      <c r="L140" s="251"/>
      <c r="M140" s="228"/>
      <c r="N140" s="184"/>
      <c r="O140" s="184"/>
      <c r="P140" s="184"/>
      <c r="Q140" s="184"/>
      <c r="R140" s="184"/>
      <c r="S140" s="184"/>
      <c r="T140" s="67"/>
      <c r="U140" s="183"/>
      <c r="V140" s="58"/>
    </row>
    <row r="141" spans="1:22" s="40" customFormat="1" ht="10.4" customHeight="1" x14ac:dyDescent="0.3">
      <c r="A141" s="47"/>
      <c r="B141" s="47"/>
      <c r="C141" s="252" t="s">
        <v>77</v>
      </c>
      <c r="D141" s="253"/>
      <c r="E141" s="254"/>
      <c r="F141" s="230"/>
      <c r="G141" s="230"/>
      <c r="H141" s="230"/>
      <c r="I141" s="230"/>
      <c r="J141" s="230"/>
      <c r="K141" s="230"/>
      <c r="L141" s="251"/>
      <c r="M141" s="228"/>
      <c r="N141" s="228"/>
      <c r="O141" s="228"/>
      <c r="P141" s="228"/>
      <c r="Q141" s="228"/>
      <c r="R141" s="228"/>
      <c r="S141" s="228"/>
      <c r="T141" s="67"/>
      <c r="U141" s="183"/>
      <c r="V141" s="58"/>
    </row>
    <row r="142" spans="1:22" s="40" customFormat="1" ht="10.4" customHeight="1" x14ac:dyDescent="0.3">
      <c r="A142" s="47"/>
      <c r="B142" s="47"/>
      <c r="C142" s="227" t="s">
        <v>128</v>
      </c>
      <c r="D142" s="228"/>
      <c r="E142" s="228"/>
      <c r="F142" s="228"/>
      <c r="G142" s="228"/>
      <c r="H142" s="228"/>
      <c r="I142" s="228"/>
      <c r="J142" s="228"/>
      <c r="K142" s="228"/>
      <c r="L142" s="117">
        <v>0</v>
      </c>
      <c r="M142" s="74" t="s">
        <v>34</v>
      </c>
      <c r="N142" s="68">
        <v>0</v>
      </c>
      <c r="O142" s="69" t="s">
        <v>34</v>
      </c>
      <c r="P142" s="118">
        <v>0</v>
      </c>
      <c r="Q142" s="71" t="s">
        <v>41</v>
      </c>
      <c r="R142" s="57">
        <f>L142*P142*N142</f>
        <v>0</v>
      </c>
      <c r="S142" s="57"/>
      <c r="T142" s="67"/>
      <c r="U142" s="183"/>
      <c r="V142" s="58"/>
    </row>
    <row r="143" spans="1:22" s="40" customFormat="1" ht="10.4" customHeight="1" x14ac:dyDescent="0.3">
      <c r="A143" s="47"/>
      <c r="B143" s="47"/>
      <c r="C143" s="227" t="s">
        <v>80</v>
      </c>
      <c r="D143" s="244"/>
      <c r="E143" s="228"/>
      <c r="F143" s="228"/>
      <c r="G143" s="228"/>
      <c r="H143" s="228"/>
      <c r="I143" s="228"/>
      <c r="J143" s="228"/>
      <c r="K143" s="228"/>
      <c r="L143" s="117">
        <v>0</v>
      </c>
      <c r="M143" s="74" t="s">
        <v>34</v>
      </c>
      <c r="N143" s="68">
        <v>0</v>
      </c>
      <c r="O143" s="69" t="s">
        <v>34</v>
      </c>
      <c r="P143" s="118">
        <v>0</v>
      </c>
      <c r="Q143" s="71" t="s">
        <v>41</v>
      </c>
      <c r="R143" s="57">
        <f>L143*P143*N143</f>
        <v>0</v>
      </c>
      <c r="S143" s="57"/>
      <c r="T143" s="67"/>
      <c r="U143" s="183"/>
      <c r="V143" s="58"/>
    </row>
    <row r="144" spans="1:22" s="40" customFormat="1" ht="10.4" customHeight="1" x14ac:dyDescent="0.3">
      <c r="A144" s="47"/>
      <c r="B144" s="47"/>
      <c r="C144" s="227" t="s">
        <v>81</v>
      </c>
      <c r="D144" s="244"/>
      <c r="E144" s="228"/>
      <c r="F144" s="228"/>
      <c r="G144" s="228"/>
      <c r="H144" s="228"/>
      <c r="I144" s="228"/>
      <c r="J144" s="228"/>
      <c r="K144" s="228"/>
      <c r="L144" s="117">
        <v>0</v>
      </c>
      <c r="M144" s="74" t="s">
        <v>34</v>
      </c>
      <c r="N144" s="68">
        <v>0</v>
      </c>
      <c r="O144" s="69" t="s">
        <v>34</v>
      </c>
      <c r="P144" s="118">
        <v>0</v>
      </c>
      <c r="Q144" s="71" t="s">
        <v>41</v>
      </c>
      <c r="R144" s="57">
        <f>L144*P144*N144</f>
        <v>0</v>
      </c>
      <c r="S144" s="57"/>
      <c r="T144" s="67"/>
      <c r="U144" s="183"/>
      <c r="V144" s="58"/>
    </row>
    <row r="145" spans="1:22" s="40" customFormat="1" ht="10.4" customHeight="1" x14ac:dyDescent="0.3">
      <c r="A145" s="47"/>
      <c r="B145" s="47"/>
      <c r="C145" s="227" t="s">
        <v>82</v>
      </c>
      <c r="D145" s="244"/>
      <c r="E145" s="228"/>
      <c r="F145" s="228"/>
      <c r="G145" s="228"/>
      <c r="H145" s="228"/>
      <c r="I145" s="228"/>
      <c r="J145" s="228"/>
      <c r="K145" s="228"/>
      <c r="L145" s="117">
        <v>0</v>
      </c>
      <c r="M145" s="74" t="s">
        <v>34</v>
      </c>
      <c r="N145" s="68">
        <v>0</v>
      </c>
      <c r="O145" s="69" t="s">
        <v>34</v>
      </c>
      <c r="P145" s="118">
        <v>0</v>
      </c>
      <c r="Q145" s="71" t="s">
        <v>41</v>
      </c>
      <c r="R145" s="120">
        <f>L145*P145*N145</f>
        <v>0</v>
      </c>
      <c r="S145" s="57">
        <f>SUM(R142:R145)</f>
        <v>0</v>
      </c>
      <c r="T145" s="67"/>
      <c r="U145" s="183"/>
      <c r="V145" s="58"/>
    </row>
    <row r="146" spans="1:22" s="78" customFormat="1" ht="10.95" customHeight="1" x14ac:dyDescent="0.3">
      <c r="B146" s="245" t="s">
        <v>130</v>
      </c>
      <c r="C146" s="246"/>
      <c r="D146" s="246"/>
      <c r="E146" s="247">
        <f>SUM(S130:S131)+SUM(S139:S145)</f>
        <v>0</v>
      </c>
      <c r="F146" s="247"/>
      <c r="G146" s="247"/>
      <c r="H146" s="247"/>
      <c r="I146" s="247"/>
      <c r="J146" s="247"/>
      <c r="K146" s="230"/>
      <c r="L146" s="228"/>
      <c r="M146" s="228"/>
      <c r="N146" s="57"/>
      <c r="O146" s="146"/>
      <c r="P146" s="194"/>
      <c r="Q146" s="194"/>
      <c r="R146" s="71"/>
      <c r="S146" s="134"/>
      <c r="T146" s="144"/>
      <c r="V146" s="58"/>
    </row>
    <row r="147" spans="1:22" s="40" customFormat="1" ht="10.95" customHeight="1" thickBot="1" x14ac:dyDescent="0.35">
      <c r="A147" s="47"/>
      <c r="B147" s="47"/>
      <c r="C147" s="204"/>
      <c r="D147" s="238"/>
      <c r="E147" s="219"/>
      <c r="F147" s="219"/>
      <c r="G147" s="219"/>
      <c r="H147" s="219"/>
      <c r="I147" s="219"/>
      <c r="J147" s="219"/>
      <c r="K147" s="219"/>
      <c r="L147" s="219"/>
      <c r="M147" s="219"/>
      <c r="N147" s="184"/>
      <c r="O147" s="184"/>
      <c r="P147" s="135"/>
      <c r="Q147" s="135"/>
      <c r="R147" s="103"/>
      <c r="S147" s="141"/>
      <c r="T147" s="90">
        <f>ROUND(SUM(S109:S144),0)</f>
        <v>0</v>
      </c>
      <c r="U147" s="183"/>
      <c r="V147" s="183"/>
    </row>
    <row r="148" spans="1:22" s="40" customFormat="1" ht="150.94999999999999" customHeight="1" x14ac:dyDescent="0.3">
      <c r="A148" s="129" t="s">
        <v>21</v>
      </c>
      <c r="B148" s="129"/>
      <c r="C148" s="239" t="s">
        <v>182</v>
      </c>
      <c r="D148" s="240"/>
      <c r="E148" s="240"/>
      <c r="F148" s="240"/>
      <c r="G148" s="240"/>
      <c r="H148" s="240"/>
      <c r="I148" s="240"/>
      <c r="J148" s="240"/>
      <c r="K148" s="240"/>
      <c r="L148" s="240"/>
      <c r="M148" s="240"/>
      <c r="N148" s="240"/>
      <c r="O148" s="240"/>
      <c r="P148" s="240"/>
      <c r="Q148" s="240"/>
      <c r="R148" s="240"/>
      <c r="S148" s="241"/>
      <c r="T148" s="112"/>
      <c r="U148" s="183"/>
      <c r="V148" s="48" t="s">
        <v>131</v>
      </c>
    </row>
    <row r="149" spans="1:22" s="40" customFormat="1" ht="11.85" customHeight="1" x14ac:dyDescent="0.3">
      <c r="A149" s="130"/>
      <c r="B149" s="130"/>
      <c r="C149" s="149" t="s">
        <v>132</v>
      </c>
      <c r="D149" s="150">
        <f>SUM(T21:T147)</f>
        <v>0</v>
      </c>
      <c r="E149" s="188" t="s">
        <v>133</v>
      </c>
      <c r="F149" s="309" t="s">
        <v>168</v>
      </c>
      <c r="G149" s="310"/>
      <c r="H149" s="310"/>
      <c r="I149" s="310"/>
      <c r="J149" s="310"/>
      <c r="K149" s="310"/>
      <c r="L149" s="310"/>
      <c r="M149" s="310"/>
      <c r="N149" s="310"/>
      <c r="O149" s="310"/>
      <c r="P149" s="242">
        <f>T86+T106+E146</f>
        <v>0</v>
      </c>
      <c r="Q149" s="242" t="e">
        <f t="shared" ref="Q149" si="12">F149-N149</f>
        <v>#VALUE!</v>
      </c>
      <c r="R149" s="71" t="s">
        <v>41</v>
      </c>
      <c r="S149" s="179">
        <f>D149-P149</f>
        <v>0</v>
      </c>
      <c r="T149" s="67"/>
      <c r="U149" s="183"/>
      <c r="V149" s="58"/>
    </row>
    <row r="150" spans="1:22" s="40" customFormat="1" ht="10.95" customHeight="1" x14ac:dyDescent="0.3">
      <c r="A150" s="183"/>
      <c r="B150" s="93" t="s">
        <v>135</v>
      </c>
      <c r="C150" s="152" t="s">
        <v>136</v>
      </c>
      <c r="D150" s="153">
        <v>0</v>
      </c>
      <c r="E150" s="154" t="s">
        <v>34</v>
      </c>
      <c r="F150" s="231">
        <f>S149</f>
        <v>0</v>
      </c>
      <c r="G150" s="232"/>
      <c r="H150" s="232"/>
      <c r="I150" s="232"/>
      <c r="J150" s="232"/>
      <c r="K150" s="232"/>
      <c r="L150" s="233"/>
      <c r="M150" s="228"/>
      <c r="N150" s="243"/>
      <c r="O150" s="228"/>
      <c r="P150" s="228"/>
      <c r="Q150" s="228"/>
      <c r="R150" s="44" t="s">
        <v>41</v>
      </c>
      <c r="S150" s="57">
        <f>(D150*F150)</f>
        <v>0</v>
      </c>
      <c r="T150" s="57"/>
      <c r="U150" s="183"/>
      <c r="V150" s="58"/>
    </row>
    <row r="151" spans="1:22" s="40" customFormat="1" ht="10.95" customHeight="1" x14ac:dyDescent="0.3">
      <c r="A151" s="183"/>
      <c r="B151" s="196" t="s">
        <v>65</v>
      </c>
      <c r="C151" s="155" t="s">
        <v>137</v>
      </c>
      <c r="D151" s="153">
        <v>0</v>
      </c>
      <c r="E151" s="154" t="s">
        <v>34</v>
      </c>
      <c r="F151" s="231">
        <f>P149</f>
        <v>0</v>
      </c>
      <c r="G151" s="232"/>
      <c r="H151" s="232"/>
      <c r="I151" s="232"/>
      <c r="J151" s="232"/>
      <c r="K151" s="232"/>
      <c r="L151" s="233"/>
      <c r="M151" s="234"/>
      <c r="N151" s="235"/>
      <c r="O151" s="216"/>
      <c r="P151" s="216"/>
      <c r="Q151" s="216"/>
      <c r="R151" s="113" t="s">
        <v>41</v>
      </c>
      <c r="S151" s="57">
        <f>(D151*F151)</f>
        <v>0</v>
      </c>
      <c r="T151" s="57"/>
      <c r="U151" s="183"/>
      <c r="V151" s="58" t="s">
        <v>138</v>
      </c>
    </row>
    <row r="152" spans="1:22" s="40" customFormat="1" ht="10.95" hidden="1" customHeight="1" x14ac:dyDescent="0.3">
      <c r="A152" s="130"/>
      <c r="B152" s="107"/>
      <c r="C152" s="111"/>
      <c r="D152" s="156" t="s">
        <v>139</v>
      </c>
      <c r="E152" s="236" t="s">
        <v>140</v>
      </c>
      <c r="F152" s="214"/>
      <c r="G152" s="214"/>
      <c r="H152" s="214"/>
      <c r="I152" s="214"/>
      <c r="J152" s="214"/>
      <c r="K152" s="214"/>
      <c r="L152" s="214"/>
      <c r="M152" s="214"/>
      <c r="N152" s="237" t="s">
        <v>141</v>
      </c>
      <c r="O152" s="215"/>
      <c r="P152" s="215"/>
      <c r="Q152" s="215"/>
      <c r="R152" s="157"/>
      <c r="S152" s="125"/>
      <c r="T152" s="67"/>
      <c r="U152" s="183"/>
      <c r="V152" s="183"/>
    </row>
    <row r="153" spans="1:22" s="40" customFormat="1" ht="10.95" hidden="1" customHeight="1" thickBot="1" x14ac:dyDescent="0.35">
      <c r="A153" s="183"/>
      <c r="B153" s="107" t="s">
        <v>142</v>
      </c>
      <c r="C153" s="158" t="s">
        <v>143</v>
      </c>
      <c r="D153" s="159">
        <v>0</v>
      </c>
      <c r="E153" s="187" t="s">
        <v>34</v>
      </c>
      <c r="F153" s="213">
        <f>(S149*N153)+P153</f>
        <v>0</v>
      </c>
      <c r="G153" s="214"/>
      <c r="H153" s="214"/>
      <c r="I153" s="214"/>
      <c r="J153" s="214"/>
      <c r="K153" s="214"/>
      <c r="L153" s="215"/>
      <c r="M153" s="216"/>
      <c r="N153" s="186">
        <v>0.25</v>
      </c>
      <c r="O153" s="160" t="s">
        <v>144</v>
      </c>
      <c r="P153" s="217">
        <v>0</v>
      </c>
      <c r="Q153" s="216"/>
      <c r="R153" s="161" t="s">
        <v>41</v>
      </c>
      <c r="S153" s="125">
        <f>(D153*F153)</f>
        <v>0</v>
      </c>
      <c r="T153" s="57"/>
      <c r="U153" s="183"/>
      <c r="V153" s="183"/>
    </row>
    <row r="154" spans="1:22" s="40" customFormat="1" ht="10.95" hidden="1" customHeight="1" thickBot="1" x14ac:dyDescent="0.35">
      <c r="A154" s="183"/>
      <c r="B154" s="107" t="s">
        <v>145</v>
      </c>
      <c r="C154" s="158" t="s">
        <v>146</v>
      </c>
      <c r="D154" s="159">
        <v>0</v>
      </c>
      <c r="E154" s="187" t="s">
        <v>34</v>
      </c>
      <c r="F154" s="213">
        <f>(S149*N154)+P154</f>
        <v>0</v>
      </c>
      <c r="G154" s="214"/>
      <c r="H154" s="214"/>
      <c r="I154" s="214"/>
      <c r="J154" s="214"/>
      <c r="K154" s="214"/>
      <c r="L154" s="215"/>
      <c r="M154" s="216"/>
      <c r="N154" s="186">
        <v>0.75</v>
      </c>
      <c r="O154" s="160" t="s">
        <v>144</v>
      </c>
      <c r="P154" s="217">
        <v>0</v>
      </c>
      <c r="Q154" s="216"/>
      <c r="R154" s="161" t="s">
        <v>41</v>
      </c>
      <c r="S154" s="125">
        <f>(D154*F154)</f>
        <v>0</v>
      </c>
      <c r="T154" s="57"/>
      <c r="U154" s="183"/>
      <c r="V154" s="183"/>
    </row>
    <row r="155" spans="1:22" s="40" customFormat="1" ht="10.95" customHeight="1" thickBot="1" x14ac:dyDescent="0.35">
      <c r="A155" s="183"/>
      <c r="B155" s="183"/>
      <c r="C155" s="162"/>
      <c r="D155" s="185"/>
      <c r="E155" s="218" t="s">
        <v>147</v>
      </c>
      <c r="F155" s="219"/>
      <c r="G155" s="219"/>
      <c r="H155" s="219"/>
      <c r="I155" s="219"/>
      <c r="J155" s="219"/>
      <c r="K155" s="219"/>
      <c r="L155" s="219"/>
      <c r="M155" s="219"/>
      <c r="N155" s="219"/>
      <c r="O155" s="219"/>
      <c r="P155" s="219"/>
      <c r="Q155" s="219"/>
      <c r="R155" s="184"/>
      <c r="S155" s="57"/>
      <c r="T155" s="163">
        <f>ROUND(SUM(S150:S154),0)</f>
        <v>0</v>
      </c>
      <c r="U155" s="183"/>
      <c r="V155" s="183"/>
    </row>
    <row r="156" spans="1:22" s="40" customFormat="1" ht="17.149999999999999" customHeight="1" x14ac:dyDescent="0.3">
      <c r="A156" s="129" t="s">
        <v>148</v>
      </c>
      <c r="B156" s="164" t="s">
        <v>149</v>
      </c>
      <c r="C156" s="165"/>
      <c r="D156" s="166"/>
      <c r="E156" s="167" t="s">
        <v>150</v>
      </c>
      <c r="F156" s="220" t="s">
        <v>151</v>
      </c>
      <c r="G156" s="220"/>
      <c r="H156" s="220"/>
      <c r="I156" s="220"/>
      <c r="J156" s="220"/>
      <c r="K156" s="220"/>
      <c r="L156" s="220"/>
      <c r="M156" s="168" t="s">
        <v>152</v>
      </c>
      <c r="N156" s="169">
        <v>0</v>
      </c>
      <c r="O156" s="170" t="s">
        <v>41</v>
      </c>
      <c r="P156" s="171" t="s">
        <v>153</v>
      </c>
      <c r="Q156" s="221" t="s">
        <v>154</v>
      </c>
      <c r="R156" s="222"/>
      <c r="S156" s="222"/>
      <c r="T156" s="172">
        <f>SUM(T21:T155)</f>
        <v>0</v>
      </c>
      <c r="U156" s="183"/>
      <c r="V156" s="183"/>
    </row>
    <row r="157" spans="1:22" s="40" customFormat="1" ht="14.15" customHeight="1" x14ac:dyDescent="0.25">
      <c r="A157" s="173"/>
      <c r="B157" s="223"/>
      <c r="C157" s="224"/>
      <c r="D157" s="174"/>
      <c r="E157" s="111"/>
      <c r="F157" s="225" t="s">
        <v>155</v>
      </c>
      <c r="G157" s="226"/>
      <c r="H157" s="226"/>
      <c r="I157" s="226"/>
      <c r="J157" s="226"/>
      <c r="K157" s="226"/>
      <c r="L157" s="226"/>
      <c r="M157" s="175" t="s">
        <v>152</v>
      </c>
      <c r="N157" s="227"/>
      <c r="O157" s="228"/>
      <c r="P157" s="228"/>
      <c r="Q157" s="229" t="s">
        <v>156</v>
      </c>
      <c r="R157" s="230"/>
      <c r="S157" s="230"/>
      <c r="T157" s="176">
        <f>(D156+N156)-T156</f>
        <v>0</v>
      </c>
      <c r="U157" s="183"/>
      <c r="V157" s="183"/>
    </row>
    <row r="158" spans="1:22" s="178" customFormat="1" ht="10.4" customHeight="1" x14ac:dyDescent="0.3">
      <c r="A158" s="181"/>
      <c r="B158" s="211"/>
      <c r="C158" s="212"/>
      <c r="D158" s="212"/>
      <c r="E158" s="212"/>
      <c r="F158" s="212"/>
      <c r="G158" s="212"/>
      <c r="H158" s="212"/>
      <c r="I158" s="212"/>
      <c r="J158" s="212"/>
      <c r="K158" s="212"/>
      <c r="L158" s="212"/>
      <c r="M158" s="212"/>
      <c r="N158" s="212"/>
      <c r="O158" s="212"/>
      <c r="P158" s="212"/>
      <c r="Q158" s="212"/>
      <c r="R158" s="212"/>
      <c r="S158" s="212"/>
      <c r="T158" s="177"/>
    </row>
  </sheetData>
  <sheetProtection insertRows="0" deleteRows="0"/>
  <mergeCells count="214">
    <mergeCell ref="B3:S3"/>
    <mergeCell ref="B4:G4"/>
    <mergeCell ref="H4:I4"/>
    <mergeCell ref="J4:M4"/>
    <mergeCell ref="N4:S4"/>
    <mergeCell ref="B5:D5"/>
    <mergeCell ref="E5:J5"/>
    <mergeCell ref="L5:M5"/>
    <mergeCell ref="N5:S5"/>
    <mergeCell ref="C12:J12"/>
    <mergeCell ref="C13:J13"/>
    <mergeCell ref="C14:K14"/>
    <mergeCell ref="C15:K15"/>
    <mergeCell ref="C16:J16"/>
    <mergeCell ref="C17:J17"/>
    <mergeCell ref="C6:S6"/>
    <mergeCell ref="C7:K7"/>
    <mergeCell ref="C8:J8"/>
    <mergeCell ref="C9:J9"/>
    <mergeCell ref="C10:K10"/>
    <mergeCell ref="C11:K11"/>
    <mergeCell ref="C18:K18"/>
    <mergeCell ref="C19:K19"/>
    <mergeCell ref="C20:J20"/>
    <mergeCell ref="C21:J21"/>
    <mergeCell ref="C22:S22"/>
    <mergeCell ref="C23:D23"/>
    <mergeCell ref="E23:K23"/>
    <mergeCell ref="L23:M23"/>
    <mergeCell ref="N23:P23"/>
    <mergeCell ref="C27:D27"/>
    <mergeCell ref="L27:M27"/>
    <mergeCell ref="C28:D28"/>
    <mergeCell ref="L28:M28"/>
    <mergeCell ref="C29:D29"/>
    <mergeCell ref="L29:M29"/>
    <mergeCell ref="C24:D24"/>
    <mergeCell ref="L24:M24"/>
    <mergeCell ref="C25:D25"/>
    <mergeCell ref="L25:M25"/>
    <mergeCell ref="C26:D26"/>
    <mergeCell ref="L26:M26"/>
    <mergeCell ref="C33:S33"/>
    <mergeCell ref="C34:D34"/>
    <mergeCell ref="E34:K34"/>
    <mergeCell ref="L34:Q34"/>
    <mergeCell ref="C35:K35"/>
    <mergeCell ref="L35:S35"/>
    <mergeCell ref="C30:D30"/>
    <mergeCell ref="L30:M30"/>
    <mergeCell ref="C31:D31"/>
    <mergeCell ref="L31:M31"/>
    <mergeCell ref="E32:K32"/>
    <mergeCell ref="L32:M32"/>
    <mergeCell ref="C42:D42"/>
    <mergeCell ref="L42:S42"/>
    <mergeCell ref="C44:K44"/>
    <mergeCell ref="C45:K45"/>
    <mergeCell ref="C46:K46"/>
    <mergeCell ref="C47:K47"/>
    <mergeCell ref="L47:S47"/>
    <mergeCell ref="C36:D36"/>
    <mergeCell ref="L36:S36"/>
    <mergeCell ref="C38:K38"/>
    <mergeCell ref="C39:K39"/>
    <mergeCell ref="C40:K40"/>
    <mergeCell ref="C41:K41"/>
    <mergeCell ref="L41:S41"/>
    <mergeCell ref="C54:D54"/>
    <mergeCell ref="L54:S54"/>
    <mergeCell ref="C56:K56"/>
    <mergeCell ref="C57:K57"/>
    <mergeCell ref="C58:K58"/>
    <mergeCell ref="C59:K59"/>
    <mergeCell ref="L59:S59"/>
    <mergeCell ref="C48:D48"/>
    <mergeCell ref="L48:S48"/>
    <mergeCell ref="C50:K50"/>
    <mergeCell ref="C51:K51"/>
    <mergeCell ref="C52:K52"/>
    <mergeCell ref="C53:K53"/>
    <mergeCell ref="L53:S53"/>
    <mergeCell ref="C66:D66"/>
    <mergeCell ref="L66:S66"/>
    <mergeCell ref="C68:K68"/>
    <mergeCell ref="C69:K69"/>
    <mergeCell ref="C70:K70"/>
    <mergeCell ref="C71:K71"/>
    <mergeCell ref="L71:S71"/>
    <mergeCell ref="C60:D60"/>
    <mergeCell ref="L60:S60"/>
    <mergeCell ref="C62:K62"/>
    <mergeCell ref="C63:K63"/>
    <mergeCell ref="C64:K64"/>
    <mergeCell ref="C65:K65"/>
    <mergeCell ref="L65:S65"/>
    <mergeCell ref="C78:S78"/>
    <mergeCell ref="D79:M79"/>
    <mergeCell ref="N79:R79"/>
    <mergeCell ref="D80:M80"/>
    <mergeCell ref="D81:M81"/>
    <mergeCell ref="D82:M82"/>
    <mergeCell ref="C72:D72"/>
    <mergeCell ref="L72:S72"/>
    <mergeCell ref="C74:K74"/>
    <mergeCell ref="C75:K75"/>
    <mergeCell ref="C76:K76"/>
    <mergeCell ref="C77:K77"/>
    <mergeCell ref="L77:S77"/>
    <mergeCell ref="D89:M89"/>
    <mergeCell ref="D90:M90"/>
    <mergeCell ref="D91:M91"/>
    <mergeCell ref="D92:M92"/>
    <mergeCell ref="D93:M93"/>
    <mergeCell ref="D94:M94"/>
    <mergeCell ref="D83:M83"/>
    <mergeCell ref="D84:M84"/>
    <mergeCell ref="D85:M85"/>
    <mergeCell ref="C86:O86"/>
    <mergeCell ref="C87:S87"/>
    <mergeCell ref="D88:M88"/>
    <mergeCell ref="N88:R88"/>
    <mergeCell ref="D101:M101"/>
    <mergeCell ref="N101:R101"/>
    <mergeCell ref="D102:M102"/>
    <mergeCell ref="D103:M103"/>
    <mergeCell ref="D104:M104"/>
    <mergeCell ref="D105:M105"/>
    <mergeCell ref="D95:M95"/>
    <mergeCell ref="D96:M96"/>
    <mergeCell ref="D97:M97"/>
    <mergeCell ref="D98:M98"/>
    <mergeCell ref="D99:M99"/>
    <mergeCell ref="C100:S100"/>
    <mergeCell ref="D110:M110"/>
    <mergeCell ref="D111:M111"/>
    <mergeCell ref="D112:M112"/>
    <mergeCell ref="D113:M113"/>
    <mergeCell ref="D114:M114"/>
    <mergeCell ref="D115:M115"/>
    <mergeCell ref="D106:M106"/>
    <mergeCell ref="C107:S107"/>
    <mergeCell ref="B108:C108"/>
    <mergeCell ref="D108:M108"/>
    <mergeCell ref="N108:R108"/>
    <mergeCell ref="D109:M109"/>
    <mergeCell ref="B120:K120"/>
    <mergeCell ref="L120:M120"/>
    <mergeCell ref="C121:M121"/>
    <mergeCell ref="C122:M122"/>
    <mergeCell ref="C123:M123"/>
    <mergeCell ref="C124:M124"/>
    <mergeCell ref="D116:M116"/>
    <mergeCell ref="D117:M117"/>
    <mergeCell ref="D118:M118"/>
    <mergeCell ref="B119:D119"/>
    <mergeCell ref="E119:K119"/>
    <mergeCell ref="L119:M119"/>
    <mergeCell ref="B129:K129"/>
    <mergeCell ref="L129:M129"/>
    <mergeCell ref="D130:M130"/>
    <mergeCell ref="D131:M131"/>
    <mergeCell ref="D132:M132"/>
    <mergeCell ref="B133:K133"/>
    <mergeCell ref="L133:Q133"/>
    <mergeCell ref="C125:M125"/>
    <mergeCell ref="C126:M126"/>
    <mergeCell ref="C127:M127"/>
    <mergeCell ref="B128:D128"/>
    <mergeCell ref="E128:K128"/>
    <mergeCell ref="L128:M128"/>
    <mergeCell ref="L140:M140"/>
    <mergeCell ref="C141:D141"/>
    <mergeCell ref="E141:K141"/>
    <mergeCell ref="L141:S141"/>
    <mergeCell ref="C134:K134"/>
    <mergeCell ref="L134:M134"/>
    <mergeCell ref="C135:D135"/>
    <mergeCell ref="E135:K135"/>
    <mergeCell ref="L135:S135"/>
    <mergeCell ref="C136:K136"/>
    <mergeCell ref="C142:K142"/>
    <mergeCell ref="C143:K143"/>
    <mergeCell ref="C144:K144"/>
    <mergeCell ref="C145:K145"/>
    <mergeCell ref="B146:D146"/>
    <mergeCell ref="E146:K146"/>
    <mergeCell ref="C137:K137"/>
    <mergeCell ref="C138:K138"/>
    <mergeCell ref="C139:K139"/>
    <mergeCell ref="C140:K140"/>
    <mergeCell ref="F151:M151"/>
    <mergeCell ref="N151:Q151"/>
    <mergeCell ref="E152:M152"/>
    <mergeCell ref="N152:Q152"/>
    <mergeCell ref="F153:M153"/>
    <mergeCell ref="P153:Q153"/>
    <mergeCell ref="L146:M146"/>
    <mergeCell ref="D147:M147"/>
    <mergeCell ref="C148:S148"/>
    <mergeCell ref="F149:O149"/>
    <mergeCell ref="P149:Q149"/>
    <mergeCell ref="F150:M150"/>
    <mergeCell ref="N150:Q150"/>
    <mergeCell ref="B158:S158"/>
    <mergeCell ref="F154:M154"/>
    <mergeCell ref="P154:Q154"/>
    <mergeCell ref="E155:Q155"/>
    <mergeCell ref="F156:L156"/>
    <mergeCell ref="Q156:S156"/>
    <mergeCell ref="B157:C157"/>
    <mergeCell ref="F157:L157"/>
    <mergeCell ref="N157:P157"/>
    <mergeCell ref="Q157:S157"/>
  </mergeCells>
  <printOptions horizontalCentered="1"/>
  <pageMargins left="0.5" right="0.5" top="0.5" bottom="0.5" header="0" footer="0"/>
  <pageSetup scale="90" fitToWidth="0" fitToHeight="0" orientation="portrait" r:id="rId1"/>
  <headerFooter>
    <oddHeader xml:space="preserve">&amp;C </oddHeader>
    <oddFooter xml:space="preserve">&amp;C </oddFooter>
  </headerFooter>
  <rowBreaks count="1" manualBreakCount="1">
    <brk id="7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LastSyncTimeStamp="2016-08-25T00:16:07.24Z"/>
</file>

<file path=customXml/item2.xml><?xml version="1.0" encoding="utf-8"?>
<ct:contentTypeSchema xmlns:ct="http://schemas.microsoft.com/office/2006/metadata/contentType" xmlns:ma="http://schemas.microsoft.com/office/2006/metadata/properties/metaAttributes" ct:_="" ma:_="" ma:contentTypeName="Document" ma:contentTypeID="0x01010075D247FC51E83147801DCEB56FAD7E5E" ma:contentTypeVersion="18" ma:contentTypeDescription="Create a new document." ma:contentTypeScope="" ma:versionID="17804ca1cd1c28091a17037a3a83dd8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3eee9b25-fe80-4be7-83dd-fff749685ef9" xmlns:ns6="d915cddb-35f5-4101-ae14-210335fe43f6" targetNamespace="http://schemas.microsoft.com/office/2006/metadata/properties" ma:root="true" ma:fieldsID="1c9934443de5f60a12413c5db7baae0b" ns1:_="" ns2:_="" ns3:_="" ns4:_="" ns5:_="" ns6:_="">
    <xsd:import namespace="http://schemas.microsoft.com/sharepoint/v3"/>
    <xsd:import namespace="4ffa91fb-a0ff-4ac5-b2db-65c790d184a4"/>
    <xsd:import namespace="http://schemas.microsoft.com/sharepoint.v3"/>
    <xsd:import namespace="http://schemas.microsoft.com/sharepoint/v3/fields"/>
    <xsd:import namespace="3eee9b25-fe80-4be7-83dd-fff749685ef9"/>
    <xsd:import namespace="d915cddb-35f5-4101-ae14-210335fe43f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e3f09c3df709400db2417a7161762d62" minOccurs="0"/>
                <xsd:element ref="ns6:MediaServiceMetadata" minOccurs="0"/>
                <xsd:element ref="ns6:MediaServiceFastMetadata" minOccurs="0"/>
                <xsd:element ref="ns6:MediaServiceSearchProperties" minOccurs="0"/>
                <xsd:element ref="ns6:MediaServiceObjectDetectorVersions" minOccurs="0"/>
                <xsd:element ref="ns6:ANCSAPM" minOccurs="0"/>
                <xsd:element ref="ns6:lcf76f155ced4ddcb4097134ff3c332f" minOccurs="0"/>
                <xsd:element ref="ns6:MediaServiceDateTaken" minOccurs="0"/>
                <xsd:element ref="ns6:MediaServiceOCR" minOccurs="0"/>
                <xsd:element ref="ns6:MediaServiceGenerationTime" minOccurs="0"/>
                <xsd:element ref="ns6:MediaServiceEventHashCode" minOccurs="0"/>
                <xsd:element ref="ns6:a1410e1b5432435f849cb5e152b3589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23"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8"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9"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10"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11"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15"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7"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8"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20"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22"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24"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5"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6" nillable="true" ma:displayName="Taxonomy Catch All Column1" ma:hidden="true" ma:list="{4a469cac-ac8e-4988-9700-d8d2b6d48fb3}" ma:internalName="TaxCatchAllLabel" ma:readOnly="true" ma:showField="CatchAllDataLabel" ma:web="3eee9b25-fe80-4be7-83dd-fff749685ef9">
      <xsd:complexType>
        <xsd:complexContent>
          <xsd:extension base="dms:MultiChoiceLookup">
            <xsd:sequence>
              <xsd:element name="Value" type="dms:Lookup" maxOccurs="unbounded" minOccurs="0" nillable="true"/>
            </xsd:sequence>
          </xsd:extension>
        </xsd:complexContent>
      </xsd:complexType>
    </xsd:element>
    <xsd:element name="TaxCatchAll" ma:index="27" nillable="true" ma:displayName="Taxonomy Catch All Column" ma:hidden="true" ma:list="{4a469cac-ac8e-4988-9700-d8d2b6d48fb3}" ma:internalName="TaxCatchAll" ma:showField="CatchAllData" ma:web="3eee9b25-fe80-4be7-83dd-fff749685ef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12"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9"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21"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ee9b25-fe80-4be7-83dd-fff749685ef9" elementFormDefault="qualified">
    <xsd:import namespace="http://schemas.microsoft.com/office/2006/documentManagement/types"/>
    <xsd:import namespace="http://schemas.microsoft.com/office/infopath/2007/PartnerControls"/>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15cddb-35f5-4101-ae14-210335fe43f6"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ANCSAPM" ma:index="33" nillable="true" ma:displayName="ANCSA PM" ma:format="Dropdown" ma:internalName="ANCSAPM">
      <xsd:simpleType>
        <xsd:restriction base="dms:Choice">
          <xsd:enumeration value="Jeff"/>
          <xsd:enumeration value="Mahri"/>
          <xsd:enumeration value="#3"/>
        </xsd:restriction>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DateTaken" ma:index="36" nillable="true" ma:displayName="MediaServiceDateTaken" ma:hidden="true" ma:indexed="true" ma:internalName="MediaServiceDateTaken"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a1410e1b5432435f849cb5e152b35899" ma:index="41" nillable="true" ma:taxonomy="true" ma:internalName="a1410e1b5432435f849cb5e152b35899" ma:taxonomyFieldName="ANCSA_x0020_membre" ma:displayName="ANCSA Member" ma:default="" ma:fieldId="{a1410e1b-5432-435f-849c-b5e152b35899}" ma:sspId="29f62856-1543-49d4-a736-4569d363f533" ma:termSetId="75414d5e-38c8-4c9c-809a-949e8a9b0b94" ma:anchorId="3c15050a-a423-43bd-a48d-8ef9ed73712a"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Language xmlns="http://schemas.microsoft.com/sharepoint/v3">English</Language>
    <Document_x0020_Creation_x0020_Date xmlns="4ffa91fb-a0ff-4ac5-b2db-65c790d184a4">2024-11-19T09:13:16+00:00</Document_x0020_Creation_x0020_Date>
    <_Source xmlns="http://schemas.microsoft.com/sharepoint/v3/fields"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lcf76f155ced4ddcb4097134ff3c332f xmlns="d915cddb-35f5-4101-ae14-210335fe43f6">
      <Terms xmlns="http://schemas.microsoft.com/office/infopath/2007/PartnerControls"/>
    </lcf76f155ced4ddcb4097134ff3c332f>
    <e3f09c3df709400db2417a7161762d62 xmlns="3eee9b25-fe80-4be7-83dd-fff749685ef9">
      <Terms xmlns="http://schemas.microsoft.com/office/infopath/2007/PartnerControls"/>
    </e3f09c3df709400db2417a7161762d62>
    <EPA_x0020_Contributor xmlns="4ffa91fb-a0ff-4ac5-b2db-65c790d184a4">
      <UserInfo>
        <DisplayName/>
        <AccountId xsi:nil="true"/>
        <AccountType/>
      </UserInfo>
    </EPA_x0020_Contributor>
    <TaxCatchAll xmlns="4ffa91fb-a0ff-4ac5-b2db-65c790d184a4" xsi:nil="true"/>
    <ANCSAPM xmlns="d915cddb-35f5-4101-ae14-210335fe43f6" xsi:nil="true"/>
    <a1410e1b5432435f849cb5e152b35899 xmlns="d915cddb-35f5-4101-ae14-210335fe43f6">
      <Terms xmlns="http://schemas.microsoft.com/office/infopath/2007/PartnerControls"/>
    </a1410e1b5432435f849cb5e152b35899>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CE442E-E9BA-4C24-8678-EB5F6391A5CC}">
  <ds:schemaRefs>
    <ds:schemaRef ds:uri="Microsoft.SharePoint.Taxonomy.ContentTypeSync"/>
  </ds:schemaRefs>
</ds:datastoreItem>
</file>

<file path=customXml/itemProps2.xml><?xml version="1.0" encoding="utf-8"?>
<ds:datastoreItem xmlns:ds="http://schemas.openxmlformats.org/officeDocument/2006/customXml" ds:itemID="{913A48D6-4497-43DC-AE36-64FAE54387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3eee9b25-fe80-4be7-83dd-fff749685ef9"/>
    <ds:schemaRef ds:uri="d915cddb-35f5-4101-ae14-210335fe43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78EB46-D18C-4583-AF23-04369D8FFD57}">
  <ds:schemaRefs>
    <ds:schemaRef ds:uri="http://schemas.microsoft.com/office/2006/metadata/properties"/>
    <ds:schemaRef ds:uri="http://schemas.microsoft.com/office/infopath/2007/PartnerControls"/>
    <ds:schemaRef ds:uri="4ffa91fb-a0ff-4ac5-b2db-65c790d184a4"/>
    <ds:schemaRef ds:uri="http://schemas.microsoft.com/sharepoint/v3"/>
    <ds:schemaRef ds:uri="http://schemas.microsoft.com/sharepoint/v3/fields"/>
    <ds:schemaRef ds:uri="http://schemas.microsoft.com/sharepoint.v3"/>
    <ds:schemaRef ds:uri="d915cddb-35f5-4101-ae14-210335fe43f6"/>
    <ds:schemaRef ds:uri="3eee9b25-fe80-4be7-83dd-fff749685ef9"/>
  </ds:schemaRefs>
</ds:datastoreItem>
</file>

<file path=customXml/itemProps4.xml><?xml version="1.0" encoding="utf-8"?>
<ds:datastoreItem xmlns:ds="http://schemas.openxmlformats.org/officeDocument/2006/customXml" ds:itemID="{C90FB329-8EC7-4E22-8643-B6C30264F7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Total</vt:lpstr>
      <vt:lpstr>FY27</vt:lpstr>
      <vt:lpstr>FY25</vt:lpstr>
      <vt:lpstr>FY26</vt:lpstr>
      <vt:lpstr>'FY25'!Print_Area</vt:lpstr>
      <vt:lpstr>'FY26'!Print_Area</vt:lpstr>
      <vt:lpstr>'FY27'!Print_Area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Lowinger, Mahri (she/her/hers)</dc:creator>
  <cp:keywords/>
  <dc:description/>
  <cp:lastModifiedBy>Lowinger, Mahri</cp:lastModifiedBy>
  <cp:revision/>
  <dcterms:created xsi:type="dcterms:W3CDTF">2024-11-19T18:13:19Z</dcterms:created>
  <dcterms:modified xsi:type="dcterms:W3CDTF">2025-02-28T18:36:33Z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0x01010075D247FC51E83147801DCEB56FAD7E5E</vt:lpwstr>
  </property>
  <property fmtid="{D5CDD505-2E9C-101B-9397-08002B2CF9AE}" pid="3" name="TaxKeyword">
    <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y fmtid="{D5CDD505-2E9C-101B-9397-08002B2CF9AE}" pid="9" name="ANCSA_x0020_membre">
    <vt:lpwstr/>
  </property>
  <property fmtid="{D5CDD505-2E9C-101B-9397-08002B2CF9AE}" pid="10" name="ANCSA membre">
    <vt:lpwstr/>
  </property>
</Properties>
</file>