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lifland_david_epa_gov/Documents/Documents/2025 IN RCU IFR/for docket/"/>
    </mc:Choice>
  </mc:AlternateContent>
  <xr:revisionPtr revIDLastSave="74" documentId="8_{323C3301-62FF-459E-A63B-CF1E324FA4A1}" xr6:coauthVersionLast="47" xr6:coauthVersionMax="47" xr10:uidLastSave="{C9BC2AD7-8D77-4123-803F-8E83C2C40B88}"/>
  <bookViews>
    <workbookView xWindow="28680" yWindow="-120" windowWidth="29040" windowHeight="15720" activeTab="1" xr2:uid="{00000000-000D-0000-FFFF-FFFF00000000}"/>
  </bookViews>
  <sheets>
    <sheet name="new units - 2024 adjusted" sheetId="15" r:id="rId1"/>
    <sheet name="existing units - 2024 adjusted" sheetId="24" r:id="rId2"/>
  </sheets>
  <definedNames>
    <definedName name="_xlnm._FilterDatabase" localSheetId="1" hidden="1">'existing units - 2024 adjusted'!$A$9:$L$129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1" i="24" l="1"/>
  <c r="E111" i="24"/>
  <c r="F109" i="24" l="1"/>
  <c r="F97" i="24"/>
  <c r="F85" i="24"/>
  <c r="G85" i="24" s="1"/>
  <c r="I85" i="24" s="1"/>
  <c r="F73" i="24"/>
  <c r="F61" i="24"/>
  <c r="F49" i="24"/>
  <c r="F37" i="24"/>
  <c r="G37" i="24" s="1"/>
  <c r="I37" i="24" s="1"/>
  <c r="F25" i="24"/>
  <c r="G25" i="24" s="1"/>
  <c r="I25" i="24" s="1"/>
  <c r="F13" i="24"/>
  <c r="G13" i="24" s="1"/>
  <c r="I13" i="24" s="1"/>
  <c r="F105" i="24"/>
  <c r="G105" i="24" s="1"/>
  <c r="I105" i="24" s="1"/>
  <c r="F33" i="24"/>
  <c r="G33" i="24" s="1"/>
  <c r="I33" i="24" s="1"/>
  <c r="F68" i="24"/>
  <c r="F56" i="24"/>
  <c r="F20" i="24"/>
  <c r="F79" i="24"/>
  <c r="F19" i="24"/>
  <c r="F78" i="24"/>
  <c r="F30" i="24"/>
  <c r="G30" i="24" s="1"/>
  <c r="I30" i="24" s="1"/>
  <c r="F65" i="24"/>
  <c r="G65" i="24" s="1"/>
  <c r="I65" i="24" s="1"/>
  <c r="F41" i="24"/>
  <c r="G41" i="24" s="1"/>
  <c r="I41" i="24" s="1"/>
  <c r="F64" i="24"/>
  <c r="G64" i="24" s="1"/>
  <c r="I64" i="24" s="1"/>
  <c r="F52" i="24"/>
  <c r="G52" i="24" s="1"/>
  <c r="I52" i="24" s="1"/>
  <c r="F16" i="24"/>
  <c r="G16" i="24" s="1"/>
  <c r="I16" i="24" s="1"/>
  <c r="F108" i="24"/>
  <c r="G108" i="24" s="1"/>
  <c r="I108" i="24" s="1"/>
  <c r="F96" i="24"/>
  <c r="F84" i="24"/>
  <c r="F72" i="24"/>
  <c r="F60" i="24"/>
  <c r="F48" i="24"/>
  <c r="G48" i="24" s="1"/>
  <c r="I48" i="24" s="1"/>
  <c r="F36" i="24"/>
  <c r="G36" i="24" s="1"/>
  <c r="I36" i="24" s="1"/>
  <c r="F24" i="24"/>
  <c r="G24" i="24" s="1"/>
  <c r="I24" i="24" s="1"/>
  <c r="F12" i="24"/>
  <c r="G12" i="24" s="1"/>
  <c r="I12" i="24" s="1"/>
  <c r="F93" i="24"/>
  <c r="G93" i="24" s="1"/>
  <c r="I93" i="24" s="1"/>
  <c r="F57" i="24"/>
  <c r="G57" i="24" s="1"/>
  <c r="I57" i="24" s="1"/>
  <c r="F21" i="24"/>
  <c r="G21" i="24" s="1"/>
  <c r="I21" i="24" s="1"/>
  <c r="F80" i="24"/>
  <c r="G80" i="24" s="1"/>
  <c r="I80" i="24" s="1"/>
  <c r="F67" i="24"/>
  <c r="F31" i="24"/>
  <c r="G31" i="24" s="1"/>
  <c r="I31" i="24" s="1"/>
  <c r="F66" i="24"/>
  <c r="F42" i="24"/>
  <c r="G42" i="24" s="1"/>
  <c r="I42" i="24" s="1"/>
  <c r="F89" i="24"/>
  <c r="F17" i="24"/>
  <c r="G17" i="24" s="1"/>
  <c r="I17" i="24" s="1"/>
  <c r="F76" i="24"/>
  <c r="F40" i="24"/>
  <c r="G40" i="24" s="1"/>
  <c r="I40" i="24" s="1"/>
  <c r="F107" i="24"/>
  <c r="G107" i="24" s="1"/>
  <c r="I107" i="24" s="1"/>
  <c r="F95" i="24"/>
  <c r="G95" i="24" s="1"/>
  <c r="I95" i="24" s="1"/>
  <c r="F83" i="24"/>
  <c r="G83" i="24" s="1"/>
  <c r="I83" i="24" s="1"/>
  <c r="F71" i="24"/>
  <c r="G71" i="24" s="1"/>
  <c r="I71" i="24" s="1"/>
  <c r="F59" i="24"/>
  <c r="F47" i="24"/>
  <c r="F35" i="24"/>
  <c r="G35" i="24" s="1"/>
  <c r="I35" i="24" s="1"/>
  <c r="F23" i="24"/>
  <c r="F11" i="24"/>
  <c r="G11" i="24" s="1"/>
  <c r="I11" i="24" s="1"/>
  <c r="F81" i="24"/>
  <c r="G81" i="24" s="1"/>
  <c r="I81" i="24" s="1"/>
  <c r="F45" i="24"/>
  <c r="G45" i="24" s="1"/>
  <c r="I45" i="24" s="1"/>
  <c r="F92" i="24"/>
  <c r="G92" i="24" s="1"/>
  <c r="I92" i="24" s="1"/>
  <c r="F32" i="24"/>
  <c r="G32" i="24" s="1"/>
  <c r="I32" i="24" s="1"/>
  <c r="F91" i="24"/>
  <c r="G91" i="24" s="1"/>
  <c r="I91" i="24" s="1"/>
  <c r="F43" i="24"/>
  <c r="G43" i="24" s="1"/>
  <c r="I43" i="24" s="1"/>
  <c r="F90" i="24"/>
  <c r="G90" i="24" s="1"/>
  <c r="I90" i="24" s="1"/>
  <c r="F18" i="24"/>
  <c r="F77" i="24"/>
  <c r="F29" i="24"/>
  <c r="G29" i="24" s="1"/>
  <c r="I29" i="24" s="1"/>
  <c r="F88" i="24"/>
  <c r="G88" i="24" s="1"/>
  <c r="I88" i="24" s="1"/>
  <c r="F106" i="24"/>
  <c r="F94" i="24"/>
  <c r="F82" i="24"/>
  <c r="F70" i="24"/>
  <c r="G70" i="24" s="1"/>
  <c r="I70" i="24" s="1"/>
  <c r="F58" i="24"/>
  <c r="G58" i="24" s="1"/>
  <c r="I58" i="24" s="1"/>
  <c r="F46" i="24"/>
  <c r="G46" i="24" s="1"/>
  <c r="I46" i="24" s="1"/>
  <c r="F34" i="24"/>
  <c r="G34" i="24" s="1"/>
  <c r="I34" i="24" s="1"/>
  <c r="F22" i="24"/>
  <c r="G22" i="24" s="1"/>
  <c r="I22" i="24" s="1"/>
  <c r="F69" i="24"/>
  <c r="F104" i="24"/>
  <c r="G104" i="24" s="1"/>
  <c r="I104" i="24" s="1"/>
  <c r="F44" i="24"/>
  <c r="F103" i="24"/>
  <c r="F55" i="24"/>
  <c r="G55" i="24" s="1"/>
  <c r="I55" i="24" s="1"/>
  <c r="F102" i="24"/>
  <c r="G102" i="24" s="1"/>
  <c r="I102" i="24" s="1"/>
  <c r="F54" i="24"/>
  <c r="G54" i="24" s="1"/>
  <c r="I54" i="24" s="1"/>
  <c r="F101" i="24"/>
  <c r="G101" i="24" s="1"/>
  <c r="I101" i="24" s="1"/>
  <c r="F53" i="24"/>
  <c r="G53" i="24" s="1"/>
  <c r="I53" i="24" s="1"/>
  <c r="F100" i="24"/>
  <c r="G100" i="24" s="1"/>
  <c r="I100" i="24" s="1"/>
  <c r="F28" i="24"/>
  <c r="G28" i="24" s="1"/>
  <c r="I28" i="24" s="1"/>
  <c r="F99" i="24"/>
  <c r="G99" i="24" s="1"/>
  <c r="I99" i="24" s="1"/>
  <c r="F87" i="24"/>
  <c r="F75" i="24"/>
  <c r="G75" i="24" s="1"/>
  <c r="I75" i="24" s="1"/>
  <c r="F63" i="24"/>
  <c r="F51" i="24"/>
  <c r="G51" i="24" s="1"/>
  <c r="I51" i="24" s="1"/>
  <c r="F39" i="24"/>
  <c r="G39" i="24" s="1"/>
  <c r="I39" i="24" s="1"/>
  <c r="F27" i="24"/>
  <c r="G27" i="24" s="1"/>
  <c r="I27" i="24" s="1"/>
  <c r="F15" i="24"/>
  <c r="G15" i="24" s="1"/>
  <c r="I15" i="24" s="1"/>
  <c r="F98" i="24"/>
  <c r="G98" i="24" s="1"/>
  <c r="I98" i="24" s="1"/>
  <c r="F86" i="24"/>
  <c r="G86" i="24" s="1"/>
  <c r="I86" i="24" s="1"/>
  <c r="F74" i="24"/>
  <c r="G74" i="24" s="1"/>
  <c r="I74" i="24" s="1"/>
  <c r="F62" i="24"/>
  <c r="G62" i="24" s="1"/>
  <c r="I62" i="24" s="1"/>
  <c r="F50" i="24"/>
  <c r="G50" i="24" s="1"/>
  <c r="I50" i="24" s="1"/>
  <c r="F38" i="24"/>
  <c r="F26" i="24"/>
  <c r="G26" i="24" s="1"/>
  <c r="I26" i="24" s="1"/>
  <c r="F14" i="24"/>
  <c r="G106" i="24"/>
  <c r="I106" i="24" s="1"/>
  <c r="F10" i="24"/>
  <c r="G10" i="24" s="1"/>
  <c r="I10" i="24" s="1"/>
  <c r="G68" i="24"/>
  <c r="I68" i="24" s="1"/>
  <c r="G19" i="24"/>
  <c r="I19" i="24" s="1"/>
  <c r="G77" i="24"/>
  <c r="I77" i="24" s="1"/>
  <c r="G23" i="24"/>
  <c r="I23" i="24" s="1"/>
  <c r="G87" i="24"/>
  <c r="I87" i="24" s="1"/>
  <c r="G59" i="24"/>
  <c r="I59" i="24" s="1"/>
  <c r="G63" i="24"/>
  <c r="I63" i="24" s="1"/>
  <c r="G94" i="24"/>
  <c r="I94" i="24" s="1"/>
  <c r="G76" i="24"/>
  <c r="I76" i="24" s="1"/>
  <c r="G49" i="24"/>
  <c r="I49" i="24" s="1"/>
  <c r="G56" i="24"/>
  <c r="I56" i="24" s="1"/>
  <c r="G109" i="24"/>
  <c r="I109" i="24" s="1"/>
  <c r="G103" i="24"/>
  <c r="I103" i="24" s="1"/>
  <c r="G97" i="24"/>
  <c r="I97" i="24" s="1"/>
  <c r="G79" i="24"/>
  <c r="I79" i="24" s="1"/>
  <c r="G73" i="24"/>
  <c r="I73" i="24" s="1"/>
  <c r="G67" i="24"/>
  <c r="I67" i="24" s="1"/>
  <c r="G61" i="24"/>
  <c r="I61" i="24" s="1"/>
  <c r="G47" i="24"/>
  <c r="I47" i="24" s="1"/>
  <c r="G96" i="24"/>
  <c r="I96" i="24" s="1"/>
  <c r="G84" i="24"/>
  <c r="I84" i="24" s="1"/>
  <c r="G78" i="24"/>
  <c r="I78" i="24" s="1"/>
  <c r="G72" i="24"/>
  <c r="I72" i="24" s="1"/>
  <c r="G66" i="24"/>
  <c r="I66" i="24" s="1"/>
  <c r="G60" i="24"/>
  <c r="I60" i="24" s="1"/>
  <c r="G38" i="24"/>
  <c r="I38" i="24" s="1"/>
  <c r="G20" i="24"/>
  <c r="I20" i="24" s="1"/>
  <c r="G14" i="24"/>
  <c r="I14" i="24" s="1"/>
  <c r="G89" i="24"/>
  <c r="I89" i="24" s="1"/>
  <c r="G18" i="24"/>
  <c r="I18" i="24" s="1"/>
  <c r="G44" i="24"/>
  <c r="I44" i="24" s="1"/>
  <c r="G82" i="24"/>
  <c r="I82" i="24" s="1"/>
  <c r="G69" i="24"/>
  <c r="I69" i="24" s="1"/>
  <c r="I111" i="24" l="1"/>
  <c r="G111" i="24"/>
  <c r="F6" i="15" l="1"/>
</calcChain>
</file>

<file path=xl/sharedStrings.xml><?xml version="1.0" encoding="utf-8"?>
<sst xmlns="http://schemas.openxmlformats.org/spreadsheetml/2006/main" count="710" uniqueCount="112">
  <si>
    <t/>
  </si>
  <si>
    <t>State</t>
  </si>
  <si>
    <t>Facility ID(ORISPL)</t>
  </si>
  <si>
    <t>Facility Name</t>
  </si>
  <si>
    <t>Unit ID</t>
  </si>
  <si>
    <t>2024 Ozone Season NOx Emissions (Tons)</t>
  </si>
  <si>
    <t>Calculated Maximum
 Allocation¹</t>
  </si>
  <si>
    <t>Multiplier²</t>
  </si>
  <si>
    <t>Initial Adjusted
 Allocation³</t>
  </si>
  <si>
    <t>Secondary Adjusted
 Allocation⁴</t>
  </si>
  <si>
    <t>Final Allocation</t>
  </si>
  <si>
    <t>Commence Commercial
 Operation Date</t>
  </si>
  <si>
    <t>Totals:</t>
  </si>
  <si>
    <t>1. Under 40 CFR 97.812(a)(4)(i) and 40 CFR 97.812(a)(4)(ii), the maximum allocation a unit may receive (prior to any adjustments made by EPA under 40 CFR 97.812(a)(4)(i) and 40 CFR 97.812(a)(4)(ii)) is an amount equal to the unit's total tons of NOx emissions during the control period.</t>
  </si>
  <si>
    <t>2. Under 40 CFR 97.812(a)(7), 40 CFR 97.812(a)(4)(i), and 40 CFR 97.812(a)(5), if the NUSA is oversubscribed (i.e., the sum of the maximum allocations is greater than the number of allowances in the new unit set-aside), each maximum allocation under 40 CFR 97.812(a)(7), 40 CFR 97.812(a)(4)(i), and 40 CFR 97.812(a)(5) is multiplied by the number of allowances in the new unit set aside divided by the sum of all of the maximum allocations under 40 CFR 97.812(a)(7), 40 CFR 97.812(a)(4)(i), and 40 CFR 97.812(a)(5).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</si>
  <si>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</si>
  <si>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</si>
  <si>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1</t>
  </si>
  <si>
    <t>CT3</t>
  </si>
  <si>
    <t>CT1</t>
  </si>
  <si>
    <t>CT2</t>
  </si>
  <si>
    <t>Cross-State Air Pollution Rule (CSAPR) Cross-State Air Pollution Rule NOx Ozone Season Program Expanded Group 2 New Unit Set-Aside (NUSA) Allowance Allocations</t>
  </si>
  <si>
    <t>For Eligible CSAPR-Covered Units in Indiana Under 40 CFR 97.811(b), 97.812 and 97.821</t>
  </si>
  <si>
    <t>Allowances Available in the NUSA  for Indiana for 2024:</t>
  </si>
  <si>
    <t>Allowances Allocated From the NUSA for "new units" for Indiana for 2024:</t>
  </si>
  <si>
    <t>Allowances Remaining in the NUSA for "existing units" for Indiana for 2024:</t>
  </si>
  <si>
    <t>IN</t>
  </si>
  <si>
    <t>Merom</t>
  </si>
  <si>
    <t>1SG1</t>
  </si>
  <si>
    <t>2SG1</t>
  </si>
  <si>
    <t>2</t>
  </si>
  <si>
    <t>3</t>
  </si>
  <si>
    <t>Existing Unit
 Allocation¹</t>
  </si>
  <si>
    <t>Clifty Creek</t>
  </si>
  <si>
    <t>4</t>
  </si>
  <si>
    <t>5</t>
  </si>
  <si>
    <t>6</t>
  </si>
  <si>
    <t>IPL - Harding Street Station (EW Stout)</t>
  </si>
  <si>
    <t>50</t>
  </si>
  <si>
    <t>60</t>
  </si>
  <si>
    <t>70</t>
  </si>
  <si>
    <t>GT4</t>
  </si>
  <si>
    <t>GT5</t>
  </si>
  <si>
    <t>GT6</t>
  </si>
  <si>
    <t>IPL - Eagle Valley Generating Station</t>
  </si>
  <si>
    <t>GT1</t>
  </si>
  <si>
    <t>GT2</t>
  </si>
  <si>
    <t>IPL - Petersburg Generating Station</t>
  </si>
  <si>
    <t>Michigan City Generating Station</t>
  </si>
  <si>
    <t>12</t>
  </si>
  <si>
    <t>Cayuga</t>
  </si>
  <si>
    <t>Edwardsport Generating Station</t>
  </si>
  <si>
    <t>CTG1</t>
  </si>
  <si>
    <t>CTG2</t>
  </si>
  <si>
    <t>Noblesville</t>
  </si>
  <si>
    <t>CT4</t>
  </si>
  <si>
    <t>CT5</t>
  </si>
  <si>
    <t>F B Culley Generating Station</t>
  </si>
  <si>
    <t>Whitewater Valley</t>
  </si>
  <si>
    <t>R M Schahfer Generating Station</t>
  </si>
  <si>
    <t>16A</t>
  </si>
  <si>
    <t>16B</t>
  </si>
  <si>
    <t>Gibson</t>
  </si>
  <si>
    <t>A B Brown Generating Station</t>
  </si>
  <si>
    <t>Rockport</t>
  </si>
  <si>
    <t>MB1</t>
  </si>
  <si>
    <t>MB2</t>
  </si>
  <si>
    <t>Alcoa Allowance Management Inc</t>
  </si>
  <si>
    <t>Richmond (IN)</t>
  </si>
  <si>
    <t>RCT1</t>
  </si>
  <si>
    <t>RCT2</t>
  </si>
  <si>
    <t>Anderson</t>
  </si>
  <si>
    <t>ACT1</t>
  </si>
  <si>
    <t>ACT2</t>
  </si>
  <si>
    <t>ACT3</t>
  </si>
  <si>
    <t>Georgetown Substation</t>
  </si>
  <si>
    <t>GT3</t>
  </si>
  <si>
    <t>Henry County Generating Station</t>
  </si>
  <si>
    <t>Hoosier Energy Lawrence Co Station</t>
  </si>
  <si>
    <t>Vermillion Generating Station</t>
  </si>
  <si>
    <t>7</t>
  </si>
  <si>
    <t>8</t>
  </si>
  <si>
    <t>Worthington Generation</t>
  </si>
  <si>
    <t>Wheatland Generating Facility LLC</t>
  </si>
  <si>
    <t>EU-01</t>
  </si>
  <si>
    <t>EU-02</t>
  </si>
  <si>
    <t>EU-03</t>
  </si>
  <si>
    <t>EU-04</t>
  </si>
  <si>
    <t>Montpelier Electric Gen Station</t>
  </si>
  <si>
    <t>G1CT1</t>
  </si>
  <si>
    <t>G1CT2</t>
  </si>
  <si>
    <t>G2CT1</t>
  </si>
  <si>
    <t>G2CT2</t>
  </si>
  <si>
    <t>G3CT1</t>
  </si>
  <si>
    <t>G3CT2</t>
  </si>
  <si>
    <t>G4CT1</t>
  </si>
  <si>
    <t>G4CT2</t>
  </si>
  <si>
    <t>Whiting Clean Energy, Inc.</t>
  </si>
  <si>
    <t>Sugar Creek Generating Station</t>
  </si>
  <si>
    <t>CT11</t>
  </si>
  <si>
    <t>CT12</t>
  </si>
  <si>
    <t>Lawrenceburg Energy Facility</t>
  </si>
  <si>
    <t>St. Joseph Energy Center LLC</t>
  </si>
  <si>
    <t>CTG01A</t>
  </si>
  <si>
    <t>CTG01B</t>
  </si>
  <si>
    <t>Wabash River Highland Plant</t>
  </si>
  <si>
    <t xml:space="preserve">1. Under 40 CFR 97.812(a)(10), if the NUSA is undersubscribed, the remaining allowances will be allocated to units in the state that are allocated allowances under 97.811(a)(1). </t>
  </si>
  <si>
    <t xml:space="preserve">2. Under 40 CFR 97.812(a)(10), if the NUSA is undersubscribed, each allocation under 40 CFR 97.811(a)(1) is multiplied by the number of allowances left in the new unit set aside divided by the remainder of the amount of tons in the applicable state NOx Ozone Season Group 2 budget minus the amount of tons in the state's NUSA and Indian Country NUSA for the control period. </t>
  </si>
  <si>
    <t xml:space="preserve">3. The Initial Adjusted Allocation is the product of the Multiplier multiplied by the Existing Unit Allocation under 97.811(a)(1). </t>
  </si>
  <si>
    <t>4. Due to rounding, sometimes the sum of the Initial Adjusted Allocations,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</si>
  <si>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17</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</si>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</sst>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7" x14ac:knownFonts="1">
    <font>
      <sz val="10"/>
      <name val="Arial"/>
    </font>
    <font>
      <b/>
      <sz val="10"/>
      <name val="Arial"/>
    </font>
    <font>
      <b/>
      <sz val="10"/>
      <name val="Arial"/>
      <family val="2"/>
    </font>
    <font>
      <sz val="10"/>
      <name val="Arial"/>
      <family val="2"/>
    </font>
    <font>
      <sz val="8.25"/>
      <color indexed="8"/>
      <name val="Microsoft Sans Serif"/>
    </font>
    <font>
      <sz val="8.25"/>
      <color indexed="8"/>
      <name val="Microsoft Sans Serif"/>
      <family val="2"/>
    </font>
    <font>
      <sz val="10"/>
      <color indexed="8"/>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4" fillId="0" borderId="0"/>
    <xf numFmtId="0" fontId="5" fillId="0" borderId="0"/>
    <xf numFmtId="0" fontId="6" fillId="0" borderId="0"/>
  </cellStyleXfs>
  <cellXfs count="28">
    <xf numFmtId="0" fontId="0" fillId="0" borderId="0" xfId="0"/>
    <xf numFmtId="0" fontId="0" fillId="0" borderId="0" xfId="0"/>
    <xf numFmtId="0" fontId="0" fillId="0" borderId="0" xfId="0"/>
    <xf numFmtId="0" fontId="0" fillId="0" borderId="0" xfId="0" applyAlignment="1">
      <alignment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wrapText="1"/>
    </xf>
    <xf numFmtId="0" fontId="2" fillId="0" borderId="0" xfId="0" applyFont="1" applyAlignment="1">
      <alignment horizontal="left" vertical="center" wrapText="1"/>
    </xf>
    <xf numFmtId="1" fontId="6" fillId="0" borderId="0" xfId="3" applyNumberFormat="1" applyAlignment="1">
      <alignment horizontal="left"/>
    </xf>
    <xf numFmtId="0" fontId="0" fillId="0" borderId="0" xfId="3" applyFont="1"/>
    <xf numFmtId="49" fontId="6" fillId="0" borderId="0" xfId="3" applyNumberFormat="1"/>
    <xf numFmtId="3" fontId="6" fillId="0" borderId="0" xfId="3" applyNumberFormat="1"/>
    <xf numFmtId="164" fontId="0" fillId="0" borderId="0" xfId="0" applyNumberFormat="1" applyAlignment="1">
      <alignment wrapText="1"/>
    </xf>
    <xf numFmtId="0" fontId="0" fillId="0" borderId="0" xfId="0" applyAlignment="1">
      <alignment horizontal="right" wrapText="1"/>
    </xf>
    <xf numFmtId="0" fontId="1" fillId="0" borderId="0" xfId="0" applyFont="1" applyAlignment="1">
      <alignment horizontal="center" vertical="center" wrapText="1"/>
    </xf>
    <xf numFmtId="0" fontId="0" fillId="0" borderId="0" xfId="0" applyAlignment="1"/>
    <xf numFmtId="0" fontId="1" fillId="0" borderId="0" xfId="0" applyNumberFormat="1" applyFont="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righ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2" fillId="0" borderId="0" xfId="0" applyFont="1" applyAlignment="1">
      <alignment horizontal="center" vertical="center" wrapText="1"/>
    </xf>
    <xf numFmtId="0" fontId="0" fillId="0" borderId="0" xfId="0"/>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horizontal="left" vertical="top" wrapText="1"/>
    </xf>
    <xf numFmtId="3" fontId="0" fillId="0" borderId="0" xfId="0" applyNumberFormat="1" applyAlignment="1">
      <alignment wrapText="1"/>
    </xf>
  </cellXfs>
  <cellStyles count="4">
    <cellStyle name="Normal" xfId="0" builtinId="0"/>
    <cellStyle name="Normal 2" xfId="1" xr:uid="{B163D14A-240D-444F-8A4C-1EAE35ABBA44}"/>
    <cellStyle name="Normal 3" xfId="2" xr:uid="{BA0FE3EA-FA0F-40B2-B509-1121AA93FC69}"/>
    <cellStyle name="Normal_HIUnitWithEmissionGovernorAndRateGovernor_006_006_95th_121610" xfId="3" xr:uid="{3D19A5AA-0B67-4F4C-95F9-77EDADC757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A244-3A0A-42A5-AD15-9393813A49C0}">
  <dimension ref="A1:N29"/>
  <sheetViews>
    <sheetView workbookViewId="0">
      <selection sqref="A1:L1"/>
    </sheetView>
  </sheetViews>
  <sheetFormatPr defaultColWidth="9.1796875" defaultRowHeight="12.5" x14ac:dyDescent="0.25"/>
  <cols>
    <col min="1" max="11" width="12" style="1" customWidth="1"/>
    <col min="12" max="12" width="18.453125" style="1" customWidth="1"/>
    <col min="13" max="14" width="12" style="1" customWidth="1"/>
    <col min="15" max="16384" width="9.1796875" style="1"/>
  </cols>
  <sheetData>
    <row r="1" spans="1:14" ht="12.65" customHeight="1" x14ac:dyDescent="0.25">
      <c r="A1" s="14" t="s">
        <v>21</v>
      </c>
      <c r="B1" s="15" t="s">
        <v>0</v>
      </c>
      <c r="C1" s="15" t="s">
        <v>0</v>
      </c>
      <c r="D1" s="15" t="s">
        <v>0</v>
      </c>
      <c r="E1" s="15" t="s">
        <v>0</v>
      </c>
      <c r="F1" s="15" t="s">
        <v>0</v>
      </c>
      <c r="G1" s="15" t="s">
        <v>0</v>
      </c>
      <c r="H1" s="15" t="s">
        <v>0</v>
      </c>
      <c r="I1" s="15" t="s">
        <v>0</v>
      </c>
      <c r="J1" s="15" t="s">
        <v>0</v>
      </c>
      <c r="K1" s="15" t="s">
        <v>0</v>
      </c>
      <c r="L1" s="15" t="s">
        <v>0</v>
      </c>
      <c r="M1" s="2"/>
      <c r="N1" s="2"/>
    </row>
    <row r="2" spans="1:14" ht="12.65" customHeight="1" x14ac:dyDescent="0.25">
      <c r="A2" s="16" t="s">
        <v>22</v>
      </c>
      <c r="B2" s="15" t="s">
        <v>0</v>
      </c>
      <c r="C2" s="15" t="s">
        <v>0</v>
      </c>
      <c r="D2" s="15" t="s">
        <v>0</v>
      </c>
      <c r="E2" s="15" t="s">
        <v>0</v>
      </c>
      <c r="F2" s="15" t="s">
        <v>0</v>
      </c>
      <c r="G2" s="15" t="s">
        <v>0</v>
      </c>
      <c r="H2" s="15" t="s">
        <v>0</v>
      </c>
      <c r="I2" s="15" t="s">
        <v>0</v>
      </c>
      <c r="J2" s="15" t="s">
        <v>0</v>
      </c>
      <c r="K2" s="15" t="s">
        <v>0</v>
      </c>
      <c r="L2" s="15" t="s">
        <v>0</v>
      </c>
      <c r="M2" s="2"/>
      <c r="N2" s="2"/>
    </row>
    <row r="3" spans="1:14" x14ac:dyDescent="0.25">
      <c r="A3" s="2" t="s">
        <v>0</v>
      </c>
      <c r="B3" s="2"/>
      <c r="C3" s="2"/>
      <c r="D3" s="2"/>
      <c r="E3" s="2"/>
      <c r="F3" s="2"/>
      <c r="G3" s="2"/>
      <c r="H3" s="2"/>
      <c r="I3" s="2"/>
      <c r="J3" s="2"/>
      <c r="K3" s="2"/>
      <c r="L3" s="2"/>
      <c r="M3" s="2"/>
      <c r="N3" s="2"/>
    </row>
    <row r="4" spans="1:14" ht="30" customHeight="1" x14ac:dyDescent="0.25">
      <c r="A4" s="17" t="s">
        <v>23</v>
      </c>
      <c r="B4" s="15" t="s">
        <v>0</v>
      </c>
      <c r="C4" s="15" t="s">
        <v>0</v>
      </c>
      <c r="D4" s="15" t="s">
        <v>0</v>
      </c>
      <c r="E4" s="15" t="s">
        <v>0</v>
      </c>
      <c r="F4" s="18">
        <v>227</v>
      </c>
      <c r="G4" s="15" t="s">
        <v>0</v>
      </c>
      <c r="H4" s="15" t="s">
        <v>0</v>
      </c>
      <c r="I4" s="2"/>
      <c r="J4" s="2"/>
      <c r="K4" s="2"/>
      <c r="L4" s="2"/>
      <c r="M4" s="2"/>
      <c r="N4" s="2"/>
    </row>
    <row r="5" spans="1:14" ht="30" customHeight="1" x14ac:dyDescent="0.25">
      <c r="A5" s="17" t="s">
        <v>24</v>
      </c>
      <c r="B5" s="15" t="s">
        <v>0</v>
      </c>
      <c r="C5" s="15" t="s">
        <v>0</v>
      </c>
      <c r="D5" s="15" t="s">
        <v>0</v>
      </c>
      <c r="E5" s="15" t="s">
        <v>0</v>
      </c>
      <c r="F5" s="18">
        <v>0</v>
      </c>
      <c r="G5" s="15" t="s">
        <v>0</v>
      </c>
      <c r="H5" s="15" t="s">
        <v>0</v>
      </c>
      <c r="I5" s="2"/>
      <c r="J5" s="2"/>
      <c r="K5" s="2"/>
      <c r="L5" s="2"/>
      <c r="M5" s="2"/>
      <c r="N5" s="2"/>
    </row>
    <row r="6" spans="1:14" ht="30" customHeight="1" x14ac:dyDescent="0.25">
      <c r="A6" s="17" t="s">
        <v>25</v>
      </c>
      <c r="B6" s="15" t="s">
        <v>0</v>
      </c>
      <c r="C6" s="15" t="s">
        <v>0</v>
      </c>
      <c r="D6" s="15" t="s">
        <v>0</v>
      </c>
      <c r="E6" s="15" t="s">
        <v>0</v>
      </c>
      <c r="F6" s="18">
        <f>F4-F5</f>
        <v>227</v>
      </c>
      <c r="G6" s="15"/>
      <c r="H6" s="15"/>
      <c r="I6" s="2"/>
      <c r="J6" s="2"/>
      <c r="K6" s="2"/>
      <c r="L6" s="2"/>
      <c r="M6" s="2"/>
      <c r="N6" s="2"/>
    </row>
    <row r="7" spans="1:14" x14ac:dyDescent="0.25">
      <c r="A7" s="2" t="s">
        <v>0</v>
      </c>
      <c r="B7" s="2"/>
      <c r="C7" s="2"/>
      <c r="D7" s="2"/>
      <c r="E7" s="2"/>
      <c r="F7" s="2"/>
      <c r="G7" s="2"/>
      <c r="H7" s="2"/>
      <c r="I7" s="2"/>
      <c r="J7" s="2"/>
      <c r="K7" s="2"/>
      <c r="L7" s="2"/>
      <c r="M7" s="2"/>
      <c r="N7" s="2"/>
    </row>
    <row r="8" spans="1:14" x14ac:dyDescent="0.25">
      <c r="A8" s="2" t="s">
        <v>0</v>
      </c>
      <c r="B8" s="2"/>
      <c r="C8" s="2"/>
      <c r="D8" s="2"/>
      <c r="E8" s="2"/>
      <c r="F8" s="2"/>
      <c r="G8" s="2"/>
      <c r="H8" s="2"/>
      <c r="I8" s="2"/>
      <c r="J8" s="2"/>
      <c r="K8" s="2"/>
      <c r="L8" s="2"/>
      <c r="M8" s="2"/>
      <c r="N8" s="2"/>
    </row>
    <row r="9" spans="1:14" ht="52" x14ac:dyDescent="0.25">
      <c r="A9" s="5" t="s">
        <v>1</v>
      </c>
      <c r="B9" s="5" t="s">
        <v>2</v>
      </c>
      <c r="C9" s="5" t="s">
        <v>3</v>
      </c>
      <c r="D9" s="5" t="s">
        <v>4</v>
      </c>
      <c r="E9" s="4" t="s">
        <v>5</v>
      </c>
      <c r="F9" s="5" t="s">
        <v>6</v>
      </c>
      <c r="G9" s="5" t="s">
        <v>7</v>
      </c>
      <c r="H9" s="5" t="s">
        <v>8</v>
      </c>
      <c r="I9" s="5" t="s">
        <v>9</v>
      </c>
      <c r="J9" s="5" t="s">
        <v>10</v>
      </c>
      <c r="K9" s="5" t="s">
        <v>11</v>
      </c>
      <c r="L9" s="2"/>
      <c r="M9" s="2"/>
      <c r="N9" s="2"/>
    </row>
    <row r="10" spans="1:14" x14ac:dyDescent="0.25">
      <c r="A10" s="3" t="s">
        <v>0</v>
      </c>
      <c r="B10" s="3" t="s">
        <v>0</v>
      </c>
      <c r="C10" s="3" t="s">
        <v>0</v>
      </c>
      <c r="D10" s="3" t="s">
        <v>0</v>
      </c>
      <c r="E10" s="3" t="s">
        <v>0</v>
      </c>
      <c r="F10" s="3" t="s">
        <v>0</v>
      </c>
      <c r="G10" s="3" t="s">
        <v>0</v>
      </c>
      <c r="H10" s="3" t="s">
        <v>0</v>
      </c>
      <c r="I10" s="3" t="s">
        <v>0</v>
      </c>
      <c r="J10" s="3" t="s">
        <v>0</v>
      </c>
      <c r="K10" s="3" t="s">
        <v>0</v>
      </c>
      <c r="L10" s="2"/>
      <c r="M10" s="2"/>
      <c r="N10" s="2"/>
    </row>
    <row r="11" spans="1:14" ht="13" x14ac:dyDescent="0.25">
      <c r="A11" s="3" t="s">
        <v>0</v>
      </c>
      <c r="B11" s="5" t="s">
        <v>12</v>
      </c>
      <c r="C11" s="3" t="s">
        <v>0</v>
      </c>
      <c r="D11" s="3" t="s">
        <v>0</v>
      </c>
      <c r="E11" s="3" t="s">
        <v>0</v>
      </c>
      <c r="F11" s="3">
        <v>0</v>
      </c>
      <c r="G11" s="3" t="s">
        <v>0</v>
      </c>
      <c r="H11" s="3">
        <v>0</v>
      </c>
      <c r="I11" s="3">
        <v>0</v>
      </c>
      <c r="J11" s="3">
        <v>0</v>
      </c>
      <c r="K11" s="2"/>
      <c r="L11" s="3" t="s">
        <v>0</v>
      </c>
      <c r="M11" s="2"/>
      <c r="N11" s="2"/>
    </row>
    <row r="12" spans="1:14" x14ac:dyDescent="0.25">
      <c r="A12" s="2" t="s">
        <v>0</v>
      </c>
      <c r="B12" s="2"/>
      <c r="C12" s="2"/>
      <c r="D12" s="2"/>
      <c r="E12" s="2"/>
      <c r="F12" s="2"/>
      <c r="G12" s="2"/>
      <c r="H12" s="2"/>
      <c r="I12" s="2"/>
      <c r="J12" s="2"/>
      <c r="K12" s="2"/>
      <c r="L12" s="2"/>
      <c r="M12" s="2"/>
      <c r="N12" s="2"/>
    </row>
    <row r="13" spans="1:14" ht="12.65" customHeight="1" x14ac:dyDescent="0.25">
      <c r="A13" s="19" t="s">
        <v>13</v>
      </c>
      <c r="B13" s="15" t="s">
        <v>0</v>
      </c>
      <c r="C13" s="15" t="s">
        <v>0</v>
      </c>
      <c r="D13" s="15" t="s">
        <v>0</v>
      </c>
      <c r="E13" s="15" t="s">
        <v>0</v>
      </c>
      <c r="F13" s="15" t="s">
        <v>0</v>
      </c>
      <c r="G13" s="15" t="s">
        <v>0</v>
      </c>
      <c r="H13" s="15" t="s">
        <v>0</v>
      </c>
      <c r="I13" s="15" t="s">
        <v>0</v>
      </c>
      <c r="J13" s="15" t="s">
        <v>0</v>
      </c>
      <c r="K13" s="2" t="s">
        <v>0</v>
      </c>
      <c r="L13" s="2"/>
      <c r="M13" s="2"/>
      <c r="N13" s="2"/>
    </row>
    <row r="14" spans="1:14" x14ac:dyDescent="0.25">
      <c r="A14" s="15" t="s">
        <v>0</v>
      </c>
      <c r="B14" s="15" t="s">
        <v>0</v>
      </c>
      <c r="C14" s="15" t="s">
        <v>0</v>
      </c>
      <c r="D14" s="15" t="s">
        <v>0</v>
      </c>
      <c r="E14" s="15" t="s">
        <v>0</v>
      </c>
      <c r="F14" s="15" t="s">
        <v>0</v>
      </c>
      <c r="G14" s="15" t="s">
        <v>0</v>
      </c>
      <c r="H14" s="15" t="s">
        <v>0</v>
      </c>
      <c r="I14" s="15" t="s">
        <v>0</v>
      </c>
      <c r="J14" s="15" t="s">
        <v>0</v>
      </c>
      <c r="K14" s="2" t="s">
        <v>0</v>
      </c>
      <c r="L14" s="2"/>
      <c r="M14" s="2"/>
      <c r="N14" s="2"/>
    </row>
    <row r="15" spans="1:14" x14ac:dyDescent="0.25">
      <c r="A15" s="15" t="s">
        <v>0</v>
      </c>
      <c r="B15" s="15" t="s">
        <v>0</v>
      </c>
      <c r="C15" s="15" t="s">
        <v>0</v>
      </c>
      <c r="D15" s="15" t="s">
        <v>0</v>
      </c>
      <c r="E15" s="15" t="s">
        <v>0</v>
      </c>
      <c r="F15" s="15" t="s">
        <v>0</v>
      </c>
      <c r="G15" s="15" t="s">
        <v>0</v>
      </c>
      <c r="H15" s="15" t="s">
        <v>0</v>
      </c>
      <c r="I15" s="15" t="s">
        <v>0</v>
      </c>
      <c r="J15" s="15" t="s">
        <v>0</v>
      </c>
      <c r="K15" s="2"/>
      <c r="L15" s="2"/>
      <c r="M15" s="2"/>
      <c r="N15" s="2"/>
    </row>
    <row r="16" spans="1:14" x14ac:dyDescent="0.25">
      <c r="A16" s="2" t="s">
        <v>0</v>
      </c>
      <c r="B16" s="2"/>
      <c r="C16" s="2"/>
      <c r="D16" s="2"/>
      <c r="E16" s="2"/>
      <c r="F16" s="2"/>
      <c r="G16" s="2"/>
      <c r="H16" s="2"/>
      <c r="I16" s="2"/>
      <c r="J16" s="2"/>
      <c r="K16" s="2"/>
      <c r="L16" s="2"/>
      <c r="M16" s="2"/>
      <c r="N16" s="2"/>
    </row>
    <row r="17" spans="1:14" ht="12.65" customHeight="1" x14ac:dyDescent="0.25">
      <c r="A17" s="19" t="s">
        <v>14</v>
      </c>
      <c r="B17" s="15" t="s">
        <v>0</v>
      </c>
      <c r="C17" s="15" t="s">
        <v>0</v>
      </c>
      <c r="D17" s="15" t="s">
        <v>0</v>
      </c>
      <c r="E17" s="15" t="s">
        <v>0</v>
      </c>
      <c r="F17" s="15" t="s">
        <v>0</v>
      </c>
      <c r="G17" s="15" t="s">
        <v>0</v>
      </c>
      <c r="H17" s="15" t="s">
        <v>0</v>
      </c>
      <c r="I17" s="15" t="s">
        <v>0</v>
      </c>
      <c r="J17" s="15" t="s">
        <v>0</v>
      </c>
      <c r="K17" s="2" t="s">
        <v>0</v>
      </c>
      <c r="L17" s="2"/>
      <c r="M17" s="2"/>
      <c r="N17" s="2"/>
    </row>
    <row r="18" spans="1:14" x14ac:dyDescent="0.25">
      <c r="A18" s="15" t="s">
        <v>0</v>
      </c>
      <c r="B18" s="15" t="s">
        <v>0</v>
      </c>
      <c r="C18" s="15" t="s">
        <v>0</v>
      </c>
      <c r="D18" s="15" t="s">
        <v>0</v>
      </c>
      <c r="E18" s="15" t="s">
        <v>0</v>
      </c>
      <c r="F18" s="15" t="s">
        <v>0</v>
      </c>
      <c r="G18" s="15" t="s">
        <v>0</v>
      </c>
      <c r="H18" s="15" t="s">
        <v>0</v>
      </c>
      <c r="I18" s="15" t="s">
        <v>0</v>
      </c>
      <c r="J18" s="15" t="s">
        <v>0</v>
      </c>
      <c r="K18" s="2" t="s">
        <v>0</v>
      </c>
      <c r="L18" s="2"/>
      <c r="M18" s="2"/>
      <c r="N18" s="2"/>
    </row>
    <row r="19" spans="1:14" x14ac:dyDescent="0.25">
      <c r="A19" s="15" t="s">
        <v>0</v>
      </c>
      <c r="B19" s="15" t="s">
        <v>0</v>
      </c>
      <c r="C19" s="15" t="s">
        <v>0</v>
      </c>
      <c r="D19" s="15" t="s">
        <v>0</v>
      </c>
      <c r="E19" s="15" t="s">
        <v>0</v>
      </c>
      <c r="F19" s="15" t="s">
        <v>0</v>
      </c>
      <c r="G19" s="15" t="s">
        <v>0</v>
      </c>
      <c r="H19" s="15" t="s">
        <v>0</v>
      </c>
      <c r="I19" s="15" t="s">
        <v>0</v>
      </c>
      <c r="J19" s="15" t="s">
        <v>0</v>
      </c>
      <c r="K19" s="2"/>
      <c r="L19" s="2"/>
      <c r="M19" s="2"/>
      <c r="N19" s="2"/>
    </row>
    <row r="20" spans="1:14" x14ac:dyDescent="0.25">
      <c r="A20" s="15" t="s">
        <v>0</v>
      </c>
      <c r="B20" s="15" t="s">
        <v>0</v>
      </c>
      <c r="C20" s="15" t="s">
        <v>0</v>
      </c>
      <c r="D20" s="15" t="s">
        <v>0</v>
      </c>
      <c r="E20" s="15" t="s">
        <v>0</v>
      </c>
      <c r="F20" s="15" t="s">
        <v>0</v>
      </c>
      <c r="G20" s="15" t="s">
        <v>0</v>
      </c>
      <c r="H20" s="15" t="s">
        <v>0</v>
      </c>
      <c r="I20" s="15" t="s">
        <v>0</v>
      </c>
      <c r="J20" s="15" t="s">
        <v>0</v>
      </c>
      <c r="K20" s="2"/>
      <c r="L20" s="2"/>
      <c r="M20" s="2"/>
      <c r="N20" s="2"/>
    </row>
    <row r="21" spans="1:14" x14ac:dyDescent="0.25">
      <c r="A21" s="2" t="s">
        <v>0</v>
      </c>
      <c r="B21" s="2"/>
      <c r="C21" s="2"/>
      <c r="D21" s="2"/>
      <c r="E21" s="2"/>
      <c r="F21" s="2"/>
      <c r="G21" s="2"/>
      <c r="H21" s="2"/>
      <c r="I21" s="2"/>
      <c r="J21" s="2"/>
      <c r="K21" s="2"/>
      <c r="L21" s="2"/>
      <c r="M21" s="2"/>
      <c r="N21" s="2"/>
    </row>
    <row r="22" spans="1:14" ht="12.65" customHeight="1" x14ac:dyDescent="0.25">
      <c r="A22" s="19" t="s">
        <v>15</v>
      </c>
      <c r="B22" s="15" t="s">
        <v>0</v>
      </c>
      <c r="C22" s="15" t="s">
        <v>0</v>
      </c>
      <c r="D22" s="15" t="s">
        <v>0</v>
      </c>
      <c r="E22" s="15" t="s">
        <v>0</v>
      </c>
      <c r="F22" s="15" t="s">
        <v>0</v>
      </c>
      <c r="G22" s="15" t="s">
        <v>0</v>
      </c>
      <c r="H22" s="15" t="s">
        <v>0</v>
      </c>
      <c r="I22" s="15" t="s">
        <v>0</v>
      </c>
      <c r="J22" s="15" t="s">
        <v>0</v>
      </c>
      <c r="K22" s="2" t="s">
        <v>0</v>
      </c>
      <c r="L22" s="2"/>
      <c r="M22" s="2"/>
      <c r="N22" s="2"/>
    </row>
    <row r="23" spans="1:14" x14ac:dyDescent="0.25">
      <c r="A23" s="15" t="s">
        <v>0</v>
      </c>
      <c r="B23" s="15" t="s">
        <v>0</v>
      </c>
      <c r="C23" s="15" t="s">
        <v>0</v>
      </c>
      <c r="D23" s="15" t="s">
        <v>0</v>
      </c>
      <c r="E23" s="15" t="s">
        <v>0</v>
      </c>
      <c r="F23" s="15" t="s">
        <v>0</v>
      </c>
      <c r="G23" s="15" t="s">
        <v>0</v>
      </c>
      <c r="H23" s="15" t="s">
        <v>0</v>
      </c>
      <c r="I23" s="15" t="s">
        <v>0</v>
      </c>
      <c r="J23" s="15" t="s">
        <v>0</v>
      </c>
      <c r="K23" s="2" t="s">
        <v>0</v>
      </c>
      <c r="L23" s="2"/>
      <c r="M23" s="2"/>
      <c r="N23" s="2"/>
    </row>
    <row r="24" spans="1:14" x14ac:dyDescent="0.25">
      <c r="A24" s="2" t="s">
        <v>0</v>
      </c>
      <c r="B24" s="2"/>
      <c r="C24" s="2"/>
      <c r="D24" s="2"/>
      <c r="E24" s="2"/>
      <c r="F24" s="2"/>
      <c r="G24" s="2"/>
      <c r="H24" s="2"/>
      <c r="I24" s="2"/>
      <c r="J24" s="2"/>
      <c r="K24" s="2"/>
      <c r="L24" s="2"/>
      <c r="M24" s="2"/>
      <c r="N24" s="2"/>
    </row>
    <row r="25" spans="1:14" ht="12.65" customHeight="1" x14ac:dyDescent="0.25">
      <c r="A25" s="19" t="s">
        <v>16</v>
      </c>
      <c r="B25" s="15" t="s">
        <v>0</v>
      </c>
      <c r="C25" s="15" t="s">
        <v>0</v>
      </c>
      <c r="D25" s="15" t="s">
        <v>0</v>
      </c>
      <c r="E25" s="15" t="s">
        <v>0</v>
      </c>
      <c r="F25" s="15" t="s">
        <v>0</v>
      </c>
      <c r="G25" s="15" t="s">
        <v>0</v>
      </c>
      <c r="H25" s="15" t="s">
        <v>0</v>
      </c>
      <c r="I25" s="15" t="s">
        <v>0</v>
      </c>
      <c r="J25" s="15" t="s">
        <v>0</v>
      </c>
      <c r="K25" s="2" t="s">
        <v>0</v>
      </c>
      <c r="L25" s="2"/>
      <c r="M25" s="2"/>
      <c r="N25" s="2"/>
    </row>
    <row r="26" spans="1:14" x14ac:dyDescent="0.25">
      <c r="A26" s="15" t="s">
        <v>0</v>
      </c>
      <c r="B26" s="15" t="s">
        <v>0</v>
      </c>
      <c r="C26" s="15" t="s">
        <v>0</v>
      </c>
      <c r="D26" s="15" t="s">
        <v>0</v>
      </c>
      <c r="E26" s="15" t="s">
        <v>0</v>
      </c>
      <c r="F26" s="15" t="s">
        <v>0</v>
      </c>
      <c r="G26" s="15" t="s">
        <v>0</v>
      </c>
      <c r="H26" s="15" t="s">
        <v>0</v>
      </c>
      <c r="I26" s="15" t="s">
        <v>0</v>
      </c>
      <c r="J26" s="15" t="s">
        <v>0</v>
      </c>
      <c r="K26" s="2" t="s">
        <v>0</v>
      </c>
      <c r="L26" s="2"/>
      <c r="M26" s="2"/>
      <c r="N26" s="2"/>
    </row>
    <row r="27" spans="1:14" x14ac:dyDescent="0.25">
      <c r="A27" s="15" t="s">
        <v>0</v>
      </c>
      <c r="B27" s="15" t="s">
        <v>0</v>
      </c>
      <c r="C27" s="15" t="s">
        <v>0</v>
      </c>
      <c r="D27" s="15" t="s">
        <v>0</v>
      </c>
      <c r="E27" s="15" t="s">
        <v>0</v>
      </c>
      <c r="F27" s="15" t="s">
        <v>0</v>
      </c>
      <c r="G27" s="15" t="s">
        <v>0</v>
      </c>
      <c r="H27" s="15" t="s">
        <v>0</v>
      </c>
      <c r="I27" s="15" t="s">
        <v>0</v>
      </c>
      <c r="J27" s="15" t="s">
        <v>0</v>
      </c>
      <c r="K27" s="2"/>
      <c r="L27" s="2"/>
      <c r="M27" s="2"/>
      <c r="N27" s="2"/>
    </row>
    <row r="28" spans="1:14" x14ac:dyDescent="0.25">
      <c r="A28" s="15" t="s">
        <v>0</v>
      </c>
      <c r="B28" s="15" t="s">
        <v>0</v>
      </c>
      <c r="C28" s="15" t="s">
        <v>0</v>
      </c>
      <c r="D28" s="15" t="s">
        <v>0</v>
      </c>
      <c r="E28" s="15" t="s">
        <v>0</v>
      </c>
      <c r="F28" s="15" t="s">
        <v>0</v>
      </c>
      <c r="G28" s="15" t="s">
        <v>0</v>
      </c>
      <c r="H28" s="15" t="s">
        <v>0</v>
      </c>
      <c r="I28" s="15" t="s">
        <v>0</v>
      </c>
      <c r="J28" s="15" t="s">
        <v>0</v>
      </c>
      <c r="K28" s="2"/>
      <c r="L28" s="2"/>
      <c r="M28" s="2"/>
      <c r="N28" s="2"/>
    </row>
    <row r="29" spans="1:14" x14ac:dyDescent="0.25">
      <c r="A29" s="2" t="s">
        <v>0</v>
      </c>
      <c r="B29" s="2"/>
      <c r="C29" s="2"/>
      <c r="D29" s="2"/>
      <c r="E29" s="2"/>
      <c r="F29" s="2"/>
      <c r="G29" s="2"/>
      <c r="H29" s="2"/>
      <c r="I29" s="2"/>
      <c r="J29" s="2"/>
      <c r="K29" s="2"/>
      <c r="L29" s="2"/>
      <c r="M29" s="2"/>
      <c r="N29" s="2"/>
    </row>
  </sheetData>
  <mergeCells count="12">
    <mergeCell ref="A22:J23"/>
    <mergeCell ref="A25:J28"/>
    <mergeCell ref="A5:E5"/>
    <mergeCell ref="F5:H5"/>
    <mergeCell ref="A6:E6"/>
    <mergeCell ref="F6:H6"/>
    <mergeCell ref="A13:J15"/>
    <mergeCell ref="A1:L1"/>
    <mergeCell ref="A2:L2"/>
    <mergeCell ref="A4:E4"/>
    <mergeCell ref="F4:H4"/>
    <mergeCell ref="A17:J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73A57-7D29-457A-A0D8-4BB68F012AAC}">
  <dimension ref="A1:L129"/>
  <sheetViews>
    <sheetView tabSelected="1" workbookViewId="0">
      <selection sqref="A1:L1"/>
    </sheetView>
  </sheetViews>
  <sheetFormatPr defaultRowHeight="12.5" x14ac:dyDescent="0.25"/>
  <cols>
    <col min="1" max="2" width="12" style="2" customWidth="1"/>
    <col min="3" max="3" width="32.81640625" style="2" bestFit="1" customWidth="1"/>
    <col min="4" max="11" width="12" style="2" customWidth="1"/>
    <col min="12" max="16384" width="8.7265625" style="2"/>
  </cols>
  <sheetData>
    <row r="1" spans="1:12" ht="25.5" customHeight="1" x14ac:dyDescent="0.25">
      <c r="A1" s="14" t="s">
        <v>21</v>
      </c>
      <c r="B1" s="14" t="s">
        <v>0</v>
      </c>
      <c r="C1" s="14" t="s">
        <v>0</v>
      </c>
      <c r="D1" s="14" t="s">
        <v>0</v>
      </c>
      <c r="E1" s="14" t="s">
        <v>0</v>
      </c>
      <c r="F1" s="14" t="s">
        <v>0</v>
      </c>
      <c r="G1" s="14" t="s">
        <v>0</v>
      </c>
      <c r="H1" s="14" t="s">
        <v>0</v>
      </c>
      <c r="I1" s="14" t="s">
        <v>0</v>
      </c>
      <c r="J1" s="14" t="s">
        <v>0</v>
      </c>
      <c r="K1" s="14" t="s">
        <v>0</v>
      </c>
      <c r="L1" s="14" t="s">
        <v>0</v>
      </c>
    </row>
    <row r="2" spans="1:12" x14ac:dyDescent="0.25">
      <c r="A2" s="22" t="s">
        <v>22</v>
      </c>
      <c r="B2" s="23" t="s">
        <v>0</v>
      </c>
      <c r="C2" s="23" t="s">
        <v>0</v>
      </c>
      <c r="D2" s="23" t="s">
        <v>0</v>
      </c>
      <c r="E2" s="23" t="s">
        <v>0</v>
      </c>
      <c r="F2" s="23" t="s">
        <v>0</v>
      </c>
      <c r="G2" s="23" t="s">
        <v>0</v>
      </c>
      <c r="H2" s="23" t="s">
        <v>0</v>
      </c>
      <c r="I2" s="23" t="s">
        <v>0</v>
      </c>
      <c r="J2" s="23" t="s">
        <v>0</v>
      </c>
    </row>
    <row r="3" spans="1:12" x14ac:dyDescent="0.25">
      <c r="A3" s="2" t="s">
        <v>0</v>
      </c>
    </row>
    <row r="4" spans="1:12" ht="30" customHeight="1" x14ac:dyDescent="0.25">
      <c r="A4" s="17" t="s">
        <v>23</v>
      </c>
      <c r="B4" s="23" t="s">
        <v>0</v>
      </c>
      <c r="C4" s="23" t="s">
        <v>0</v>
      </c>
      <c r="D4" s="23" t="s">
        <v>0</v>
      </c>
      <c r="E4" s="23" t="s">
        <v>0</v>
      </c>
      <c r="F4" s="24">
        <v>227</v>
      </c>
      <c r="G4" s="23" t="s">
        <v>0</v>
      </c>
      <c r="H4" s="23" t="s">
        <v>0</v>
      </c>
    </row>
    <row r="5" spans="1:12" ht="30" customHeight="1" x14ac:dyDescent="0.25">
      <c r="A5" s="17" t="s">
        <v>24</v>
      </c>
      <c r="B5" s="23" t="s">
        <v>0</v>
      </c>
      <c r="C5" s="23" t="s">
        <v>0</v>
      </c>
      <c r="D5" s="23" t="s">
        <v>0</v>
      </c>
      <c r="E5" s="23" t="s">
        <v>0</v>
      </c>
      <c r="F5" s="24">
        <v>0</v>
      </c>
      <c r="G5" s="23" t="s">
        <v>0</v>
      </c>
      <c r="H5" s="23" t="s">
        <v>0</v>
      </c>
    </row>
    <row r="6" spans="1:12" ht="30" customHeight="1" x14ac:dyDescent="0.25">
      <c r="A6" s="17" t="s">
        <v>25</v>
      </c>
      <c r="B6" s="23" t="s">
        <v>0</v>
      </c>
      <c r="C6" s="23" t="s">
        <v>0</v>
      </c>
      <c r="D6" s="23" t="s">
        <v>0</v>
      </c>
      <c r="E6" s="23" t="s">
        <v>0</v>
      </c>
      <c r="F6" s="24">
        <v>227</v>
      </c>
      <c r="G6" s="23" t="s">
        <v>0</v>
      </c>
      <c r="H6" s="23" t="s">
        <v>0</v>
      </c>
    </row>
    <row r="9" spans="1:12" ht="39" x14ac:dyDescent="0.25">
      <c r="A9" s="7" t="s">
        <v>1</v>
      </c>
      <c r="B9" s="7" t="s">
        <v>2</v>
      </c>
      <c r="C9" s="7" t="s">
        <v>3</v>
      </c>
      <c r="D9" s="7" t="s">
        <v>4</v>
      </c>
      <c r="E9" s="7" t="s">
        <v>32</v>
      </c>
      <c r="F9" s="7" t="s">
        <v>7</v>
      </c>
      <c r="G9" s="7" t="s">
        <v>8</v>
      </c>
      <c r="H9" s="7" t="s">
        <v>9</v>
      </c>
      <c r="I9" s="7" t="s">
        <v>10</v>
      </c>
      <c r="J9" s="7"/>
    </row>
    <row r="10" spans="1:12" x14ac:dyDescent="0.25">
      <c r="A10" s="6" t="s">
        <v>26</v>
      </c>
      <c r="B10" s="8">
        <v>983</v>
      </c>
      <c r="C10" s="9" t="s">
        <v>33</v>
      </c>
      <c r="D10" s="10" t="s">
        <v>17</v>
      </c>
      <c r="E10" s="11">
        <v>145</v>
      </c>
      <c r="F10" s="12">
        <f t="shared" ref="F10:F77" si="0">$F$6/$E$111</f>
        <v>2.060265020874932E-2</v>
      </c>
      <c r="G10" s="13">
        <f>ROUND(E10*F10, 0)</f>
        <v>3</v>
      </c>
      <c r="H10" s="13">
        <v>0</v>
      </c>
      <c r="I10" s="13">
        <f>G10+H10</f>
        <v>3</v>
      </c>
      <c r="J10" s="6"/>
    </row>
    <row r="11" spans="1:12" x14ac:dyDescent="0.25">
      <c r="A11" s="6" t="s">
        <v>26</v>
      </c>
      <c r="B11" s="8">
        <v>983</v>
      </c>
      <c r="C11" s="9" t="s">
        <v>33</v>
      </c>
      <c r="D11" s="10" t="s">
        <v>30</v>
      </c>
      <c r="E11" s="11">
        <v>139</v>
      </c>
      <c r="F11" s="12">
        <f t="shared" si="0"/>
        <v>2.060265020874932E-2</v>
      </c>
      <c r="G11" s="13">
        <f t="shared" ref="G11:G78" si="1">ROUND(E11*F11, 0)</f>
        <v>3</v>
      </c>
      <c r="H11" s="13">
        <v>0</v>
      </c>
      <c r="I11" s="13">
        <f t="shared" ref="I11:I78" si="2">G11+H11</f>
        <v>3</v>
      </c>
      <c r="J11" s="6"/>
    </row>
    <row r="12" spans="1:12" x14ac:dyDescent="0.25">
      <c r="A12" s="6" t="s">
        <v>26</v>
      </c>
      <c r="B12" s="8">
        <v>983</v>
      </c>
      <c r="C12" s="9" t="s">
        <v>33</v>
      </c>
      <c r="D12" s="10" t="s">
        <v>31</v>
      </c>
      <c r="E12" s="11">
        <v>150</v>
      </c>
      <c r="F12" s="12">
        <f t="shared" si="0"/>
        <v>2.060265020874932E-2</v>
      </c>
      <c r="G12" s="13">
        <f t="shared" si="1"/>
        <v>3</v>
      </c>
      <c r="H12" s="13">
        <v>0</v>
      </c>
      <c r="I12" s="13">
        <f t="shared" si="2"/>
        <v>3</v>
      </c>
      <c r="J12" s="6"/>
    </row>
    <row r="13" spans="1:12" x14ac:dyDescent="0.25">
      <c r="A13" s="6" t="s">
        <v>26</v>
      </c>
      <c r="B13" s="8">
        <v>983</v>
      </c>
      <c r="C13" s="9" t="s">
        <v>33</v>
      </c>
      <c r="D13" s="10" t="s">
        <v>34</v>
      </c>
      <c r="E13" s="11">
        <v>140</v>
      </c>
      <c r="F13" s="12">
        <f t="shared" si="0"/>
        <v>2.060265020874932E-2</v>
      </c>
      <c r="G13" s="13">
        <f t="shared" si="1"/>
        <v>3</v>
      </c>
      <c r="H13" s="13">
        <v>0</v>
      </c>
      <c r="I13" s="13">
        <f t="shared" si="2"/>
        <v>3</v>
      </c>
      <c r="J13" s="6"/>
    </row>
    <row r="14" spans="1:12" x14ac:dyDescent="0.25">
      <c r="A14" s="6" t="s">
        <v>26</v>
      </c>
      <c r="B14" s="8">
        <v>983</v>
      </c>
      <c r="C14" s="9" t="s">
        <v>33</v>
      </c>
      <c r="D14" s="10" t="s">
        <v>35</v>
      </c>
      <c r="E14" s="11">
        <v>137</v>
      </c>
      <c r="F14" s="12">
        <f t="shared" si="0"/>
        <v>2.060265020874932E-2</v>
      </c>
      <c r="G14" s="13">
        <f t="shared" si="1"/>
        <v>3</v>
      </c>
      <c r="H14" s="13">
        <v>0</v>
      </c>
      <c r="I14" s="13">
        <f t="shared" si="2"/>
        <v>3</v>
      </c>
      <c r="J14" s="6"/>
    </row>
    <row r="15" spans="1:12" x14ac:dyDescent="0.25">
      <c r="A15" s="6" t="s">
        <v>26</v>
      </c>
      <c r="B15" s="8">
        <v>983</v>
      </c>
      <c r="C15" s="9" t="s">
        <v>33</v>
      </c>
      <c r="D15" s="10" t="s">
        <v>36</v>
      </c>
      <c r="E15" s="11">
        <v>120</v>
      </c>
      <c r="F15" s="12">
        <f t="shared" si="0"/>
        <v>2.060265020874932E-2</v>
      </c>
      <c r="G15" s="13">
        <f t="shared" si="1"/>
        <v>2</v>
      </c>
      <c r="H15" s="13">
        <v>0</v>
      </c>
      <c r="I15" s="13">
        <f t="shared" si="2"/>
        <v>2</v>
      </c>
      <c r="J15" s="6"/>
    </row>
    <row r="16" spans="1:12" x14ac:dyDescent="0.25">
      <c r="A16" s="6" t="s">
        <v>26</v>
      </c>
      <c r="B16" s="8">
        <v>990</v>
      </c>
      <c r="C16" s="9" t="s">
        <v>37</v>
      </c>
      <c r="D16" s="10" t="s">
        <v>38</v>
      </c>
      <c r="E16" s="11">
        <v>76</v>
      </c>
      <c r="F16" s="12">
        <f t="shared" si="0"/>
        <v>2.060265020874932E-2</v>
      </c>
      <c r="G16" s="13">
        <f t="shared" si="1"/>
        <v>2</v>
      </c>
      <c r="H16" s="13">
        <v>0</v>
      </c>
      <c r="I16" s="13">
        <f t="shared" si="2"/>
        <v>2</v>
      </c>
      <c r="J16" s="6"/>
    </row>
    <row r="17" spans="1:10" x14ac:dyDescent="0.25">
      <c r="A17" s="6" t="s">
        <v>26</v>
      </c>
      <c r="B17" s="8">
        <v>990</v>
      </c>
      <c r="C17" s="9" t="s">
        <v>37</v>
      </c>
      <c r="D17" s="10" t="s">
        <v>39</v>
      </c>
      <c r="E17" s="11">
        <v>76</v>
      </c>
      <c r="F17" s="12">
        <f t="shared" si="0"/>
        <v>2.060265020874932E-2</v>
      </c>
      <c r="G17" s="13">
        <f t="shared" si="1"/>
        <v>2</v>
      </c>
      <c r="H17" s="13">
        <v>0</v>
      </c>
      <c r="I17" s="13">
        <f t="shared" si="2"/>
        <v>2</v>
      </c>
      <c r="J17" s="6"/>
    </row>
    <row r="18" spans="1:10" ht="12.65" customHeight="1" x14ac:dyDescent="0.25">
      <c r="A18" s="6" t="s">
        <v>26</v>
      </c>
      <c r="B18" s="8">
        <v>990</v>
      </c>
      <c r="C18" s="9" t="s">
        <v>37</v>
      </c>
      <c r="D18" s="10" t="s">
        <v>40</v>
      </c>
      <c r="E18" s="11">
        <v>337</v>
      </c>
      <c r="F18" s="12">
        <f t="shared" si="0"/>
        <v>2.060265020874932E-2</v>
      </c>
      <c r="G18" s="13">
        <f t="shared" si="1"/>
        <v>7</v>
      </c>
      <c r="H18" s="13">
        <v>0</v>
      </c>
      <c r="I18" s="13">
        <f t="shared" si="2"/>
        <v>7</v>
      </c>
      <c r="J18" s="6"/>
    </row>
    <row r="19" spans="1:10" x14ac:dyDescent="0.25">
      <c r="A19" s="6" t="s">
        <v>26</v>
      </c>
      <c r="B19" s="8">
        <v>990</v>
      </c>
      <c r="C19" s="9" t="s">
        <v>37</v>
      </c>
      <c r="D19" s="10" t="s">
        <v>41</v>
      </c>
      <c r="E19" s="11">
        <v>10</v>
      </c>
      <c r="F19" s="12">
        <f t="shared" si="0"/>
        <v>2.060265020874932E-2</v>
      </c>
      <c r="G19" s="13">
        <f t="shared" si="1"/>
        <v>0</v>
      </c>
      <c r="H19" s="13">
        <v>0</v>
      </c>
      <c r="I19" s="13">
        <f t="shared" si="2"/>
        <v>0</v>
      </c>
      <c r="J19" s="6"/>
    </row>
    <row r="20" spans="1:10" x14ac:dyDescent="0.25">
      <c r="A20" s="6" t="s">
        <v>26</v>
      </c>
      <c r="B20" s="8">
        <v>990</v>
      </c>
      <c r="C20" s="9" t="s">
        <v>37</v>
      </c>
      <c r="D20" s="10" t="s">
        <v>42</v>
      </c>
      <c r="E20" s="11">
        <v>11</v>
      </c>
      <c r="F20" s="12">
        <f t="shared" si="0"/>
        <v>2.060265020874932E-2</v>
      </c>
      <c r="G20" s="13">
        <f t="shared" si="1"/>
        <v>0</v>
      </c>
      <c r="H20" s="13">
        <v>0</v>
      </c>
      <c r="I20" s="13">
        <f t="shared" si="2"/>
        <v>0</v>
      </c>
      <c r="J20" s="6"/>
    </row>
    <row r="21" spans="1:10" x14ac:dyDescent="0.25">
      <c r="A21" s="6" t="s">
        <v>26</v>
      </c>
      <c r="B21" s="8">
        <v>990</v>
      </c>
      <c r="C21" s="9" t="s">
        <v>37</v>
      </c>
      <c r="D21" s="10" t="s">
        <v>43</v>
      </c>
      <c r="E21" s="11">
        <v>17</v>
      </c>
      <c r="F21" s="12">
        <f t="shared" si="0"/>
        <v>2.060265020874932E-2</v>
      </c>
      <c r="G21" s="13">
        <f t="shared" si="1"/>
        <v>0</v>
      </c>
      <c r="H21" s="13">
        <v>0</v>
      </c>
      <c r="I21" s="13">
        <f t="shared" si="2"/>
        <v>0</v>
      </c>
      <c r="J21" s="6"/>
    </row>
    <row r="22" spans="1:10" x14ac:dyDescent="0.25">
      <c r="A22" s="6" t="s">
        <v>26</v>
      </c>
      <c r="B22" s="8">
        <v>991</v>
      </c>
      <c r="C22" s="9" t="s">
        <v>44</v>
      </c>
      <c r="D22" s="10" t="s">
        <v>45</v>
      </c>
      <c r="E22" s="11">
        <v>24</v>
      </c>
      <c r="F22" s="12">
        <f t="shared" si="0"/>
        <v>2.060265020874932E-2</v>
      </c>
      <c r="G22" s="13">
        <f t="shared" si="1"/>
        <v>0</v>
      </c>
      <c r="H22" s="13">
        <v>0</v>
      </c>
      <c r="I22" s="13">
        <f t="shared" si="2"/>
        <v>0</v>
      </c>
      <c r="J22" s="6"/>
    </row>
    <row r="23" spans="1:10" x14ac:dyDescent="0.25">
      <c r="A23" s="6" t="s">
        <v>26</v>
      </c>
      <c r="B23" s="8">
        <v>991</v>
      </c>
      <c r="C23" s="9" t="s">
        <v>44</v>
      </c>
      <c r="D23" s="10" t="s">
        <v>46</v>
      </c>
      <c r="E23" s="11">
        <v>24</v>
      </c>
      <c r="F23" s="12">
        <f t="shared" si="0"/>
        <v>2.060265020874932E-2</v>
      </c>
      <c r="G23" s="13">
        <f t="shared" si="1"/>
        <v>0</v>
      </c>
      <c r="H23" s="13">
        <v>0</v>
      </c>
      <c r="I23" s="13">
        <f t="shared" si="2"/>
        <v>0</v>
      </c>
      <c r="J23" s="6"/>
    </row>
    <row r="24" spans="1:10" x14ac:dyDescent="0.25">
      <c r="A24" s="6" t="s">
        <v>26</v>
      </c>
      <c r="B24" s="8">
        <v>994</v>
      </c>
      <c r="C24" s="9" t="s">
        <v>47</v>
      </c>
      <c r="D24" s="10" t="s">
        <v>31</v>
      </c>
      <c r="E24" s="11">
        <v>415</v>
      </c>
      <c r="F24" s="12">
        <f t="shared" si="0"/>
        <v>2.060265020874932E-2</v>
      </c>
      <c r="G24" s="13">
        <f t="shared" si="1"/>
        <v>9</v>
      </c>
      <c r="H24" s="13">
        <v>0</v>
      </c>
      <c r="I24" s="13">
        <f t="shared" si="2"/>
        <v>9</v>
      </c>
      <c r="J24" s="6"/>
    </row>
    <row r="25" spans="1:10" x14ac:dyDescent="0.25">
      <c r="A25" s="6" t="s">
        <v>26</v>
      </c>
      <c r="B25" s="8">
        <v>994</v>
      </c>
      <c r="C25" s="9" t="s">
        <v>47</v>
      </c>
      <c r="D25" s="10" t="s">
        <v>34</v>
      </c>
      <c r="E25" s="11">
        <v>443</v>
      </c>
      <c r="F25" s="12">
        <f t="shared" si="0"/>
        <v>2.060265020874932E-2</v>
      </c>
      <c r="G25" s="13">
        <f t="shared" si="1"/>
        <v>9</v>
      </c>
      <c r="H25" s="13">
        <v>0</v>
      </c>
      <c r="I25" s="13">
        <f t="shared" si="2"/>
        <v>9</v>
      </c>
      <c r="J25" s="6"/>
    </row>
    <row r="26" spans="1:10" x14ac:dyDescent="0.25">
      <c r="A26" s="6" t="s">
        <v>26</v>
      </c>
      <c r="B26" s="8">
        <v>997</v>
      </c>
      <c r="C26" s="9" t="s">
        <v>48</v>
      </c>
      <c r="D26" s="10" t="s">
        <v>49</v>
      </c>
      <c r="E26" s="11">
        <v>313</v>
      </c>
      <c r="F26" s="12">
        <f t="shared" si="0"/>
        <v>2.060265020874932E-2</v>
      </c>
      <c r="G26" s="13">
        <f t="shared" si="1"/>
        <v>6</v>
      </c>
      <c r="H26" s="13">
        <v>0</v>
      </c>
      <c r="I26" s="13">
        <f t="shared" si="2"/>
        <v>6</v>
      </c>
      <c r="J26" s="6"/>
    </row>
    <row r="27" spans="1:10" x14ac:dyDescent="0.25">
      <c r="A27" s="6" t="s">
        <v>26</v>
      </c>
      <c r="B27" s="8">
        <v>1001</v>
      </c>
      <c r="C27" s="9" t="s">
        <v>50</v>
      </c>
      <c r="D27" s="10" t="s">
        <v>17</v>
      </c>
      <c r="E27" s="11">
        <v>386</v>
      </c>
      <c r="F27" s="12">
        <f t="shared" si="0"/>
        <v>2.060265020874932E-2</v>
      </c>
      <c r="G27" s="13">
        <f t="shared" si="1"/>
        <v>8</v>
      </c>
      <c r="H27" s="13">
        <v>0</v>
      </c>
      <c r="I27" s="13">
        <f t="shared" si="2"/>
        <v>8</v>
      </c>
      <c r="J27" s="6"/>
    </row>
    <row r="28" spans="1:10" x14ac:dyDescent="0.25">
      <c r="A28" s="6" t="s">
        <v>26</v>
      </c>
      <c r="B28" s="8">
        <v>1001</v>
      </c>
      <c r="C28" s="9" t="s">
        <v>50</v>
      </c>
      <c r="D28" s="10" t="s">
        <v>30</v>
      </c>
      <c r="E28" s="11">
        <v>398</v>
      </c>
      <c r="F28" s="12">
        <f t="shared" si="0"/>
        <v>2.060265020874932E-2</v>
      </c>
      <c r="G28" s="13">
        <f t="shared" si="1"/>
        <v>8</v>
      </c>
      <c r="H28" s="13">
        <v>0</v>
      </c>
      <c r="I28" s="13">
        <f t="shared" si="2"/>
        <v>8</v>
      </c>
      <c r="J28" s="6"/>
    </row>
    <row r="29" spans="1:10" x14ac:dyDescent="0.25">
      <c r="A29" s="6" t="s">
        <v>26</v>
      </c>
      <c r="B29" s="8">
        <v>1001</v>
      </c>
      <c r="C29" s="9" t="s">
        <v>50</v>
      </c>
      <c r="D29" s="10" t="s">
        <v>34</v>
      </c>
      <c r="E29" s="11">
        <v>7</v>
      </c>
      <c r="F29" s="12">
        <f t="shared" si="0"/>
        <v>2.060265020874932E-2</v>
      </c>
      <c r="G29" s="13">
        <f t="shared" si="1"/>
        <v>0</v>
      </c>
      <c r="H29" s="13">
        <v>0</v>
      </c>
      <c r="I29" s="13">
        <f t="shared" si="2"/>
        <v>0</v>
      </c>
      <c r="J29" s="6"/>
    </row>
    <row r="30" spans="1:10" x14ac:dyDescent="0.25">
      <c r="A30" s="6" t="s">
        <v>26</v>
      </c>
      <c r="B30" s="8">
        <v>1004</v>
      </c>
      <c r="C30" s="9" t="s">
        <v>51</v>
      </c>
      <c r="D30" s="10" t="s">
        <v>52</v>
      </c>
      <c r="E30" s="11">
        <v>169</v>
      </c>
      <c r="F30" s="12">
        <f t="shared" si="0"/>
        <v>2.060265020874932E-2</v>
      </c>
      <c r="G30" s="13">
        <f t="shared" si="1"/>
        <v>3</v>
      </c>
      <c r="H30" s="13">
        <v>0</v>
      </c>
      <c r="I30" s="13">
        <f t="shared" si="2"/>
        <v>3</v>
      </c>
      <c r="J30" s="6"/>
    </row>
    <row r="31" spans="1:10" x14ac:dyDescent="0.25">
      <c r="A31" s="6" t="s">
        <v>26</v>
      </c>
      <c r="B31" s="8">
        <v>1004</v>
      </c>
      <c r="C31" s="9" t="s">
        <v>51</v>
      </c>
      <c r="D31" s="10" t="s">
        <v>53</v>
      </c>
      <c r="E31" s="11">
        <v>170</v>
      </c>
      <c r="F31" s="12">
        <f t="shared" si="0"/>
        <v>2.060265020874932E-2</v>
      </c>
      <c r="G31" s="13">
        <f t="shared" si="1"/>
        <v>4</v>
      </c>
      <c r="H31" s="13">
        <v>0</v>
      </c>
      <c r="I31" s="13">
        <f t="shared" si="2"/>
        <v>4</v>
      </c>
      <c r="J31" s="6"/>
    </row>
    <row r="32" spans="1:10" x14ac:dyDescent="0.25">
      <c r="A32" s="6" t="s">
        <v>26</v>
      </c>
      <c r="B32" s="8">
        <v>1007</v>
      </c>
      <c r="C32" s="9" t="s">
        <v>54</v>
      </c>
      <c r="D32" s="10" t="s">
        <v>18</v>
      </c>
      <c r="E32" s="11">
        <v>11</v>
      </c>
      <c r="F32" s="12">
        <f t="shared" si="0"/>
        <v>2.060265020874932E-2</v>
      </c>
      <c r="G32" s="13">
        <f t="shared" si="1"/>
        <v>0</v>
      </c>
      <c r="H32" s="13">
        <v>0</v>
      </c>
      <c r="I32" s="13">
        <f t="shared" si="2"/>
        <v>0</v>
      </c>
      <c r="J32" s="6"/>
    </row>
    <row r="33" spans="1:10" x14ac:dyDescent="0.25">
      <c r="A33" s="6" t="s">
        <v>26</v>
      </c>
      <c r="B33" s="8">
        <v>1007</v>
      </c>
      <c r="C33" s="9" t="s">
        <v>54</v>
      </c>
      <c r="D33" s="10" t="s">
        <v>55</v>
      </c>
      <c r="E33" s="11">
        <v>11</v>
      </c>
      <c r="F33" s="12">
        <f t="shared" si="0"/>
        <v>2.060265020874932E-2</v>
      </c>
      <c r="G33" s="13">
        <f t="shared" si="1"/>
        <v>0</v>
      </c>
      <c r="H33" s="13">
        <v>0</v>
      </c>
      <c r="I33" s="13">
        <f t="shared" si="2"/>
        <v>0</v>
      </c>
      <c r="J33" s="6"/>
    </row>
    <row r="34" spans="1:10" x14ac:dyDescent="0.25">
      <c r="A34" s="6" t="s">
        <v>26</v>
      </c>
      <c r="B34" s="8">
        <v>1007</v>
      </c>
      <c r="C34" s="9" t="s">
        <v>54</v>
      </c>
      <c r="D34" s="10" t="s">
        <v>56</v>
      </c>
      <c r="E34" s="11">
        <v>11</v>
      </c>
      <c r="F34" s="12">
        <f t="shared" si="0"/>
        <v>2.060265020874932E-2</v>
      </c>
      <c r="G34" s="13">
        <f t="shared" si="1"/>
        <v>0</v>
      </c>
      <c r="H34" s="13">
        <v>0</v>
      </c>
      <c r="I34" s="13">
        <f t="shared" si="2"/>
        <v>0</v>
      </c>
      <c r="J34" s="6"/>
    </row>
    <row r="35" spans="1:10" x14ac:dyDescent="0.25">
      <c r="A35" s="6" t="s">
        <v>26</v>
      </c>
      <c r="B35" s="8">
        <v>1012</v>
      </c>
      <c r="C35" s="9" t="s">
        <v>57</v>
      </c>
      <c r="D35" s="10" t="s">
        <v>30</v>
      </c>
      <c r="E35" s="11">
        <v>48</v>
      </c>
      <c r="F35" s="12">
        <f t="shared" si="0"/>
        <v>2.060265020874932E-2</v>
      </c>
      <c r="G35" s="13">
        <f t="shared" si="1"/>
        <v>1</v>
      </c>
      <c r="H35" s="13">
        <v>0</v>
      </c>
      <c r="I35" s="13">
        <f t="shared" si="2"/>
        <v>1</v>
      </c>
      <c r="J35" s="6"/>
    </row>
    <row r="36" spans="1:10" x14ac:dyDescent="0.25">
      <c r="A36" s="6" t="s">
        <v>26</v>
      </c>
      <c r="B36" s="8">
        <v>1012</v>
      </c>
      <c r="C36" s="9" t="s">
        <v>57</v>
      </c>
      <c r="D36" s="10" t="s">
        <v>31</v>
      </c>
      <c r="E36" s="11">
        <v>252</v>
      </c>
      <c r="F36" s="12">
        <f t="shared" si="0"/>
        <v>2.060265020874932E-2</v>
      </c>
      <c r="G36" s="13">
        <f t="shared" si="1"/>
        <v>5</v>
      </c>
      <c r="H36" s="13">
        <v>0</v>
      </c>
      <c r="I36" s="13">
        <f t="shared" si="2"/>
        <v>5</v>
      </c>
      <c r="J36" s="6"/>
    </row>
    <row r="37" spans="1:10" x14ac:dyDescent="0.25">
      <c r="A37" s="6" t="s">
        <v>26</v>
      </c>
      <c r="B37" s="8">
        <v>1040</v>
      </c>
      <c r="C37" s="9" t="s">
        <v>58</v>
      </c>
      <c r="D37" s="10" t="s">
        <v>17</v>
      </c>
      <c r="E37" s="11">
        <v>4</v>
      </c>
      <c r="F37" s="12">
        <f t="shared" si="0"/>
        <v>2.060265020874932E-2</v>
      </c>
      <c r="G37" s="13">
        <f t="shared" si="1"/>
        <v>0</v>
      </c>
      <c r="H37" s="13">
        <v>0</v>
      </c>
      <c r="I37" s="13">
        <f t="shared" si="2"/>
        <v>0</v>
      </c>
      <c r="J37" s="6"/>
    </row>
    <row r="38" spans="1:10" x14ac:dyDescent="0.25">
      <c r="A38" s="6" t="s">
        <v>26</v>
      </c>
      <c r="B38" s="8">
        <v>1040</v>
      </c>
      <c r="C38" s="9" t="s">
        <v>58</v>
      </c>
      <c r="D38" s="10" t="s">
        <v>30</v>
      </c>
      <c r="E38" s="11">
        <v>8</v>
      </c>
      <c r="F38" s="12">
        <f t="shared" si="0"/>
        <v>2.060265020874932E-2</v>
      </c>
      <c r="G38" s="13">
        <f t="shared" si="1"/>
        <v>0</v>
      </c>
      <c r="H38" s="13">
        <v>0</v>
      </c>
      <c r="I38" s="13">
        <f t="shared" si="2"/>
        <v>0</v>
      </c>
      <c r="J38" s="6"/>
    </row>
    <row r="39" spans="1:10" x14ac:dyDescent="0.25">
      <c r="A39" s="6" t="s">
        <v>26</v>
      </c>
      <c r="B39" s="8">
        <v>6085</v>
      </c>
      <c r="C39" s="9" t="s">
        <v>59</v>
      </c>
      <c r="D39" s="10" t="s">
        <v>60</v>
      </c>
      <c r="E39" s="11">
        <v>6</v>
      </c>
      <c r="F39" s="12">
        <f t="shared" si="0"/>
        <v>2.060265020874932E-2</v>
      </c>
      <c r="G39" s="13">
        <f t="shared" si="1"/>
        <v>0</v>
      </c>
      <c r="H39" s="13">
        <v>0</v>
      </c>
      <c r="I39" s="13">
        <f t="shared" si="2"/>
        <v>0</v>
      </c>
      <c r="J39" s="6"/>
    </row>
    <row r="40" spans="1:10" x14ac:dyDescent="0.25">
      <c r="A40" s="6" t="s">
        <v>26</v>
      </c>
      <c r="B40" s="8">
        <v>6085</v>
      </c>
      <c r="C40" s="9" t="s">
        <v>59</v>
      </c>
      <c r="D40" s="10" t="s">
        <v>61</v>
      </c>
      <c r="E40" s="11">
        <v>5</v>
      </c>
      <c r="F40" s="12">
        <f t="shared" si="0"/>
        <v>2.060265020874932E-2</v>
      </c>
      <c r="G40" s="13">
        <f t="shared" si="1"/>
        <v>0</v>
      </c>
      <c r="H40" s="13">
        <v>0</v>
      </c>
      <c r="I40" s="13">
        <f t="shared" si="2"/>
        <v>0</v>
      </c>
      <c r="J40" s="6"/>
    </row>
    <row r="41" spans="1:10" x14ac:dyDescent="0.25">
      <c r="A41" s="6" t="s">
        <v>26</v>
      </c>
      <c r="B41" s="8">
        <v>6085</v>
      </c>
      <c r="C41" s="9" t="s">
        <v>59</v>
      </c>
      <c r="D41" s="10" t="s">
        <v>110</v>
      </c>
      <c r="E41" s="11">
        <v>279</v>
      </c>
      <c r="F41" s="12">
        <f t="shared" si="0"/>
        <v>2.060265020874932E-2</v>
      </c>
      <c r="G41" s="13">
        <f t="shared" si="1"/>
        <v>6</v>
      </c>
      <c r="H41" s="13">
        <v>0</v>
      </c>
      <c r="I41" s="13">
        <f t="shared" si="2"/>
        <v>6</v>
      </c>
      <c r="J41" s="6"/>
    </row>
    <row r="42" spans="1:10" x14ac:dyDescent="0.25">
      <c r="A42" s="6" t="s">
        <v>26</v>
      </c>
      <c r="B42" s="8">
        <v>6085</v>
      </c>
      <c r="C42" s="9" t="s">
        <v>59</v>
      </c>
      <c r="D42" s="10" t="s">
        <v>111</v>
      </c>
      <c r="E42" s="11">
        <v>286</v>
      </c>
      <c r="F42" s="12">
        <f t="shared" si="0"/>
        <v>2.060265020874932E-2</v>
      </c>
      <c r="G42" s="13">
        <f t="shared" si="1"/>
        <v>6</v>
      </c>
      <c r="H42" s="13">
        <v>0</v>
      </c>
      <c r="I42" s="13">
        <f t="shared" si="2"/>
        <v>6</v>
      </c>
      <c r="J42" s="6"/>
    </row>
    <row r="43" spans="1:10" x14ac:dyDescent="0.25">
      <c r="A43" s="6" t="s">
        <v>26</v>
      </c>
      <c r="B43" s="8">
        <v>6113</v>
      </c>
      <c r="C43" s="9" t="s">
        <v>62</v>
      </c>
      <c r="D43" s="10" t="s">
        <v>17</v>
      </c>
      <c r="E43" s="11">
        <v>453</v>
      </c>
      <c r="F43" s="12">
        <f t="shared" si="0"/>
        <v>2.060265020874932E-2</v>
      </c>
      <c r="G43" s="13">
        <f t="shared" si="1"/>
        <v>9</v>
      </c>
      <c r="H43" s="13">
        <v>1</v>
      </c>
      <c r="I43" s="13">
        <f t="shared" si="2"/>
        <v>10</v>
      </c>
      <c r="J43" s="6"/>
    </row>
    <row r="44" spans="1:10" x14ac:dyDescent="0.25">
      <c r="A44" s="6" t="s">
        <v>26</v>
      </c>
      <c r="B44" s="8">
        <v>6113</v>
      </c>
      <c r="C44" s="9" t="s">
        <v>62</v>
      </c>
      <c r="D44" s="10" t="s">
        <v>30</v>
      </c>
      <c r="E44" s="11">
        <v>425</v>
      </c>
      <c r="F44" s="12">
        <f t="shared" si="0"/>
        <v>2.060265020874932E-2</v>
      </c>
      <c r="G44" s="13">
        <f t="shared" si="1"/>
        <v>9</v>
      </c>
      <c r="H44" s="13">
        <v>0</v>
      </c>
      <c r="I44" s="13">
        <f t="shared" si="2"/>
        <v>9</v>
      </c>
      <c r="J44" s="6"/>
    </row>
    <row r="45" spans="1:10" x14ac:dyDescent="0.25">
      <c r="A45" s="6" t="s">
        <v>26</v>
      </c>
      <c r="B45" s="8">
        <v>6113</v>
      </c>
      <c r="C45" s="9" t="s">
        <v>62</v>
      </c>
      <c r="D45" s="10" t="s">
        <v>31</v>
      </c>
      <c r="E45" s="11">
        <v>474</v>
      </c>
      <c r="F45" s="12">
        <f t="shared" si="0"/>
        <v>2.060265020874932E-2</v>
      </c>
      <c r="G45" s="13">
        <f t="shared" si="1"/>
        <v>10</v>
      </c>
      <c r="H45" s="13">
        <v>1</v>
      </c>
      <c r="I45" s="13">
        <f t="shared" si="2"/>
        <v>11</v>
      </c>
      <c r="J45" s="6"/>
    </row>
    <row r="46" spans="1:10" x14ac:dyDescent="0.25">
      <c r="A46" s="6" t="s">
        <v>26</v>
      </c>
      <c r="B46" s="8">
        <v>6113</v>
      </c>
      <c r="C46" s="9" t="s">
        <v>62</v>
      </c>
      <c r="D46" s="10" t="s">
        <v>34</v>
      </c>
      <c r="E46" s="11">
        <v>419</v>
      </c>
      <c r="F46" s="12">
        <f t="shared" si="0"/>
        <v>2.060265020874932E-2</v>
      </c>
      <c r="G46" s="13">
        <f t="shared" si="1"/>
        <v>9</v>
      </c>
      <c r="H46" s="13">
        <v>0</v>
      </c>
      <c r="I46" s="13">
        <f t="shared" si="2"/>
        <v>9</v>
      </c>
      <c r="J46" s="6"/>
    </row>
    <row r="47" spans="1:10" x14ac:dyDescent="0.25">
      <c r="A47" s="6" t="s">
        <v>26</v>
      </c>
      <c r="B47" s="8">
        <v>6113</v>
      </c>
      <c r="C47" s="9" t="s">
        <v>62</v>
      </c>
      <c r="D47" s="10" t="s">
        <v>35</v>
      </c>
      <c r="E47" s="11">
        <v>398</v>
      </c>
      <c r="F47" s="12">
        <f t="shared" si="0"/>
        <v>2.060265020874932E-2</v>
      </c>
      <c r="G47" s="13">
        <f t="shared" si="1"/>
        <v>8</v>
      </c>
      <c r="H47" s="13">
        <v>0</v>
      </c>
      <c r="I47" s="13">
        <f t="shared" si="2"/>
        <v>8</v>
      </c>
      <c r="J47" s="6"/>
    </row>
    <row r="48" spans="1:10" x14ac:dyDescent="0.25">
      <c r="A48" s="6" t="s">
        <v>26</v>
      </c>
      <c r="B48" s="8">
        <v>6137</v>
      </c>
      <c r="C48" s="9" t="s">
        <v>63</v>
      </c>
      <c r="D48" s="10" t="s">
        <v>17</v>
      </c>
      <c r="E48" s="11">
        <v>193</v>
      </c>
      <c r="F48" s="12">
        <f t="shared" si="0"/>
        <v>2.060265020874932E-2</v>
      </c>
      <c r="G48" s="13">
        <f t="shared" si="1"/>
        <v>4</v>
      </c>
      <c r="H48" s="13">
        <v>0</v>
      </c>
      <c r="I48" s="13">
        <f t="shared" si="2"/>
        <v>4</v>
      </c>
      <c r="J48" s="6"/>
    </row>
    <row r="49" spans="1:10" x14ac:dyDescent="0.25">
      <c r="A49" s="6" t="s">
        <v>26</v>
      </c>
      <c r="B49" s="8">
        <v>6137</v>
      </c>
      <c r="C49" s="9" t="s">
        <v>63</v>
      </c>
      <c r="D49" s="10" t="s">
        <v>30</v>
      </c>
      <c r="E49" s="11">
        <v>202</v>
      </c>
      <c r="F49" s="12">
        <f t="shared" si="0"/>
        <v>2.060265020874932E-2</v>
      </c>
      <c r="G49" s="13">
        <f t="shared" si="1"/>
        <v>4</v>
      </c>
      <c r="H49" s="13">
        <v>0</v>
      </c>
      <c r="I49" s="13">
        <f t="shared" si="2"/>
        <v>4</v>
      </c>
      <c r="J49" s="6"/>
    </row>
    <row r="50" spans="1:10" x14ac:dyDescent="0.25">
      <c r="A50" s="6" t="s">
        <v>26</v>
      </c>
      <c r="B50" s="8">
        <v>6137</v>
      </c>
      <c r="C50" s="9" t="s">
        <v>63</v>
      </c>
      <c r="D50" s="10" t="s">
        <v>31</v>
      </c>
      <c r="E50" s="11">
        <v>4</v>
      </c>
      <c r="F50" s="12">
        <f t="shared" si="0"/>
        <v>2.060265020874932E-2</v>
      </c>
      <c r="G50" s="13">
        <f t="shared" si="1"/>
        <v>0</v>
      </c>
      <c r="H50" s="13">
        <v>0</v>
      </c>
      <c r="I50" s="13">
        <f t="shared" si="2"/>
        <v>0</v>
      </c>
      <c r="J50" s="6"/>
    </row>
    <row r="51" spans="1:10" x14ac:dyDescent="0.25">
      <c r="A51" s="6" t="s">
        <v>26</v>
      </c>
      <c r="B51" s="8">
        <v>6137</v>
      </c>
      <c r="C51" s="9" t="s">
        <v>63</v>
      </c>
      <c r="D51" s="10" t="s">
        <v>34</v>
      </c>
      <c r="E51" s="11">
        <v>3</v>
      </c>
      <c r="F51" s="12">
        <f t="shared" si="0"/>
        <v>2.060265020874932E-2</v>
      </c>
      <c r="G51" s="13">
        <f t="shared" si="1"/>
        <v>0</v>
      </c>
      <c r="H51" s="13">
        <v>0</v>
      </c>
      <c r="I51" s="13">
        <f t="shared" si="2"/>
        <v>0</v>
      </c>
      <c r="J51" s="6"/>
    </row>
    <row r="52" spans="1:10" x14ac:dyDescent="0.25">
      <c r="A52" s="6" t="s">
        <v>26</v>
      </c>
      <c r="B52" s="8">
        <v>6166</v>
      </c>
      <c r="C52" s="9" t="s">
        <v>64</v>
      </c>
      <c r="D52" s="10" t="s">
        <v>65</v>
      </c>
      <c r="E52" s="11">
        <v>1070</v>
      </c>
      <c r="F52" s="12">
        <f t="shared" si="0"/>
        <v>2.060265020874932E-2</v>
      </c>
      <c r="G52" s="13">
        <f t="shared" si="1"/>
        <v>22</v>
      </c>
      <c r="H52" s="13">
        <v>1</v>
      </c>
      <c r="I52" s="13">
        <f t="shared" si="2"/>
        <v>23</v>
      </c>
      <c r="J52" s="6"/>
    </row>
    <row r="53" spans="1:10" x14ac:dyDescent="0.25">
      <c r="A53" s="6" t="s">
        <v>26</v>
      </c>
      <c r="B53" s="8">
        <v>6166</v>
      </c>
      <c r="C53" s="9" t="s">
        <v>64</v>
      </c>
      <c r="D53" s="10" t="s">
        <v>66</v>
      </c>
      <c r="E53" s="11">
        <v>997</v>
      </c>
      <c r="F53" s="12">
        <f t="shared" si="0"/>
        <v>2.060265020874932E-2</v>
      </c>
      <c r="G53" s="13">
        <f t="shared" si="1"/>
        <v>21</v>
      </c>
      <c r="H53" s="13">
        <v>1</v>
      </c>
      <c r="I53" s="13">
        <f t="shared" si="2"/>
        <v>22</v>
      </c>
      <c r="J53" s="6"/>
    </row>
    <row r="54" spans="1:10" x14ac:dyDescent="0.25">
      <c r="A54" s="6" t="s">
        <v>26</v>
      </c>
      <c r="B54" s="8">
        <v>6213</v>
      </c>
      <c r="C54" s="9" t="s">
        <v>27</v>
      </c>
      <c r="D54" s="10" t="s">
        <v>28</v>
      </c>
      <c r="E54" s="11">
        <v>425</v>
      </c>
      <c r="F54" s="12">
        <f t="shared" si="0"/>
        <v>2.060265020874932E-2</v>
      </c>
      <c r="G54" s="13">
        <f t="shared" si="1"/>
        <v>9</v>
      </c>
      <c r="H54" s="13">
        <v>0</v>
      </c>
      <c r="I54" s="13">
        <f t="shared" si="2"/>
        <v>9</v>
      </c>
      <c r="J54" s="6"/>
    </row>
    <row r="55" spans="1:10" x14ac:dyDescent="0.25">
      <c r="A55" s="6" t="s">
        <v>26</v>
      </c>
      <c r="B55" s="8">
        <v>6213</v>
      </c>
      <c r="C55" s="9" t="s">
        <v>27</v>
      </c>
      <c r="D55" s="10" t="s">
        <v>29</v>
      </c>
      <c r="E55" s="11">
        <v>382</v>
      </c>
      <c r="F55" s="12">
        <f t="shared" si="0"/>
        <v>2.060265020874932E-2</v>
      </c>
      <c r="G55" s="13">
        <f t="shared" si="1"/>
        <v>8</v>
      </c>
      <c r="H55" s="13">
        <v>0</v>
      </c>
      <c r="I55" s="13">
        <f t="shared" si="2"/>
        <v>8</v>
      </c>
      <c r="J55" s="6"/>
    </row>
    <row r="56" spans="1:10" x14ac:dyDescent="0.25">
      <c r="A56" s="6" t="s">
        <v>26</v>
      </c>
      <c r="B56" s="8">
        <v>6705</v>
      </c>
      <c r="C56" s="9" t="s">
        <v>67</v>
      </c>
      <c r="D56" s="10" t="s">
        <v>34</v>
      </c>
      <c r="E56" s="11">
        <v>263</v>
      </c>
      <c r="F56" s="12">
        <f t="shared" si="0"/>
        <v>2.060265020874932E-2</v>
      </c>
      <c r="G56" s="13">
        <f t="shared" si="1"/>
        <v>5</v>
      </c>
      <c r="H56" s="13">
        <v>0</v>
      </c>
      <c r="I56" s="13">
        <f t="shared" si="2"/>
        <v>5</v>
      </c>
      <c r="J56" s="6"/>
    </row>
    <row r="57" spans="1:10" x14ac:dyDescent="0.25">
      <c r="A57" s="6" t="s">
        <v>26</v>
      </c>
      <c r="B57" s="8">
        <v>7335</v>
      </c>
      <c r="C57" s="9" t="s">
        <v>68</v>
      </c>
      <c r="D57" s="10" t="s">
        <v>69</v>
      </c>
      <c r="E57" s="11">
        <v>1</v>
      </c>
      <c r="F57" s="12">
        <f t="shared" si="0"/>
        <v>2.060265020874932E-2</v>
      </c>
      <c r="G57" s="13">
        <f t="shared" si="1"/>
        <v>0</v>
      </c>
      <c r="H57" s="13">
        <v>0</v>
      </c>
      <c r="I57" s="13">
        <f t="shared" si="2"/>
        <v>0</v>
      </c>
      <c r="J57" s="6"/>
    </row>
    <row r="58" spans="1:10" x14ac:dyDescent="0.25">
      <c r="A58" s="6" t="s">
        <v>26</v>
      </c>
      <c r="B58" s="8">
        <v>7335</v>
      </c>
      <c r="C58" s="9" t="s">
        <v>68</v>
      </c>
      <c r="D58" s="10" t="s">
        <v>70</v>
      </c>
      <c r="E58" s="11">
        <v>1</v>
      </c>
      <c r="F58" s="12">
        <f t="shared" si="0"/>
        <v>2.060265020874932E-2</v>
      </c>
      <c r="G58" s="13">
        <f t="shared" si="1"/>
        <v>0</v>
      </c>
      <c r="H58" s="13">
        <v>0</v>
      </c>
      <c r="I58" s="13">
        <f t="shared" si="2"/>
        <v>0</v>
      </c>
      <c r="J58" s="6"/>
    </row>
    <row r="59" spans="1:10" x14ac:dyDescent="0.25">
      <c r="A59" s="6" t="s">
        <v>26</v>
      </c>
      <c r="B59" s="8">
        <v>7336</v>
      </c>
      <c r="C59" s="9" t="s">
        <v>71</v>
      </c>
      <c r="D59" s="10" t="s">
        <v>72</v>
      </c>
      <c r="E59" s="11">
        <v>1</v>
      </c>
      <c r="F59" s="12">
        <f t="shared" si="0"/>
        <v>2.060265020874932E-2</v>
      </c>
      <c r="G59" s="13">
        <f t="shared" si="1"/>
        <v>0</v>
      </c>
      <c r="H59" s="13">
        <v>0</v>
      </c>
      <c r="I59" s="13">
        <f t="shared" si="2"/>
        <v>0</v>
      </c>
      <c r="J59" s="6"/>
    </row>
    <row r="60" spans="1:10" x14ac:dyDescent="0.25">
      <c r="A60" s="6" t="s">
        <v>26</v>
      </c>
      <c r="B60" s="8">
        <v>7336</v>
      </c>
      <c r="C60" s="9" t="s">
        <v>71</v>
      </c>
      <c r="D60" s="10" t="s">
        <v>73</v>
      </c>
      <c r="E60" s="11">
        <v>1</v>
      </c>
      <c r="F60" s="12">
        <f t="shared" si="0"/>
        <v>2.060265020874932E-2</v>
      </c>
      <c r="G60" s="13">
        <f t="shared" si="1"/>
        <v>0</v>
      </c>
      <c r="H60" s="13">
        <v>0</v>
      </c>
      <c r="I60" s="13">
        <f t="shared" si="2"/>
        <v>0</v>
      </c>
      <c r="J60" s="6"/>
    </row>
    <row r="61" spans="1:10" x14ac:dyDescent="0.25">
      <c r="A61" s="6" t="s">
        <v>26</v>
      </c>
      <c r="B61" s="8">
        <v>7336</v>
      </c>
      <c r="C61" s="9" t="s">
        <v>71</v>
      </c>
      <c r="D61" s="10" t="s">
        <v>74</v>
      </c>
      <c r="E61" s="11">
        <v>2</v>
      </c>
      <c r="F61" s="12">
        <f t="shared" si="0"/>
        <v>2.060265020874932E-2</v>
      </c>
      <c r="G61" s="13">
        <f t="shared" si="1"/>
        <v>0</v>
      </c>
      <c r="H61" s="13">
        <v>0</v>
      </c>
      <c r="I61" s="13">
        <f t="shared" si="2"/>
        <v>0</v>
      </c>
      <c r="J61" s="6"/>
    </row>
    <row r="62" spans="1:10" x14ac:dyDescent="0.25">
      <c r="A62" s="6" t="s">
        <v>26</v>
      </c>
      <c r="B62" s="8">
        <v>7759</v>
      </c>
      <c r="C62" s="9" t="s">
        <v>75</v>
      </c>
      <c r="D62" s="10" t="s">
        <v>45</v>
      </c>
      <c r="E62" s="11">
        <v>6</v>
      </c>
      <c r="F62" s="12">
        <f t="shared" si="0"/>
        <v>2.060265020874932E-2</v>
      </c>
      <c r="G62" s="13">
        <f t="shared" si="1"/>
        <v>0</v>
      </c>
      <c r="H62" s="13">
        <v>0</v>
      </c>
      <c r="I62" s="13">
        <f t="shared" si="2"/>
        <v>0</v>
      </c>
      <c r="J62" s="6"/>
    </row>
    <row r="63" spans="1:10" x14ac:dyDescent="0.25">
      <c r="A63" s="6" t="s">
        <v>26</v>
      </c>
      <c r="B63" s="8">
        <v>7759</v>
      </c>
      <c r="C63" s="9" t="s">
        <v>75</v>
      </c>
      <c r="D63" s="10" t="s">
        <v>46</v>
      </c>
      <c r="E63" s="11">
        <v>6</v>
      </c>
      <c r="F63" s="12">
        <f t="shared" si="0"/>
        <v>2.060265020874932E-2</v>
      </c>
      <c r="G63" s="13">
        <f t="shared" si="1"/>
        <v>0</v>
      </c>
      <c r="H63" s="13">
        <v>0</v>
      </c>
      <c r="I63" s="13">
        <f t="shared" si="2"/>
        <v>0</v>
      </c>
      <c r="J63" s="6"/>
    </row>
    <row r="64" spans="1:10" x14ac:dyDescent="0.25">
      <c r="A64" s="6" t="s">
        <v>26</v>
      </c>
      <c r="B64" s="8">
        <v>7759</v>
      </c>
      <c r="C64" s="9" t="s">
        <v>75</v>
      </c>
      <c r="D64" s="10" t="s">
        <v>76</v>
      </c>
      <c r="E64" s="11">
        <v>4</v>
      </c>
      <c r="F64" s="12">
        <f t="shared" si="0"/>
        <v>2.060265020874932E-2</v>
      </c>
      <c r="G64" s="13">
        <f t="shared" si="1"/>
        <v>0</v>
      </c>
      <c r="H64" s="13">
        <v>0</v>
      </c>
      <c r="I64" s="13">
        <f t="shared" si="2"/>
        <v>0</v>
      </c>
      <c r="J64" s="6"/>
    </row>
    <row r="65" spans="1:10" x14ac:dyDescent="0.25">
      <c r="A65" s="6" t="s">
        <v>26</v>
      </c>
      <c r="B65" s="8">
        <v>7759</v>
      </c>
      <c r="C65" s="9" t="s">
        <v>75</v>
      </c>
      <c r="D65" s="10" t="s">
        <v>41</v>
      </c>
      <c r="E65" s="11">
        <v>6</v>
      </c>
      <c r="F65" s="12">
        <f t="shared" si="0"/>
        <v>2.060265020874932E-2</v>
      </c>
      <c r="G65" s="13">
        <f t="shared" si="1"/>
        <v>0</v>
      </c>
      <c r="H65" s="13">
        <v>0</v>
      </c>
      <c r="I65" s="13">
        <f t="shared" si="2"/>
        <v>0</v>
      </c>
      <c r="J65" s="6"/>
    </row>
    <row r="66" spans="1:10" x14ac:dyDescent="0.25">
      <c r="A66" s="6" t="s">
        <v>26</v>
      </c>
      <c r="B66" s="8">
        <v>7763</v>
      </c>
      <c r="C66" s="9" t="s">
        <v>77</v>
      </c>
      <c r="D66" s="10" t="s">
        <v>17</v>
      </c>
      <c r="E66" s="11">
        <v>14</v>
      </c>
      <c r="F66" s="12">
        <f t="shared" si="0"/>
        <v>2.060265020874932E-2</v>
      </c>
      <c r="G66" s="13">
        <f t="shared" si="1"/>
        <v>0</v>
      </c>
      <c r="H66" s="13">
        <v>0</v>
      </c>
      <c r="I66" s="13">
        <f t="shared" si="2"/>
        <v>0</v>
      </c>
      <c r="J66" s="6"/>
    </row>
    <row r="67" spans="1:10" x14ac:dyDescent="0.25">
      <c r="A67" s="6" t="s">
        <v>26</v>
      </c>
      <c r="B67" s="8">
        <v>7763</v>
      </c>
      <c r="C67" s="9" t="s">
        <v>77</v>
      </c>
      <c r="D67" s="10" t="s">
        <v>30</v>
      </c>
      <c r="E67" s="11">
        <v>15</v>
      </c>
      <c r="F67" s="12">
        <f t="shared" si="0"/>
        <v>2.060265020874932E-2</v>
      </c>
      <c r="G67" s="13">
        <f t="shared" si="1"/>
        <v>0</v>
      </c>
      <c r="H67" s="13">
        <v>0</v>
      </c>
      <c r="I67" s="13">
        <f t="shared" si="2"/>
        <v>0</v>
      </c>
      <c r="J67" s="6"/>
    </row>
    <row r="68" spans="1:10" x14ac:dyDescent="0.25">
      <c r="A68" s="6" t="s">
        <v>26</v>
      </c>
      <c r="B68" s="8">
        <v>7763</v>
      </c>
      <c r="C68" s="9" t="s">
        <v>77</v>
      </c>
      <c r="D68" s="10" t="s">
        <v>31</v>
      </c>
      <c r="E68" s="11">
        <v>15</v>
      </c>
      <c r="F68" s="12">
        <f t="shared" si="0"/>
        <v>2.060265020874932E-2</v>
      </c>
      <c r="G68" s="13">
        <f t="shared" si="1"/>
        <v>0</v>
      </c>
      <c r="H68" s="13">
        <v>0</v>
      </c>
      <c r="I68" s="13">
        <f t="shared" si="2"/>
        <v>0</v>
      </c>
      <c r="J68" s="6"/>
    </row>
    <row r="69" spans="1:10" x14ac:dyDescent="0.25">
      <c r="A69" s="6" t="s">
        <v>26</v>
      </c>
      <c r="B69" s="8">
        <v>7948</v>
      </c>
      <c r="C69" s="9" t="s">
        <v>78</v>
      </c>
      <c r="D69" s="10" t="s">
        <v>17</v>
      </c>
      <c r="E69" s="11">
        <v>3</v>
      </c>
      <c r="F69" s="12">
        <f t="shared" si="0"/>
        <v>2.060265020874932E-2</v>
      </c>
      <c r="G69" s="13">
        <f t="shared" si="1"/>
        <v>0</v>
      </c>
      <c r="H69" s="13">
        <v>0</v>
      </c>
      <c r="I69" s="13">
        <f t="shared" si="2"/>
        <v>0</v>
      </c>
      <c r="J69" s="6"/>
    </row>
    <row r="70" spans="1:10" x14ac:dyDescent="0.25">
      <c r="A70" s="6" t="s">
        <v>26</v>
      </c>
      <c r="B70" s="8">
        <v>7948</v>
      </c>
      <c r="C70" s="9" t="s">
        <v>78</v>
      </c>
      <c r="D70" s="10" t="s">
        <v>30</v>
      </c>
      <c r="E70" s="11">
        <v>3</v>
      </c>
      <c r="F70" s="12">
        <f t="shared" si="0"/>
        <v>2.060265020874932E-2</v>
      </c>
      <c r="G70" s="13">
        <f t="shared" si="1"/>
        <v>0</v>
      </c>
      <c r="H70" s="13">
        <v>0</v>
      </c>
      <c r="I70" s="13">
        <f t="shared" si="2"/>
        <v>0</v>
      </c>
      <c r="J70" s="6"/>
    </row>
    <row r="71" spans="1:10" x14ac:dyDescent="0.25">
      <c r="A71" s="6" t="s">
        <v>26</v>
      </c>
      <c r="B71" s="8">
        <v>7948</v>
      </c>
      <c r="C71" s="9" t="s">
        <v>78</v>
      </c>
      <c r="D71" s="10" t="s">
        <v>31</v>
      </c>
      <c r="E71" s="11">
        <v>3</v>
      </c>
      <c r="F71" s="12">
        <f t="shared" si="0"/>
        <v>2.060265020874932E-2</v>
      </c>
      <c r="G71" s="13">
        <f t="shared" si="1"/>
        <v>0</v>
      </c>
      <c r="H71" s="13">
        <v>0</v>
      </c>
      <c r="I71" s="13">
        <f t="shared" si="2"/>
        <v>0</v>
      </c>
      <c r="J71" s="6"/>
    </row>
    <row r="72" spans="1:10" x14ac:dyDescent="0.25">
      <c r="A72" s="6" t="s">
        <v>26</v>
      </c>
      <c r="B72" s="8">
        <v>7948</v>
      </c>
      <c r="C72" s="9" t="s">
        <v>78</v>
      </c>
      <c r="D72" s="10" t="s">
        <v>34</v>
      </c>
      <c r="E72" s="11">
        <v>3</v>
      </c>
      <c r="F72" s="12">
        <f t="shared" si="0"/>
        <v>2.060265020874932E-2</v>
      </c>
      <c r="G72" s="13">
        <f t="shared" si="1"/>
        <v>0</v>
      </c>
      <c r="H72" s="13">
        <v>0</v>
      </c>
      <c r="I72" s="13">
        <f t="shared" si="2"/>
        <v>0</v>
      </c>
      <c r="J72" s="6"/>
    </row>
    <row r="73" spans="1:10" x14ac:dyDescent="0.25">
      <c r="A73" s="6" t="s">
        <v>26</v>
      </c>
      <c r="B73" s="8">
        <v>7948</v>
      </c>
      <c r="C73" s="9" t="s">
        <v>78</v>
      </c>
      <c r="D73" s="10" t="s">
        <v>35</v>
      </c>
      <c r="E73" s="11">
        <v>3</v>
      </c>
      <c r="F73" s="12">
        <f t="shared" si="0"/>
        <v>2.060265020874932E-2</v>
      </c>
      <c r="G73" s="13">
        <f t="shared" si="1"/>
        <v>0</v>
      </c>
      <c r="H73" s="13">
        <v>0</v>
      </c>
      <c r="I73" s="13">
        <f t="shared" si="2"/>
        <v>0</v>
      </c>
      <c r="J73" s="6"/>
    </row>
    <row r="74" spans="1:10" x14ac:dyDescent="0.25">
      <c r="A74" s="6" t="s">
        <v>26</v>
      </c>
      <c r="B74" s="8">
        <v>7948</v>
      </c>
      <c r="C74" s="9" t="s">
        <v>78</v>
      </c>
      <c r="D74" s="10" t="s">
        <v>36</v>
      </c>
      <c r="E74" s="11">
        <v>4</v>
      </c>
      <c r="F74" s="12">
        <f t="shared" si="0"/>
        <v>2.060265020874932E-2</v>
      </c>
      <c r="G74" s="13">
        <f t="shared" si="1"/>
        <v>0</v>
      </c>
      <c r="H74" s="13">
        <v>0</v>
      </c>
      <c r="I74" s="13">
        <f t="shared" si="2"/>
        <v>0</v>
      </c>
      <c r="J74" s="6"/>
    </row>
    <row r="75" spans="1:10" x14ac:dyDescent="0.25">
      <c r="A75" s="6" t="s">
        <v>26</v>
      </c>
      <c r="B75" s="8">
        <v>55111</v>
      </c>
      <c r="C75" s="9" t="s">
        <v>79</v>
      </c>
      <c r="D75" s="10" t="s">
        <v>17</v>
      </c>
      <c r="E75" s="11">
        <v>5</v>
      </c>
      <c r="F75" s="12">
        <f t="shared" si="0"/>
        <v>2.060265020874932E-2</v>
      </c>
      <c r="G75" s="13">
        <f t="shared" si="1"/>
        <v>0</v>
      </c>
      <c r="H75" s="13">
        <v>0</v>
      </c>
      <c r="I75" s="13">
        <f t="shared" si="2"/>
        <v>0</v>
      </c>
      <c r="J75" s="6"/>
    </row>
    <row r="76" spans="1:10" x14ac:dyDescent="0.25">
      <c r="A76" s="6" t="s">
        <v>26</v>
      </c>
      <c r="B76" s="8">
        <v>55111</v>
      </c>
      <c r="C76" s="9" t="s">
        <v>79</v>
      </c>
      <c r="D76" s="10" t="s">
        <v>30</v>
      </c>
      <c r="E76" s="11">
        <v>4</v>
      </c>
      <c r="F76" s="12">
        <f t="shared" si="0"/>
        <v>2.060265020874932E-2</v>
      </c>
      <c r="G76" s="13">
        <f t="shared" si="1"/>
        <v>0</v>
      </c>
      <c r="H76" s="13">
        <v>0</v>
      </c>
      <c r="I76" s="13">
        <f t="shared" si="2"/>
        <v>0</v>
      </c>
      <c r="J76" s="6"/>
    </row>
    <row r="77" spans="1:10" x14ac:dyDescent="0.25">
      <c r="A77" s="6" t="s">
        <v>26</v>
      </c>
      <c r="B77" s="8">
        <v>55111</v>
      </c>
      <c r="C77" s="9" t="s">
        <v>79</v>
      </c>
      <c r="D77" s="10" t="s">
        <v>31</v>
      </c>
      <c r="E77" s="11">
        <v>4</v>
      </c>
      <c r="F77" s="12">
        <f t="shared" si="0"/>
        <v>2.060265020874932E-2</v>
      </c>
      <c r="G77" s="13">
        <f t="shared" si="1"/>
        <v>0</v>
      </c>
      <c r="H77" s="13">
        <v>0</v>
      </c>
      <c r="I77" s="13">
        <f t="shared" si="2"/>
        <v>0</v>
      </c>
      <c r="J77" s="6"/>
    </row>
    <row r="78" spans="1:10" x14ac:dyDescent="0.25">
      <c r="A78" s="6" t="s">
        <v>26</v>
      </c>
      <c r="B78" s="8">
        <v>55111</v>
      </c>
      <c r="C78" s="9" t="s">
        <v>79</v>
      </c>
      <c r="D78" s="10" t="s">
        <v>34</v>
      </c>
      <c r="E78" s="11">
        <v>4</v>
      </c>
      <c r="F78" s="12">
        <f t="shared" ref="F78:F109" si="3">$F$6/$E$111</f>
        <v>2.060265020874932E-2</v>
      </c>
      <c r="G78" s="13">
        <f t="shared" si="1"/>
        <v>0</v>
      </c>
      <c r="H78" s="13">
        <v>0</v>
      </c>
      <c r="I78" s="13">
        <f t="shared" si="2"/>
        <v>0</v>
      </c>
      <c r="J78" s="6"/>
    </row>
    <row r="79" spans="1:10" x14ac:dyDescent="0.25">
      <c r="A79" s="6" t="s">
        <v>26</v>
      </c>
      <c r="B79" s="8">
        <v>55111</v>
      </c>
      <c r="C79" s="9" t="s">
        <v>79</v>
      </c>
      <c r="D79" s="10" t="s">
        <v>35</v>
      </c>
      <c r="E79" s="11">
        <v>4</v>
      </c>
      <c r="F79" s="12">
        <f t="shared" si="3"/>
        <v>2.060265020874932E-2</v>
      </c>
      <c r="G79" s="13">
        <f t="shared" ref="G79:G109" si="4">ROUND(E79*F79, 0)</f>
        <v>0</v>
      </c>
      <c r="H79" s="13">
        <v>0</v>
      </c>
      <c r="I79" s="13">
        <f t="shared" ref="I79:I109" si="5">G79+H79</f>
        <v>0</v>
      </c>
      <c r="J79" s="6"/>
    </row>
    <row r="80" spans="1:10" x14ac:dyDescent="0.25">
      <c r="A80" s="6" t="s">
        <v>26</v>
      </c>
      <c r="B80" s="8">
        <v>55111</v>
      </c>
      <c r="C80" s="9" t="s">
        <v>79</v>
      </c>
      <c r="D80" s="10" t="s">
        <v>36</v>
      </c>
      <c r="E80" s="11">
        <v>5</v>
      </c>
      <c r="F80" s="12">
        <f t="shared" si="3"/>
        <v>2.060265020874932E-2</v>
      </c>
      <c r="G80" s="13">
        <f t="shared" si="4"/>
        <v>0</v>
      </c>
      <c r="H80" s="13">
        <v>0</v>
      </c>
      <c r="I80" s="13">
        <f t="shared" si="5"/>
        <v>0</v>
      </c>
      <c r="J80" s="6"/>
    </row>
    <row r="81" spans="1:10" x14ac:dyDescent="0.25">
      <c r="A81" s="6" t="s">
        <v>26</v>
      </c>
      <c r="B81" s="8">
        <v>55111</v>
      </c>
      <c r="C81" s="9" t="s">
        <v>79</v>
      </c>
      <c r="D81" s="10" t="s">
        <v>80</v>
      </c>
      <c r="E81" s="11">
        <v>4</v>
      </c>
      <c r="F81" s="12">
        <f t="shared" si="3"/>
        <v>2.060265020874932E-2</v>
      </c>
      <c r="G81" s="13">
        <f t="shared" si="4"/>
        <v>0</v>
      </c>
      <c r="H81" s="13">
        <v>0</v>
      </c>
      <c r="I81" s="13">
        <f t="shared" si="5"/>
        <v>0</v>
      </c>
      <c r="J81" s="6"/>
    </row>
    <row r="82" spans="1:10" x14ac:dyDescent="0.25">
      <c r="A82" s="6" t="s">
        <v>26</v>
      </c>
      <c r="B82" s="8">
        <v>55111</v>
      </c>
      <c r="C82" s="9" t="s">
        <v>79</v>
      </c>
      <c r="D82" s="10" t="s">
        <v>81</v>
      </c>
      <c r="E82" s="11">
        <v>3</v>
      </c>
      <c r="F82" s="12">
        <f t="shared" si="3"/>
        <v>2.060265020874932E-2</v>
      </c>
      <c r="G82" s="13">
        <f t="shared" si="4"/>
        <v>0</v>
      </c>
      <c r="H82" s="13">
        <v>0</v>
      </c>
      <c r="I82" s="13">
        <f t="shared" si="5"/>
        <v>0</v>
      </c>
      <c r="J82" s="6"/>
    </row>
    <row r="83" spans="1:10" x14ac:dyDescent="0.25">
      <c r="A83" s="6" t="s">
        <v>26</v>
      </c>
      <c r="B83" s="8">
        <v>55148</v>
      </c>
      <c r="C83" s="9" t="s">
        <v>82</v>
      </c>
      <c r="D83" s="10" t="s">
        <v>17</v>
      </c>
      <c r="E83" s="11">
        <v>5</v>
      </c>
      <c r="F83" s="12">
        <f t="shared" si="3"/>
        <v>2.060265020874932E-2</v>
      </c>
      <c r="G83" s="13">
        <f t="shared" si="4"/>
        <v>0</v>
      </c>
      <c r="H83" s="13">
        <v>0</v>
      </c>
      <c r="I83" s="13">
        <f t="shared" si="5"/>
        <v>0</v>
      </c>
      <c r="J83" s="6"/>
    </row>
    <row r="84" spans="1:10" x14ac:dyDescent="0.25">
      <c r="A84" s="6" t="s">
        <v>26</v>
      </c>
      <c r="B84" s="8">
        <v>55148</v>
      </c>
      <c r="C84" s="9" t="s">
        <v>82</v>
      </c>
      <c r="D84" s="10" t="s">
        <v>30</v>
      </c>
      <c r="E84" s="11">
        <v>4</v>
      </c>
      <c r="F84" s="12">
        <f t="shared" si="3"/>
        <v>2.060265020874932E-2</v>
      </c>
      <c r="G84" s="13">
        <f t="shared" si="4"/>
        <v>0</v>
      </c>
      <c r="H84" s="13">
        <v>0</v>
      </c>
      <c r="I84" s="13">
        <f t="shared" si="5"/>
        <v>0</v>
      </c>
      <c r="J84" s="6"/>
    </row>
    <row r="85" spans="1:10" x14ac:dyDescent="0.25">
      <c r="A85" s="6" t="s">
        <v>26</v>
      </c>
      <c r="B85" s="8">
        <v>55148</v>
      </c>
      <c r="C85" s="9" t="s">
        <v>82</v>
      </c>
      <c r="D85" s="10" t="s">
        <v>31</v>
      </c>
      <c r="E85" s="11">
        <v>4</v>
      </c>
      <c r="F85" s="12">
        <f t="shared" si="3"/>
        <v>2.060265020874932E-2</v>
      </c>
      <c r="G85" s="13">
        <f t="shared" si="4"/>
        <v>0</v>
      </c>
      <c r="H85" s="13">
        <v>0</v>
      </c>
      <c r="I85" s="13">
        <f t="shared" si="5"/>
        <v>0</v>
      </c>
      <c r="J85" s="6"/>
    </row>
    <row r="86" spans="1:10" x14ac:dyDescent="0.25">
      <c r="A86" s="6" t="s">
        <v>26</v>
      </c>
      <c r="B86" s="8">
        <v>55148</v>
      </c>
      <c r="C86" s="9" t="s">
        <v>82</v>
      </c>
      <c r="D86" s="10" t="s">
        <v>34</v>
      </c>
      <c r="E86" s="11">
        <v>4</v>
      </c>
      <c r="F86" s="12">
        <f t="shared" si="3"/>
        <v>2.060265020874932E-2</v>
      </c>
      <c r="G86" s="13">
        <f t="shared" si="4"/>
        <v>0</v>
      </c>
      <c r="H86" s="13">
        <v>0</v>
      </c>
      <c r="I86" s="13">
        <f t="shared" si="5"/>
        <v>0</v>
      </c>
      <c r="J86" s="6"/>
    </row>
    <row r="87" spans="1:10" x14ac:dyDescent="0.25">
      <c r="A87" s="6" t="s">
        <v>26</v>
      </c>
      <c r="B87" s="8">
        <v>55224</v>
      </c>
      <c r="C87" s="9" t="s">
        <v>83</v>
      </c>
      <c r="D87" s="10" t="s">
        <v>84</v>
      </c>
      <c r="E87" s="11">
        <v>13</v>
      </c>
      <c r="F87" s="12">
        <f t="shared" si="3"/>
        <v>2.060265020874932E-2</v>
      </c>
      <c r="G87" s="13">
        <f t="shared" si="4"/>
        <v>0</v>
      </c>
      <c r="H87" s="13">
        <v>0</v>
      </c>
      <c r="I87" s="13">
        <f t="shared" si="5"/>
        <v>0</v>
      </c>
      <c r="J87" s="6"/>
    </row>
    <row r="88" spans="1:10" x14ac:dyDescent="0.25">
      <c r="A88" s="6" t="s">
        <v>26</v>
      </c>
      <c r="B88" s="8">
        <v>55224</v>
      </c>
      <c r="C88" s="9" t="s">
        <v>83</v>
      </c>
      <c r="D88" s="10" t="s">
        <v>85</v>
      </c>
      <c r="E88" s="11">
        <v>12</v>
      </c>
      <c r="F88" s="12">
        <f t="shared" si="3"/>
        <v>2.060265020874932E-2</v>
      </c>
      <c r="G88" s="13">
        <f t="shared" si="4"/>
        <v>0</v>
      </c>
      <c r="H88" s="13">
        <v>0</v>
      </c>
      <c r="I88" s="13">
        <f t="shared" si="5"/>
        <v>0</v>
      </c>
      <c r="J88" s="6"/>
    </row>
    <row r="89" spans="1:10" x14ac:dyDescent="0.25">
      <c r="A89" s="6" t="s">
        <v>26</v>
      </c>
      <c r="B89" s="8">
        <v>55224</v>
      </c>
      <c r="C89" s="9" t="s">
        <v>83</v>
      </c>
      <c r="D89" s="10" t="s">
        <v>86</v>
      </c>
      <c r="E89" s="11">
        <v>9</v>
      </c>
      <c r="F89" s="12">
        <f t="shared" si="3"/>
        <v>2.060265020874932E-2</v>
      </c>
      <c r="G89" s="13">
        <f t="shared" si="4"/>
        <v>0</v>
      </c>
      <c r="H89" s="13">
        <v>0</v>
      </c>
      <c r="I89" s="13">
        <f t="shared" si="5"/>
        <v>0</v>
      </c>
      <c r="J89" s="6"/>
    </row>
    <row r="90" spans="1:10" x14ac:dyDescent="0.25">
      <c r="A90" s="6" t="s">
        <v>26</v>
      </c>
      <c r="B90" s="8">
        <v>55224</v>
      </c>
      <c r="C90" s="9" t="s">
        <v>83</v>
      </c>
      <c r="D90" s="10" t="s">
        <v>87</v>
      </c>
      <c r="E90" s="11">
        <v>9</v>
      </c>
      <c r="F90" s="12">
        <f t="shared" si="3"/>
        <v>2.060265020874932E-2</v>
      </c>
      <c r="G90" s="13">
        <f t="shared" si="4"/>
        <v>0</v>
      </c>
      <c r="H90" s="13">
        <v>0</v>
      </c>
      <c r="I90" s="13">
        <f t="shared" si="5"/>
        <v>0</v>
      </c>
      <c r="J90" s="6"/>
    </row>
    <row r="91" spans="1:10" x14ac:dyDescent="0.25">
      <c r="A91" s="6" t="s">
        <v>26</v>
      </c>
      <c r="B91" s="8">
        <v>55229</v>
      </c>
      <c r="C91" s="9" t="s">
        <v>88</v>
      </c>
      <c r="D91" s="10" t="s">
        <v>89</v>
      </c>
      <c r="E91" s="11">
        <v>4</v>
      </c>
      <c r="F91" s="12">
        <f t="shared" si="3"/>
        <v>2.060265020874932E-2</v>
      </c>
      <c r="G91" s="13">
        <f t="shared" si="4"/>
        <v>0</v>
      </c>
      <c r="H91" s="13">
        <v>0</v>
      </c>
      <c r="I91" s="13">
        <f t="shared" si="5"/>
        <v>0</v>
      </c>
      <c r="J91" s="6"/>
    </row>
    <row r="92" spans="1:10" x14ac:dyDescent="0.25">
      <c r="A92" s="6" t="s">
        <v>26</v>
      </c>
      <c r="B92" s="8">
        <v>55229</v>
      </c>
      <c r="C92" s="9" t="s">
        <v>88</v>
      </c>
      <c r="D92" s="10" t="s">
        <v>90</v>
      </c>
      <c r="E92" s="11">
        <v>4</v>
      </c>
      <c r="F92" s="12">
        <f t="shared" si="3"/>
        <v>2.060265020874932E-2</v>
      </c>
      <c r="G92" s="13">
        <f t="shared" si="4"/>
        <v>0</v>
      </c>
      <c r="H92" s="13">
        <v>0</v>
      </c>
      <c r="I92" s="13">
        <f t="shared" si="5"/>
        <v>0</v>
      </c>
      <c r="J92" s="6"/>
    </row>
    <row r="93" spans="1:10" x14ac:dyDescent="0.25">
      <c r="A93" s="6" t="s">
        <v>26</v>
      </c>
      <c r="B93" s="8">
        <v>55229</v>
      </c>
      <c r="C93" s="9" t="s">
        <v>88</v>
      </c>
      <c r="D93" s="10" t="s">
        <v>91</v>
      </c>
      <c r="E93" s="11">
        <v>4</v>
      </c>
      <c r="F93" s="12">
        <f t="shared" si="3"/>
        <v>2.060265020874932E-2</v>
      </c>
      <c r="G93" s="13">
        <f t="shared" si="4"/>
        <v>0</v>
      </c>
      <c r="H93" s="13">
        <v>0</v>
      </c>
      <c r="I93" s="13">
        <f t="shared" si="5"/>
        <v>0</v>
      </c>
      <c r="J93" s="6"/>
    </row>
    <row r="94" spans="1:10" x14ac:dyDescent="0.25">
      <c r="A94" s="6" t="s">
        <v>26</v>
      </c>
      <c r="B94" s="8">
        <v>55229</v>
      </c>
      <c r="C94" s="9" t="s">
        <v>88</v>
      </c>
      <c r="D94" s="10" t="s">
        <v>92</v>
      </c>
      <c r="E94" s="11">
        <v>4</v>
      </c>
      <c r="F94" s="12">
        <f t="shared" si="3"/>
        <v>2.060265020874932E-2</v>
      </c>
      <c r="G94" s="13">
        <f t="shared" si="4"/>
        <v>0</v>
      </c>
      <c r="H94" s="13">
        <v>0</v>
      </c>
      <c r="I94" s="13">
        <f t="shared" si="5"/>
        <v>0</v>
      </c>
      <c r="J94" s="6"/>
    </row>
    <row r="95" spans="1:10" x14ac:dyDescent="0.25">
      <c r="A95" s="6" t="s">
        <v>26</v>
      </c>
      <c r="B95" s="8">
        <v>55229</v>
      </c>
      <c r="C95" s="9" t="s">
        <v>88</v>
      </c>
      <c r="D95" s="10" t="s">
        <v>93</v>
      </c>
      <c r="E95" s="11">
        <v>4</v>
      </c>
      <c r="F95" s="12">
        <f t="shared" si="3"/>
        <v>2.060265020874932E-2</v>
      </c>
      <c r="G95" s="13">
        <f t="shared" si="4"/>
        <v>0</v>
      </c>
      <c r="H95" s="13">
        <v>0</v>
      </c>
      <c r="I95" s="13">
        <f t="shared" si="5"/>
        <v>0</v>
      </c>
      <c r="J95" s="6"/>
    </row>
    <row r="96" spans="1:10" x14ac:dyDescent="0.25">
      <c r="A96" s="6" t="s">
        <v>26</v>
      </c>
      <c r="B96" s="8">
        <v>55229</v>
      </c>
      <c r="C96" s="9" t="s">
        <v>88</v>
      </c>
      <c r="D96" s="10" t="s">
        <v>94</v>
      </c>
      <c r="E96" s="11">
        <v>4</v>
      </c>
      <c r="F96" s="12">
        <f t="shared" si="3"/>
        <v>2.060265020874932E-2</v>
      </c>
      <c r="G96" s="13">
        <f t="shared" si="4"/>
        <v>0</v>
      </c>
      <c r="H96" s="13">
        <v>0</v>
      </c>
      <c r="I96" s="13">
        <f t="shared" si="5"/>
        <v>0</v>
      </c>
      <c r="J96" s="6"/>
    </row>
    <row r="97" spans="1:10" x14ac:dyDescent="0.25">
      <c r="A97" s="6" t="s">
        <v>26</v>
      </c>
      <c r="B97" s="8">
        <v>55229</v>
      </c>
      <c r="C97" s="9" t="s">
        <v>88</v>
      </c>
      <c r="D97" s="10" t="s">
        <v>95</v>
      </c>
      <c r="E97" s="11">
        <v>4</v>
      </c>
      <c r="F97" s="12">
        <f t="shared" si="3"/>
        <v>2.060265020874932E-2</v>
      </c>
      <c r="G97" s="13">
        <f t="shared" si="4"/>
        <v>0</v>
      </c>
      <c r="H97" s="13">
        <v>0</v>
      </c>
      <c r="I97" s="13">
        <f t="shared" si="5"/>
        <v>0</v>
      </c>
      <c r="J97" s="6"/>
    </row>
    <row r="98" spans="1:10" x14ac:dyDescent="0.25">
      <c r="A98" s="6" t="s">
        <v>26</v>
      </c>
      <c r="B98" s="8">
        <v>55229</v>
      </c>
      <c r="C98" s="9" t="s">
        <v>88</v>
      </c>
      <c r="D98" s="10" t="s">
        <v>96</v>
      </c>
      <c r="E98" s="11">
        <v>4</v>
      </c>
      <c r="F98" s="12">
        <f t="shared" si="3"/>
        <v>2.060265020874932E-2</v>
      </c>
      <c r="G98" s="13">
        <f t="shared" si="4"/>
        <v>0</v>
      </c>
      <c r="H98" s="13">
        <v>0</v>
      </c>
      <c r="I98" s="13">
        <f t="shared" si="5"/>
        <v>0</v>
      </c>
      <c r="J98" s="6"/>
    </row>
    <row r="99" spans="1:10" x14ac:dyDescent="0.25">
      <c r="A99" s="6" t="s">
        <v>26</v>
      </c>
      <c r="B99" s="8">
        <v>55259</v>
      </c>
      <c r="C99" s="9" t="s">
        <v>97</v>
      </c>
      <c r="D99" s="10" t="s">
        <v>19</v>
      </c>
      <c r="E99" s="11">
        <v>25</v>
      </c>
      <c r="F99" s="12">
        <f t="shared" si="3"/>
        <v>2.060265020874932E-2</v>
      </c>
      <c r="G99" s="13">
        <f t="shared" si="4"/>
        <v>1</v>
      </c>
      <c r="H99" s="13">
        <v>0</v>
      </c>
      <c r="I99" s="13">
        <f t="shared" si="5"/>
        <v>1</v>
      </c>
      <c r="J99" s="6"/>
    </row>
    <row r="100" spans="1:10" x14ac:dyDescent="0.25">
      <c r="A100" s="6" t="s">
        <v>26</v>
      </c>
      <c r="B100" s="8">
        <v>55259</v>
      </c>
      <c r="C100" s="9" t="s">
        <v>97</v>
      </c>
      <c r="D100" s="10" t="s">
        <v>20</v>
      </c>
      <c r="E100" s="11">
        <v>24</v>
      </c>
      <c r="F100" s="12">
        <f t="shared" si="3"/>
        <v>2.060265020874932E-2</v>
      </c>
      <c r="G100" s="13">
        <f t="shared" si="4"/>
        <v>0</v>
      </c>
      <c r="H100" s="13">
        <v>0</v>
      </c>
      <c r="I100" s="13">
        <f t="shared" si="5"/>
        <v>0</v>
      </c>
      <c r="J100" s="6"/>
    </row>
    <row r="101" spans="1:10" x14ac:dyDescent="0.25">
      <c r="A101" s="6" t="s">
        <v>26</v>
      </c>
      <c r="B101" s="8">
        <v>55364</v>
      </c>
      <c r="C101" s="9" t="s">
        <v>98</v>
      </c>
      <c r="D101" s="10" t="s">
        <v>99</v>
      </c>
      <c r="E101" s="11">
        <v>26</v>
      </c>
      <c r="F101" s="12">
        <f t="shared" si="3"/>
        <v>2.060265020874932E-2</v>
      </c>
      <c r="G101" s="13">
        <f t="shared" si="4"/>
        <v>1</v>
      </c>
      <c r="H101" s="13">
        <v>0</v>
      </c>
      <c r="I101" s="13">
        <f t="shared" si="5"/>
        <v>1</v>
      </c>
      <c r="J101" s="6"/>
    </row>
    <row r="102" spans="1:10" x14ac:dyDescent="0.25">
      <c r="A102" s="6" t="s">
        <v>26</v>
      </c>
      <c r="B102" s="8">
        <v>55364</v>
      </c>
      <c r="C102" s="9" t="s">
        <v>98</v>
      </c>
      <c r="D102" s="10" t="s">
        <v>100</v>
      </c>
      <c r="E102" s="11">
        <v>25</v>
      </c>
      <c r="F102" s="12">
        <f t="shared" si="3"/>
        <v>2.060265020874932E-2</v>
      </c>
      <c r="G102" s="13">
        <f t="shared" si="4"/>
        <v>1</v>
      </c>
      <c r="H102" s="13">
        <v>0</v>
      </c>
      <c r="I102" s="13">
        <f t="shared" si="5"/>
        <v>1</v>
      </c>
      <c r="J102" s="6"/>
    </row>
    <row r="103" spans="1:10" x14ac:dyDescent="0.25">
      <c r="A103" s="6" t="s">
        <v>26</v>
      </c>
      <c r="B103" s="8">
        <v>55502</v>
      </c>
      <c r="C103" s="9" t="s">
        <v>101</v>
      </c>
      <c r="D103" s="10" t="s">
        <v>17</v>
      </c>
      <c r="E103" s="11">
        <v>58</v>
      </c>
      <c r="F103" s="12">
        <f t="shared" si="3"/>
        <v>2.060265020874932E-2</v>
      </c>
      <c r="G103" s="13">
        <f t="shared" si="4"/>
        <v>1</v>
      </c>
      <c r="H103" s="13">
        <v>0</v>
      </c>
      <c r="I103" s="13">
        <f t="shared" si="5"/>
        <v>1</v>
      </c>
      <c r="J103" s="6"/>
    </row>
    <row r="104" spans="1:10" x14ac:dyDescent="0.25">
      <c r="A104" s="6" t="s">
        <v>26</v>
      </c>
      <c r="B104" s="8">
        <v>55502</v>
      </c>
      <c r="C104" s="9" t="s">
        <v>101</v>
      </c>
      <c r="D104" s="10" t="s">
        <v>30</v>
      </c>
      <c r="E104" s="11">
        <v>38</v>
      </c>
      <c r="F104" s="12">
        <f t="shared" si="3"/>
        <v>2.060265020874932E-2</v>
      </c>
      <c r="G104" s="13">
        <f t="shared" si="4"/>
        <v>1</v>
      </c>
      <c r="H104" s="13">
        <v>0</v>
      </c>
      <c r="I104" s="13">
        <f t="shared" si="5"/>
        <v>1</v>
      </c>
      <c r="J104" s="6"/>
    </row>
    <row r="105" spans="1:10" x14ac:dyDescent="0.25">
      <c r="A105" s="6" t="s">
        <v>26</v>
      </c>
      <c r="B105" s="8">
        <v>55502</v>
      </c>
      <c r="C105" s="9" t="s">
        <v>101</v>
      </c>
      <c r="D105" s="10" t="s">
        <v>31</v>
      </c>
      <c r="E105" s="11">
        <v>43</v>
      </c>
      <c r="F105" s="12">
        <f t="shared" si="3"/>
        <v>2.060265020874932E-2</v>
      </c>
      <c r="G105" s="13">
        <f t="shared" si="4"/>
        <v>1</v>
      </c>
      <c r="H105" s="13">
        <v>0</v>
      </c>
      <c r="I105" s="13">
        <f t="shared" si="5"/>
        <v>1</v>
      </c>
      <c r="J105" s="6"/>
    </row>
    <row r="106" spans="1:10" x14ac:dyDescent="0.25">
      <c r="A106" s="6" t="s">
        <v>26</v>
      </c>
      <c r="B106" s="8">
        <v>55502</v>
      </c>
      <c r="C106" s="9" t="s">
        <v>101</v>
      </c>
      <c r="D106" s="10" t="s">
        <v>34</v>
      </c>
      <c r="E106" s="11">
        <v>40</v>
      </c>
      <c r="F106" s="12">
        <f t="shared" si="3"/>
        <v>2.060265020874932E-2</v>
      </c>
      <c r="G106" s="13">
        <f t="shared" si="4"/>
        <v>1</v>
      </c>
      <c r="H106" s="13">
        <v>0</v>
      </c>
      <c r="I106" s="13">
        <f t="shared" si="5"/>
        <v>1</v>
      </c>
      <c r="J106" s="6"/>
    </row>
    <row r="107" spans="1:10" x14ac:dyDescent="0.25">
      <c r="A107" s="6" t="s">
        <v>26</v>
      </c>
      <c r="B107" s="8">
        <v>57794</v>
      </c>
      <c r="C107" s="9" t="s">
        <v>102</v>
      </c>
      <c r="D107" s="10" t="s">
        <v>103</v>
      </c>
      <c r="E107" s="11">
        <v>25</v>
      </c>
      <c r="F107" s="12">
        <f t="shared" si="3"/>
        <v>2.060265020874932E-2</v>
      </c>
      <c r="G107" s="13">
        <f t="shared" si="4"/>
        <v>1</v>
      </c>
      <c r="H107" s="13">
        <v>0</v>
      </c>
      <c r="I107" s="13">
        <f t="shared" si="5"/>
        <v>1</v>
      </c>
      <c r="J107" s="6"/>
    </row>
    <row r="108" spans="1:10" x14ac:dyDescent="0.25">
      <c r="A108" s="6" t="s">
        <v>26</v>
      </c>
      <c r="B108" s="8">
        <v>57794</v>
      </c>
      <c r="C108" s="9" t="s">
        <v>102</v>
      </c>
      <c r="D108" s="10" t="s">
        <v>104</v>
      </c>
      <c r="E108" s="11">
        <v>26</v>
      </c>
      <c r="F108" s="12">
        <f t="shared" si="3"/>
        <v>2.060265020874932E-2</v>
      </c>
      <c r="G108" s="13">
        <f t="shared" si="4"/>
        <v>1</v>
      </c>
      <c r="H108" s="13">
        <v>0</v>
      </c>
      <c r="I108" s="13">
        <f t="shared" si="5"/>
        <v>1</v>
      </c>
      <c r="J108" s="6"/>
    </row>
    <row r="109" spans="1:10" x14ac:dyDescent="0.25">
      <c r="A109" s="6" t="s">
        <v>26</v>
      </c>
      <c r="B109" s="8">
        <v>57842</v>
      </c>
      <c r="C109" s="9" t="s">
        <v>105</v>
      </c>
      <c r="D109" s="10" t="s">
        <v>17</v>
      </c>
      <c r="E109" s="11">
        <v>136</v>
      </c>
      <c r="F109" s="12">
        <f t="shared" si="3"/>
        <v>2.060265020874932E-2</v>
      </c>
      <c r="G109" s="13">
        <f t="shared" si="4"/>
        <v>3</v>
      </c>
      <c r="H109" s="13">
        <v>0</v>
      </c>
      <c r="I109" s="13">
        <f t="shared" si="5"/>
        <v>3</v>
      </c>
      <c r="J109" s="6"/>
    </row>
    <row r="110" spans="1:10" x14ac:dyDescent="0.25">
      <c r="A110" s="6" t="s">
        <v>0</v>
      </c>
      <c r="B110" s="6" t="s">
        <v>0</v>
      </c>
      <c r="C110" s="6" t="s">
        <v>0</v>
      </c>
      <c r="D110" s="6" t="s">
        <v>0</v>
      </c>
      <c r="E110" s="27" t="s">
        <v>0</v>
      </c>
      <c r="F110" s="6" t="s">
        <v>0</v>
      </c>
      <c r="G110" s="6" t="s">
        <v>0</v>
      </c>
      <c r="H110" s="13" t="s">
        <v>0</v>
      </c>
      <c r="I110" s="13"/>
      <c r="J110" s="13" t="s">
        <v>0</v>
      </c>
    </row>
    <row r="111" spans="1:10" ht="13" x14ac:dyDescent="0.25">
      <c r="A111" s="6" t="s">
        <v>0</v>
      </c>
      <c r="B111" s="7" t="s">
        <v>12</v>
      </c>
      <c r="C111" s="6" t="s">
        <v>0</v>
      </c>
      <c r="D111" s="6" t="s">
        <v>0</v>
      </c>
      <c r="E111" s="27">
        <f>SUM(E10:E109)</f>
        <v>11018</v>
      </c>
      <c r="F111" s="6" t="s">
        <v>0</v>
      </c>
      <c r="G111" s="13">
        <f>SUM(G10:G109)</f>
        <v>223</v>
      </c>
      <c r="H111" s="13">
        <f>SUM(H10:H109)</f>
        <v>4</v>
      </c>
      <c r="I111" s="13">
        <f>SUM(I10:I109)</f>
        <v>227</v>
      </c>
    </row>
    <row r="112" spans="1:10" x14ac:dyDescent="0.25">
      <c r="A112" s="2" t="s">
        <v>0</v>
      </c>
    </row>
    <row r="113" spans="1:10" ht="12.65" customHeight="1" x14ac:dyDescent="0.25">
      <c r="A113" s="25" t="s">
        <v>106</v>
      </c>
      <c r="B113" s="21" t="s">
        <v>0</v>
      </c>
      <c r="C113" s="21" t="s">
        <v>0</v>
      </c>
      <c r="D113" s="21" t="s">
        <v>0</v>
      </c>
      <c r="E113" s="21" t="s">
        <v>0</v>
      </c>
      <c r="F113" s="21" t="s">
        <v>0</v>
      </c>
      <c r="G113" s="21" t="s">
        <v>0</v>
      </c>
      <c r="H113" s="21" t="s">
        <v>0</v>
      </c>
      <c r="I113" s="21" t="s">
        <v>0</v>
      </c>
      <c r="J113" s="21" t="s">
        <v>0</v>
      </c>
    </row>
    <row r="114" spans="1:10" x14ac:dyDescent="0.25">
      <c r="A114" s="21" t="s">
        <v>0</v>
      </c>
      <c r="B114" s="21" t="s">
        <v>0</v>
      </c>
      <c r="C114" s="21" t="s">
        <v>0</v>
      </c>
      <c r="D114" s="21" t="s">
        <v>0</v>
      </c>
      <c r="E114" s="21" t="s">
        <v>0</v>
      </c>
      <c r="F114" s="21" t="s">
        <v>0</v>
      </c>
      <c r="G114" s="21" t="s">
        <v>0</v>
      </c>
      <c r="H114" s="21" t="s">
        <v>0</v>
      </c>
      <c r="I114" s="21" t="s">
        <v>0</v>
      </c>
      <c r="J114" s="21" t="s">
        <v>0</v>
      </c>
    </row>
    <row r="115" spans="1:10" x14ac:dyDescent="0.25">
      <c r="A115" s="21" t="s">
        <v>0</v>
      </c>
      <c r="B115" s="21" t="s">
        <v>0</v>
      </c>
      <c r="C115" s="21" t="s">
        <v>0</v>
      </c>
      <c r="D115" s="21" t="s">
        <v>0</v>
      </c>
      <c r="E115" s="21" t="s">
        <v>0</v>
      </c>
      <c r="F115" s="21" t="s">
        <v>0</v>
      </c>
      <c r="G115" s="21" t="s">
        <v>0</v>
      </c>
      <c r="H115" s="21" t="s">
        <v>0</v>
      </c>
      <c r="I115" s="21" t="s">
        <v>0</v>
      </c>
      <c r="J115" s="21" t="s">
        <v>0</v>
      </c>
    </row>
    <row r="116" spans="1:10" x14ac:dyDescent="0.25">
      <c r="A116" s="2" t="s">
        <v>0</v>
      </c>
    </row>
    <row r="117" spans="1:10" ht="12.65" customHeight="1" x14ac:dyDescent="0.25">
      <c r="A117" s="20" t="s">
        <v>107</v>
      </c>
      <c r="B117" s="21" t="s">
        <v>0</v>
      </c>
      <c r="C117" s="21" t="s">
        <v>0</v>
      </c>
      <c r="D117" s="21" t="s">
        <v>0</v>
      </c>
      <c r="E117" s="21" t="s">
        <v>0</v>
      </c>
      <c r="F117" s="21" t="s">
        <v>0</v>
      </c>
      <c r="G117" s="21" t="s">
        <v>0</v>
      </c>
      <c r="H117" s="21" t="s">
        <v>0</v>
      </c>
      <c r="I117" s="21" t="s">
        <v>0</v>
      </c>
      <c r="J117" s="21" t="s">
        <v>0</v>
      </c>
    </row>
    <row r="118" spans="1:10" x14ac:dyDescent="0.25">
      <c r="A118" s="21" t="s">
        <v>0</v>
      </c>
      <c r="B118" s="21" t="s">
        <v>0</v>
      </c>
      <c r="C118" s="21" t="s">
        <v>0</v>
      </c>
      <c r="D118" s="21" t="s">
        <v>0</v>
      </c>
      <c r="E118" s="21" t="s">
        <v>0</v>
      </c>
      <c r="F118" s="21" t="s">
        <v>0</v>
      </c>
      <c r="G118" s="21" t="s">
        <v>0</v>
      </c>
      <c r="H118" s="21" t="s">
        <v>0</v>
      </c>
      <c r="I118" s="21" t="s">
        <v>0</v>
      </c>
      <c r="J118" s="21" t="s">
        <v>0</v>
      </c>
    </row>
    <row r="119" spans="1:10" x14ac:dyDescent="0.25">
      <c r="A119" s="21" t="s">
        <v>0</v>
      </c>
      <c r="B119" s="21" t="s">
        <v>0</v>
      </c>
      <c r="C119" s="21" t="s">
        <v>0</v>
      </c>
      <c r="D119" s="21" t="s">
        <v>0</v>
      </c>
      <c r="E119" s="21" t="s">
        <v>0</v>
      </c>
      <c r="F119" s="21" t="s">
        <v>0</v>
      </c>
      <c r="G119" s="21" t="s">
        <v>0</v>
      </c>
      <c r="H119" s="21" t="s">
        <v>0</v>
      </c>
      <c r="I119" s="21" t="s">
        <v>0</v>
      </c>
      <c r="J119" s="21" t="s">
        <v>0</v>
      </c>
    </row>
    <row r="120" spans="1:10" x14ac:dyDescent="0.25">
      <c r="A120" s="21" t="s">
        <v>0</v>
      </c>
      <c r="B120" s="21" t="s">
        <v>0</v>
      </c>
      <c r="C120" s="21" t="s">
        <v>0</v>
      </c>
      <c r="D120" s="21" t="s">
        <v>0</v>
      </c>
      <c r="E120" s="21" t="s">
        <v>0</v>
      </c>
      <c r="F120" s="21" t="s">
        <v>0</v>
      </c>
      <c r="G120" s="21" t="s">
        <v>0</v>
      </c>
      <c r="H120" s="21" t="s">
        <v>0</v>
      </c>
      <c r="I120" s="21" t="s">
        <v>0</v>
      </c>
      <c r="J120" s="21" t="s">
        <v>0</v>
      </c>
    </row>
    <row r="121" spans="1:10" x14ac:dyDescent="0.25">
      <c r="A121" s="2" t="s">
        <v>0</v>
      </c>
    </row>
    <row r="122" spans="1:10" ht="12.65" customHeight="1" x14ac:dyDescent="0.25">
      <c r="A122" s="26" t="s">
        <v>108</v>
      </c>
      <c r="B122" s="26"/>
      <c r="C122" s="26"/>
      <c r="D122" s="26"/>
      <c r="E122" s="26"/>
      <c r="F122" s="26"/>
      <c r="G122" s="26"/>
      <c r="H122" s="26"/>
      <c r="I122" s="26"/>
      <c r="J122" s="26"/>
    </row>
    <row r="123" spans="1:10" x14ac:dyDescent="0.25">
      <c r="A123" s="26"/>
      <c r="B123" s="26"/>
      <c r="C123" s="26"/>
      <c r="D123" s="26"/>
      <c r="E123" s="26"/>
      <c r="F123" s="26"/>
      <c r="G123" s="26"/>
      <c r="H123" s="26"/>
      <c r="I123" s="26"/>
      <c r="J123" s="26"/>
    </row>
    <row r="124" spans="1:10" x14ac:dyDescent="0.25">
      <c r="A124" s="2" t="s">
        <v>0</v>
      </c>
      <c r="B124" s="2" t="s">
        <v>0</v>
      </c>
      <c r="C124" s="2" t="s">
        <v>0</v>
      </c>
      <c r="D124" s="2" t="s">
        <v>0</v>
      </c>
      <c r="E124" s="2" t="s">
        <v>0</v>
      </c>
      <c r="F124" s="2" t="s">
        <v>0</v>
      </c>
      <c r="G124" s="2" t="s">
        <v>0</v>
      </c>
      <c r="H124" s="2" t="s">
        <v>0</v>
      </c>
      <c r="I124" s="2" t="s">
        <v>0</v>
      </c>
      <c r="J124" s="2" t="s">
        <v>0</v>
      </c>
    </row>
    <row r="125" spans="1:10" ht="12.65" customHeight="1" x14ac:dyDescent="0.25">
      <c r="A125" s="20" t="s">
        <v>109</v>
      </c>
      <c r="B125" s="21" t="s">
        <v>0</v>
      </c>
      <c r="C125" s="21" t="s">
        <v>0</v>
      </c>
      <c r="D125" s="21" t="s">
        <v>0</v>
      </c>
      <c r="E125" s="21" t="s">
        <v>0</v>
      </c>
      <c r="F125" s="21" t="s">
        <v>0</v>
      </c>
      <c r="G125" s="21" t="s">
        <v>0</v>
      </c>
      <c r="H125" s="21" t="s">
        <v>0</v>
      </c>
      <c r="I125" s="21" t="s">
        <v>0</v>
      </c>
      <c r="J125" s="21" t="s">
        <v>0</v>
      </c>
    </row>
    <row r="126" spans="1:10" x14ac:dyDescent="0.25">
      <c r="A126" s="21" t="s">
        <v>0</v>
      </c>
      <c r="B126" s="21" t="s">
        <v>0</v>
      </c>
      <c r="C126" s="21" t="s">
        <v>0</v>
      </c>
      <c r="D126" s="21" t="s">
        <v>0</v>
      </c>
      <c r="E126" s="21" t="s">
        <v>0</v>
      </c>
      <c r="F126" s="21" t="s">
        <v>0</v>
      </c>
      <c r="G126" s="21" t="s">
        <v>0</v>
      </c>
      <c r="H126" s="21" t="s">
        <v>0</v>
      </c>
      <c r="I126" s="21" t="s">
        <v>0</v>
      </c>
      <c r="J126" s="21" t="s">
        <v>0</v>
      </c>
    </row>
    <row r="127" spans="1:10" x14ac:dyDescent="0.25">
      <c r="A127" s="21" t="s">
        <v>0</v>
      </c>
      <c r="B127" s="21" t="s">
        <v>0</v>
      </c>
      <c r="C127" s="21" t="s">
        <v>0</v>
      </c>
      <c r="D127" s="21" t="s">
        <v>0</v>
      </c>
      <c r="E127" s="21" t="s">
        <v>0</v>
      </c>
      <c r="F127" s="21" t="s">
        <v>0</v>
      </c>
      <c r="G127" s="21" t="s">
        <v>0</v>
      </c>
      <c r="H127" s="21" t="s">
        <v>0</v>
      </c>
      <c r="I127" s="21" t="s">
        <v>0</v>
      </c>
      <c r="J127" s="21" t="s">
        <v>0</v>
      </c>
    </row>
    <row r="128" spans="1:10" x14ac:dyDescent="0.25">
      <c r="A128" s="21" t="s">
        <v>0</v>
      </c>
      <c r="B128" s="21" t="s">
        <v>0</v>
      </c>
      <c r="C128" s="21" t="s">
        <v>0</v>
      </c>
      <c r="D128" s="21" t="s">
        <v>0</v>
      </c>
      <c r="E128" s="21" t="s">
        <v>0</v>
      </c>
      <c r="F128" s="21" t="s">
        <v>0</v>
      </c>
      <c r="G128" s="21" t="s">
        <v>0</v>
      </c>
      <c r="H128" s="21" t="s">
        <v>0</v>
      </c>
      <c r="I128" s="21" t="s">
        <v>0</v>
      </c>
      <c r="J128" s="21" t="s">
        <v>0</v>
      </c>
    </row>
    <row r="129" spans="1:1" x14ac:dyDescent="0.25">
      <c r="A129" s="2" t="s">
        <v>0</v>
      </c>
    </row>
  </sheetData>
  <mergeCells count="12">
    <mergeCell ref="A125:J128"/>
    <mergeCell ref="A1:L1"/>
    <mergeCell ref="A2:J2"/>
    <mergeCell ref="A4:E4"/>
    <mergeCell ref="F4:H4"/>
    <mergeCell ref="A5:E5"/>
    <mergeCell ref="F5:H5"/>
    <mergeCell ref="A6:E6"/>
    <mergeCell ref="F6:H6"/>
    <mergeCell ref="A113:J115"/>
    <mergeCell ref="A117:J120"/>
    <mergeCell ref="A122:J1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2020-06-26T16:35:18+00:00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29f62856-1543-49d4-a736-4569d363f533"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4D366D-8388-4090-89E0-D252E4A22872}">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4ffa91fb-a0ff-4ac5-b2db-65c790d184a4"/>
    <ds:schemaRef ds:uri="http://schemas.microsoft.com/sharepoint.v3"/>
    <ds:schemaRef ds:uri="905a4662-6dfc-440e-98fd-642ec5771328"/>
  </ds:schemaRefs>
</ds:datastoreItem>
</file>

<file path=customXml/itemProps2.xml><?xml version="1.0" encoding="utf-8"?>
<ds:datastoreItem xmlns:ds="http://schemas.openxmlformats.org/officeDocument/2006/customXml" ds:itemID="{1AA5C944-08FB-4A7E-ADBB-39451874E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FB9268-7B95-4E64-81A8-E85408124AC3}">
  <ds:schemaRefs>
    <ds:schemaRef ds:uri="Microsoft.SharePoint.Taxonomy.ContentTypeSync"/>
  </ds:schemaRefs>
</ds:datastoreItem>
</file>

<file path=customXml/itemProps4.xml><?xml version="1.0" encoding="utf-8"?>
<ds:datastoreItem xmlns:ds="http://schemas.openxmlformats.org/officeDocument/2006/customXml" ds:itemID="{0CE32B17-CE50-4E12-9183-7D1485FE12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units - 2024 adjusted</vt:lpstr>
      <vt:lpstr>existing units - 2024 adjusted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Lifland, David</cp:lastModifiedBy>
  <cp:revision/>
  <dcterms:created xsi:type="dcterms:W3CDTF">2020-06-26T16:38:22Z</dcterms:created>
  <dcterms:modified xsi:type="dcterms:W3CDTF">2025-04-10T17:44:42Z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y fmtid="{D5CDD505-2E9C-101B-9397-08002B2CF9AE}" pid="7" name="Document_x0020_Type">
    <vt:lpwstr/>
  </property>
  <property fmtid="{D5CDD505-2E9C-101B-9397-08002B2CF9AE}" pid="8" name="EPA_x0020_Subject">
    <vt:lpwstr/>
  </property>
</Properties>
</file>